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485_AUD_SECR_34_02_CENTRE DE DEMINAGE MTP\05-Pour diffusion\06-DCE IND B\DPGF\"/>
    </mc:Choice>
  </mc:AlternateContent>
  <xr:revisionPtr revIDLastSave="0" documentId="8_{4A4BD182-7DEA-4CFB-ADA1-09D0CABA69E6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Présentation" sheetId="21" r:id="rId1"/>
    <sheet name="CENTRE DEMINAGE" sheetId="33" r:id="rId2"/>
    <sheet name="Récap" sheetId="34" r:id="rId3"/>
  </sheets>
  <externalReferences>
    <externalReference r:id="rId4"/>
  </externalReferences>
  <definedNames>
    <definedName name="GENRAFFAIR">[1]Listes!$A$6:$A$9</definedName>
    <definedName name="TYPAFFAIR">[1]Listes!$A$2:$A$3</definedName>
    <definedName name="_xlnm.Print_Area" localSheetId="1">'CENTRE DEMINAGE'!$A$1:$G$63</definedName>
    <definedName name="_xlnm.Print_Area" localSheetId="0">Présentation!$A$1:$F$19</definedName>
    <definedName name="_xlnm.Print_Area" localSheetId="2">Récap!$A$1:$E$30</definedName>
  </definedNames>
  <calcPr calcId="191029"/>
</workbook>
</file>

<file path=xl/calcChain.xml><?xml version="1.0" encoding="utf-8"?>
<calcChain xmlns="http://schemas.openxmlformats.org/spreadsheetml/2006/main">
  <c r="G62" i="33" l="1"/>
  <c r="G61" i="33"/>
  <c r="G60" i="33" l="1"/>
  <c r="G59" i="33"/>
  <c r="G58" i="33"/>
  <c r="G57" i="33"/>
  <c r="C16" i="34" l="1"/>
  <c r="G53" i="33"/>
  <c r="G52" i="33"/>
  <c r="G54" i="33"/>
  <c r="G47" i="33"/>
  <c r="G31" i="33"/>
  <c r="C23" i="34" l="1"/>
  <c r="C22" i="34"/>
  <c r="C21" i="34"/>
  <c r="G30" i="33" l="1"/>
  <c r="G29" i="33" l="1"/>
  <c r="G32" i="33" s="1"/>
  <c r="G55" i="33" l="1"/>
  <c r="C20" i="34" l="1"/>
  <c r="C15" i="34"/>
  <c r="C11" i="34"/>
  <c r="C10" i="34"/>
  <c r="E23" i="34" l="1"/>
  <c r="G43" i="33"/>
  <c r="G44" i="33" s="1"/>
  <c r="G39" i="33"/>
  <c r="G38" i="33"/>
  <c r="G37" i="33"/>
  <c r="G25" i="33"/>
  <c r="G26" i="33" s="1"/>
  <c r="E15" i="34" s="1"/>
  <c r="G19" i="33"/>
  <c r="G20" i="33" s="1"/>
  <c r="E11" i="34" s="1"/>
  <c r="G15" i="33"/>
  <c r="G16" i="33" s="1"/>
  <c r="E10" i="34" s="1"/>
  <c r="G9" i="33"/>
  <c r="G8" i="33"/>
  <c r="G7" i="33"/>
  <c r="G6" i="33"/>
  <c r="G5" i="33"/>
  <c r="E21" i="34" l="1"/>
  <c r="G48" i="33"/>
  <c r="E22" i="34" s="1"/>
  <c r="E16" i="34"/>
  <c r="E17" i="34" s="1"/>
  <c r="E12" i="34"/>
  <c r="G10" i="33"/>
  <c r="E7" i="34" s="1"/>
  <c r="G40" i="33"/>
  <c r="E20" i="34" s="1"/>
  <c r="E24" i="34" l="1"/>
  <c r="E26" i="34" s="1"/>
  <c r="E28" i="34" l="1"/>
  <c r="E30" i="34" s="1"/>
</calcChain>
</file>

<file path=xl/sharedStrings.xml><?xml version="1.0" encoding="utf-8"?>
<sst xmlns="http://schemas.openxmlformats.org/spreadsheetml/2006/main" count="123" uniqueCount="76">
  <si>
    <t>U</t>
  </si>
  <si>
    <t>ENS</t>
  </si>
  <si>
    <t>Unité</t>
  </si>
  <si>
    <t>Qent</t>
  </si>
  <si>
    <t>Prix Total HT</t>
  </si>
  <si>
    <t>Qbet</t>
  </si>
  <si>
    <t>EQUIPEMENTS</t>
  </si>
  <si>
    <t>RECAPITULATIF</t>
  </si>
  <si>
    <t xml:space="preserve">Prix Unitaire </t>
  </si>
  <si>
    <t>TOTAL TTC</t>
  </si>
  <si>
    <t>T.V.A. 20%</t>
  </si>
  <si>
    <t>TOTAL DEVIS HT</t>
  </si>
  <si>
    <t xml:space="preserve">Sous total </t>
  </si>
  <si>
    <t>Indice</t>
  </si>
  <si>
    <t>Date</t>
  </si>
  <si>
    <t>Objet</t>
  </si>
  <si>
    <t>Rédacteur</t>
  </si>
  <si>
    <t>1.1</t>
  </si>
  <si>
    <t>1.2</t>
  </si>
  <si>
    <t>2.1</t>
  </si>
  <si>
    <t>2.2</t>
  </si>
  <si>
    <t xml:space="preserve">Cheminements, conduits ICTA, ICA </t>
  </si>
  <si>
    <t>Distribution en câbles U1000 RO2V</t>
  </si>
  <si>
    <t>Schéma général, étiquettes et repérages</t>
  </si>
  <si>
    <t>Dossiers à remettre avant exécution des travaux</t>
  </si>
  <si>
    <t>Dossier de recollement à remettre après exécution des travaux</t>
  </si>
  <si>
    <t>Généralités - Divers</t>
  </si>
  <si>
    <t>Contrôles, dossiers COPREC et essais</t>
  </si>
  <si>
    <t>Travaux Préliminaires</t>
  </si>
  <si>
    <t>Installation de Chantier</t>
  </si>
  <si>
    <t>Alimentation Courants Forts</t>
  </si>
  <si>
    <t>Mise à la terre</t>
  </si>
  <si>
    <t>Mise à la terre des installations suivant CCTP</t>
  </si>
  <si>
    <t>Equipements des Locaux</t>
  </si>
  <si>
    <t>3.1</t>
  </si>
  <si>
    <t>Distribution - Canalisations</t>
  </si>
  <si>
    <t>3.2</t>
  </si>
  <si>
    <t>Eclairage</t>
  </si>
  <si>
    <t>3.3</t>
  </si>
  <si>
    <t>3.4</t>
  </si>
  <si>
    <t>Appareillage</t>
  </si>
  <si>
    <t>Alimentations Spécifiques</t>
  </si>
  <si>
    <t>Généralités-Divers</t>
  </si>
  <si>
    <t>Total Généralités-Divers</t>
  </si>
  <si>
    <t>Total Alimentation Courants Forts</t>
  </si>
  <si>
    <t>Equipement des locaux</t>
  </si>
  <si>
    <t>Total Equipement des locaux</t>
  </si>
  <si>
    <r>
      <rPr>
        <u/>
        <sz val="9"/>
        <color theme="1"/>
        <rFont val="Arial"/>
        <family val="2"/>
      </rPr>
      <t>B.E.T.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Energie R BET</t>
    </r>
    <r>
      <rPr>
        <sz val="9"/>
        <color theme="1"/>
        <rFont val="Arial"/>
        <family val="2"/>
      </rPr>
      <t xml:space="preserve">
7 Rue Augustin Thierry
66000 Perpignan
04.68.73.85.67
tbrault@energie-r.fr
www.energie-r.fr
</t>
    </r>
  </si>
  <si>
    <t>T.BRAULT</t>
  </si>
  <si>
    <r>
      <t xml:space="preserve">DPGF
</t>
    </r>
    <r>
      <rPr>
        <b/>
        <sz val="12"/>
        <color theme="1"/>
        <rFont val="Arial"/>
        <family val="2"/>
      </rPr>
      <t>Décomposition du prix Globale et Forfaitaire</t>
    </r>
  </si>
  <si>
    <t>Armoires électriques</t>
  </si>
  <si>
    <t>Frais de compte Prorata</t>
  </si>
  <si>
    <t>Installation de chantier suivant CCTP</t>
  </si>
  <si>
    <t>Chemeniment apparent type goulotte ou tube</t>
  </si>
  <si>
    <t>DPGF CENTRE DE DEMINAGE - Lot 05 : ELECTRICITE</t>
  </si>
  <si>
    <t xml:space="preserve">CENTRE DE DEMINAGE
34000 Montpellier
LOT 05 : ELECTRICITE CFO-CFA
</t>
  </si>
  <si>
    <r>
      <rPr>
        <u/>
        <sz val="9"/>
        <color theme="1"/>
        <rFont val="Arial"/>
        <family val="2"/>
      </rPr>
      <t>M.O.A.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Sécurité civile et gestion des crises
</t>
    </r>
    <r>
      <rPr>
        <sz val="9"/>
        <color theme="1"/>
        <rFont val="Arial"/>
        <family val="2"/>
      </rPr>
      <t>189 route des 3 Lucs
13011 Marseille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
</t>
    </r>
  </si>
  <si>
    <r>
      <t xml:space="preserve">
</t>
    </r>
    <r>
      <rPr>
        <sz val="9"/>
        <color theme="1"/>
        <rFont val="Arial"/>
        <family val="2"/>
      </rPr>
      <t xml:space="preserve">
</t>
    </r>
  </si>
  <si>
    <t>Travaux de dépose suivant prescriptions du CCTP § 1.1, comprenant :
- Condamnation et isolement des circuits, 
- Dépose des appareils remplacés et évacuation suivant réglementation
-Dépose et repose des luminaires et équipements en façade pour l'isolation extérieure
- Dépose des réseaux aérien en façade</t>
  </si>
  <si>
    <t>Remplacement du disjoncteur général</t>
  </si>
  <si>
    <t>Modification TGBT Bâtiment B suivant CCTP</t>
  </si>
  <si>
    <t>Type 1 : Luminaire étanche LED</t>
  </si>
  <si>
    <t>Prises 2P+T 16A étanche (adoucisseur)</t>
  </si>
  <si>
    <t>TGBT Bâtiment B :</t>
  </si>
  <si>
    <t>Groupe extérieur</t>
  </si>
  <si>
    <t>Unité intérieure</t>
  </si>
  <si>
    <t>Chauffe-eau</t>
  </si>
  <si>
    <t>Adoucisseur</t>
  </si>
  <si>
    <t>Coffret TD Bâtiment A :</t>
  </si>
  <si>
    <t>Ventilation</t>
  </si>
  <si>
    <t>Total Travaux Préliminaires</t>
  </si>
  <si>
    <t>Coffret additionel TD Bâtiment A suivant CCTP y compris raccordement sur TD existant</t>
  </si>
  <si>
    <t>Ens</t>
  </si>
  <si>
    <r>
      <t>CENTRE DE DEMINAGE - Lot 05</t>
    </r>
    <r>
      <rPr>
        <b/>
        <sz val="18"/>
        <rFont val="Calibri"/>
        <family val="2"/>
        <scheme val="minor"/>
      </rPr>
      <t xml:space="preserve"> :</t>
    </r>
    <r>
      <rPr>
        <b/>
        <sz val="18"/>
        <color theme="1"/>
        <rFont val="Calibri"/>
        <family val="2"/>
        <scheme val="minor"/>
      </rPr>
      <t xml:space="preserve"> ELECTRICITE</t>
    </r>
  </si>
  <si>
    <t>DCE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</si>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</sst>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\ #,##0.00\ [$€-401]\ ;\-#,##0.00\ [$€-401]\ ;&quot; -&quot;#\ [$€-401]\ "/>
    <numFmt numFmtId="165" formatCode="_-* #,##0.00\ [$€-1]_-;\-* #,##0.00\ [$€-1]_-;_-* &quot;-&quot;??\ [$€-1]_-"/>
    <numFmt numFmtId="166" formatCode="_-* #,##0.00\ _F_-;\-* #,##0.00\ _F_-;_-* &quot;-&quot;??\ _F_-;_-@_-"/>
  </numFmts>
  <fonts count="4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22"/>
      <color theme="1"/>
      <name val="Arial"/>
      <family val="2"/>
    </font>
    <font>
      <b/>
      <sz val="14"/>
      <color theme="1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8.5"/>
      <color indexed="12"/>
      <name val="Helv"/>
    </font>
    <font>
      <sz val="8"/>
      <name val="Bookman Old Style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i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i/>
      <sz val="11"/>
      <color rgb="FFFF0000"/>
      <name val="Calibri"/>
      <family val="2"/>
      <scheme val="minor"/>
    </font>
    <font>
      <sz val="11"/>
      <name val="Times New Roman"/>
      <family val="1"/>
    </font>
    <font>
      <b/>
      <sz val="18"/>
      <name val="Calibri"/>
      <family val="2"/>
      <scheme val="minor"/>
    </font>
    <font>
      <b/>
      <sz val="12"/>
      <color theme="1"/>
      <name val="Arial"/>
      <family val="2"/>
    </font>
    <font>
      <i/>
      <u/>
      <sz val="11"/>
      <name val="Times New Roman"/>
      <family val="1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auto="1"/>
      </bottom>
      <diagonal/>
    </border>
    <border>
      <left/>
      <right/>
      <top style="thin">
        <color indexed="64"/>
      </top>
      <bottom style="dashed">
        <color auto="1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thin">
        <color indexed="64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/>
      <right style="thin">
        <color indexed="64"/>
      </right>
      <top style="dash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6" fillId="0" borderId="0"/>
    <xf numFmtId="164" fontId="5" fillId="0" borderId="0" applyFill="0" applyBorder="0" applyAlignment="0" applyProtection="0"/>
    <xf numFmtId="0" fontId="16" fillId="0" borderId="0"/>
    <xf numFmtId="165" fontId="5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31" fillId="3" borderId="29">
      <protection locked="0"/>
    </xf>
  </cellStyleXfs>
  <cellXfs count="162">
    <xf numFmtId="0" fontId="0" fillId="0" borderId="0" xfId="0"/>
    <xf numFmtId="0" fontId="0" fillId="0" borderId="0" xfId="0" applyAlignment="1">
      <alignment horizontal="right" vertical="center"/>
    </xf>
    <xf numFmtId="0" fontId="19" fillId="0" borderId="0" xfId="0" applyFont="1"/>
    <xf numFmtId="0" fontId="20" fillId="0" borderId="0" xfId="0" applyFont="1" applyAlignment="1">
      <alignment horizontal="center" vertical="top"/>
    </xf>
    <xf numFmtId="0" fontId="27" fillId="2" borderId="16" xfId="0" applyFont="1" applyFill="1" applyBorder="1" applyAlignment="1">
      <alignment vertical="top"/>
    </xf>
    <xf numFmtId="0" fontId="27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horizontal="left" vertical="top" wrapText="1"/>
    </xf>
    <xf numFmtId="0" fontId="19" fillId="2" borderId="17" xfId="0" applyFont="1" applyFill="1" applyBorder="1"/>
    <xf numFmtId="0" fontId="28" fillId="2" borderId="12" xfId="0" applyFont="1" applyFill="1" applyBorder="1"/>
    <xf numFmtId="0" fontId="28" fillId="2" borderId="3" xfId="0" applyFont="1" applyFill="1" applyBorder="1"/>
    <xf numFmtId="0" fontId="28" fillId="2" borderId="13" xfId="0" applyFont="1" applyFill="1" applyBorder="1"/>
    <xf numFmtId="0" fontId="26" fillId="0" borderId="0" xfId="0" applyFont="1"/>
    <xf numFmtId="0" fontId="29" fillId="2" borderId="20" xfId="0" applyFont="1" applyFill="1" applyBorder="1" applyAlignment="1">
      <alignment horizontal="left" vertical="center"/>
    </xf>
    <xf numFmtId="14" fontId="29" fillId="2" borderId="21" xfId="0" applyNumberFormat="1" applyFont="1" applyFill="1" applyBorder="1" applyAlignment="1">
      <alignment horizontal="left" vertical="center"/>
    </xf>
    <xf numFmtId="0" fontId="29" fillId="2" borderId="21" xfId="0" applyFont="1" applyFill="1" applyBorder="1" applyAlignment="1">
      <alignment horizontal="left" vertical="center"/>
    </xf>
    <xf numFmtId="0" fontId="29" fillId="2" borderId="22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justify"/>
    </xf>
    <xf numFmtId="0" fontId="25" fillId="0" borderId="0" xfId="0" applyFont="1" applyAlignment="1">
      <alignment horizontal="justify"/>
    </xf>
    <xf numFmtId="14" fontId="25" fillId="0" borderId="0" xfId="0" applyNumberFormat="1" applyFont="1" applyAlignment="1">
      <alignment horizontal="justify"/>
    </xf>
    <xf numFmtId="0" fontId="4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4" borderId="9" xfId="0" applyFont="1" applyFill="1" applyBorder="1" applyAlignment="1">
      <alignment horizontal="right" vertical="center"/>
    </xf>
    <xf numFmtId="0" fontId="12" fillId="5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0" xfId="0" applyFont="1"/>
    <xf numFmtId="0" fontId="3" fillId="0" borderId="3" xfId="0" applyFont="1" applyBorder="1" applyAlignment="1">
      <alignment vertical="center"/>
    </xf>
    <xf numFmtId="44" fontId="3" fillId="0" borderId="9" xfId="0" applyNumberFormat="1" applyFont="1" applyBorder="1" applyAlignment="1">
      <alignment vertical="center"/>
    </xf>
    <xf numFmtId="0" fontId="35" fillId="0" borderId="30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6" xfId="0" applyFont="1" applyFill="1" applyBorder="1" applyAlignment="1" applyProtection="1">
      <alignment vertical="center"/>
      <protection locked="0"/>
    </xf>
    <xf numFmtId="0" fontId="3" fillId="4" borderId="9" xfId="0" applyFont="1" applyFill="1" applyBorder="1" applyAlignment="1" applyProtection="1">
      <alignment horizontal="right" vertical="center"/>
      <protection locked="0"/>
    </xf>
    <xf numFmtId="44" fontId="3" fillId="4" borderId="9" xfId="0" applyNumberFormat="1" applyFont="1" applyFill="1" applyBorder="1" applyAlignment="1">
      <alignment vertical="center"/>
    </xf>
    <xf numFmtId="0" fontId="13" fillId="0" borderId="30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9" xfId="0" applyFill="1" applyBorder="1" applyAlignment="1">
      <alignment horizontal="right" vertical="center"/>
    </xf>
    <xf numFmtId="44" fontId="0" fillId="0" borderId="9" xfId="0" applyNumberFormat="1" applyFill="1" applyBorder="1" applyAlignment="1">
      <alignment vertical="center"/>
    </xf>
    <xf numFmtId="0" fontId="35" fillId="0" borderId="1" xfId="0" applyFont="1" applyBorder="1" applyAlignment="1">
      <alignment horizontal="left" vertical="center" wrapText="1"/>
    </xf>
    <xf numFmtId="0" fontId="11" fillId="0" borderId="30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0" fontId="34" fillId="0" borderId="6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right" vertical="center"/>
    </xf>
    <xf numFmtId="44" fontId="37" fillId="0" borderId="9" xfId="0" applyNumberFormat="1" applyFont="1" applyBorder="1" applyAlignment="1">
      <alignment vertical="center"/>
    </xf>
    <xf numFmtId="0" fontId="35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34" fillId="0" borderId="30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/>
    </xf>
    <xf numFmtId="0" fontId="13" fillId="0" borderId="3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44" fontId="3" fillId="0" borderId="9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vertical="center" wrapText="1"/>
    </xf>
    <xf numFmtId="0" fontId="34" fillId="0" borderId="7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0" fillId="5" borderId="5" xfId="0" applyFill="1" applyBorder="1" applyAlignment="1">
      <alignment vertical="center"/>
    </xf>
    <xf numFmtId="0" fontId="1" fillId="5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left" vertical="center"/>
    </xf>
    <xf numFmtId="0" fontId="32" fillId="0" borderId="6" xfId="0" applyFont="1" applyFill="1" applyBorder="1" applyAlignment="1">
      <alignment horizontal="center" vertical="center"/>
    </xf>
    <xf numFmtId="44" fontId="18" fillId="0" borderId="9" xfId="0" applyNumberFormat="1" applyFont="1" applyFill="1" applyBorder="1" applyAlignment="1">
      <alignment horizontal="right" vertical="center"/>
    </xf>
    <xf numFmtId="0" fontId="11" fillId="4" borderId="9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/>
    </xf>
    <xf numFmtId="0" fontId="38" fillId="0" borderId="6" xfId="0" applyFont="1" applyFill="1" applyBorder="1" applyAlignment="1">
      <alignment horizontal="center" vertical="center"/>
    </xf>
    <xf numFmtId="0" fontId="40" fillId="0" borderId="9" xfId="0" applyFont="1" applyFill="1" applyBorder="1" applyAlignment="1">
      <alignment horizontal="center" vertical="center"/>
    </xf>
    <xf numFmtId="44" fontId="1" fillId="0" borderId="9" xfId="0" applyNumberFormat="1" applyFont="1" applyFill="1" applyBorder="1" applyAlignment="1">
      <alignment horizontal="right" vertical="center"/>
    </xf>
    <xf numFmtId="0" fontId="11" fillId="0" borderId="33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right" vertical="center"/>
    </xf>
    <xf numFmtId="44" fontId="15" fillId="5" borderId="5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3" fillId="0" borderId="34" xfId="0" applyNumberFormat="1" applyFont="1" applyBorder="1" applyAlignment="1">
      <alignment vertical="center"/>
    </xf>
    <xf numFmtId="44" fontId="7" fillId="0" borderId="8" xfId="0" applyNumberFormat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18" fillId="0" borderId="34" xfId="0" applyNumberFormat="1" applyFont="1" applyFill="1" applyBorder="1" applyAlignment="1">
      <alignment horizontal="right" vertical="center"/>
    </xf>
    <xf numFmtId="44" fontId="1" fillId="4" borderId="8" xfId="0" applyNumberFormat="1" applyFont="1" applyFill="1" applyBorder="1" applyAlignment="1">
      <alignment horizontal="right" vertical="center"/>
    </xf>
    <xf numFmtId="0" fontId="43" fillId="0" borderId="30" xfId="0" applyFont="1" applyFill="1" applyBorder="1" applyAlignment="1">
      <alignment horizontal="left" vertical="center"/>
    </xf>
    <xf numFmtId="0" fontId="29" fillId="2" borderId="25" xfId="0" applyFont="1" applyFill="1" applyBorder="1" applyAlignment="1">
      <alignment horizontal="left" vertical="center"/>
    </xf>
    <xf numFmtId="0" fontId="29" fillId="2" borderId="24" xfId="0" applyFont="1" applyFill="1" applyBorder="1" applyAlignment="1">
      <alignment horizontal="left" vertical="center"/>
    </xf>
    <xf numFmtId="14" fontId="29" fillId="2" borderId="24" xfId="0" applyNumberFormat="1" applyFont="1" applyFill="1" applyBorder="1" applyAlignment="1">
      <alignment horizontal="left" vertical="center"/>
    </xf>
    <xf numFmtId="0" fontId="29" fillId="2" borderId="23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5" fillId="0" borderId="3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right" vertical="center"/>
    </xf>
    <xf numFmtId="0" fontId="44" fillId="2" borderId="26" xfId="0" applyFont="1" applyFill="1" applyBorder="1"/>
    <xf numFmtId="0" fontId="44" fillId="2" borderId="27" xfId="0" applyFont="1" applyFill="1" applyBorder="1"/>
    <xf numFmtId="0" fontId="44" fillId="2" borderId="28" xfId="0" applyFont="1" applyFill="1" applyBorder="1"/>
    <xf numFmtId="14" fontId="44" fillId="2" borderId="27" xfId="0" applyNumberFormat="1" applyFont="1" applyFill="1" applyBorder="1" applyAlignment="1">
      <alignment horizontal="left"/>
    </xf>
    <xf numFmtId="0" fontId="25" fillId="2" borderId="18" xfId="0" applyFont="1" applyFill="1" applyBorder="1" applyAlignment="1">
      <alignment horizontal="center" vertical="top" wrapText="1"/>
    </xf>
    <xf numFmtId="0" fontId="25" fillId="2" borderId="6" xfId="0" applyFont="1" applyFill="1" applyBorder="1" applyAlignment="1">
      <alignment horizontal="center" vertical="top"/>
    </xf>
    <xf numFmtId="0" fontId="25" fillId="2" borderId="6" xfId="0" applyFont="1" applyFill="1" applyBorder="1" applyAlignment="1">
      <alignment horizontal="center" vertical="top" wrapText="1"/>
    </xf>
    <xf numFmtId="0" fontId="25" fillId="2" borderId="19" xfId="0" applyFont="1" applyFill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13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top" wrapText="1"/>
    </xf>
    <xf numFmtId="0" fontId="27" fillId="2" borderId="11" xfId="0" applyFont="1" applyFill="1" applyBorder="1" applyAlignment="1">
      <alignment horizontal="center" vertical="top"/>
    </xf>
    <xf numFmtId="0" fontId="24" fillId="2" borderId="11" xfId="0" applyFont="1" applyFill="1" applyBorder="1" applyAlignment="1">
      <alignment horizontal="center" vertical="top" wrapText="1"/>
    </xf>
    <xf numFmtId="0" fontId="23" fillId="2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10">
    <cellStyle name="Euro" xfId="2" xr:uid="{00000000-0005-0000-0000-000000000000}"/>
    <cellStyle name="Euro 2" xfId="4" xr:uid="{00000000-0005-0000-0000-000001000000}"/>
    <cellStyle name="Excel Built-in Normal" xfId="1" xr:uid="{00000000-0005-0000-0000-000002000000}"/>
    <cellStyle name="Lien hypertexte 2" xfId="5" xr:uid="{00000000-0005-0000-0000-000003000000}"/>
    <cellStyle name="Milliers 2" xfId="6" xr:uid="{00000000-0005-0000-0000-000004000000}"/>
    <cellStyle name="Milliers 3" xfId="7" xr:uid="{00000000-0005-0000-0000-000005000000}"/>
    <cellStyle name="Normal" xfId="0" builtinId="0"/>
    <cellStyle name="Normal 2" xfId="8" xr:uid="{00000000-0005-0000-0000-000007000000}"/>
    <cellStyle name="Normal 3" xfId="3" xr:uid="{00000000-0005-0000-0000-000008000000}"/>
    <cellStyle name="Saisie" xfId="9" xr:uid="{00000000-0005-0000-0000-000009000000}"/>
  </cellStyles>
  <dxfs count="0"/>
  <tableStyles count="0" defaultTableStyle="TableStyleMedium9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srv-energier\ETUDES\BOTELLA\AF0374-PASSA-Groupe%20Scolaire\Restauration\00-Administratif\AF0374-160111-GROUPE%20SCOLAIRE%20DE%20PASSA-RESTAURATION-FICHE%20CHANTI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Info projet"/>
      <sheetName val="Questions-Réponses Tertiaire"/>
      <sheetName val="CR Réunion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 xml:space="preserve">LOGEMENT </v>
          </cell>
        </row>
        <row r="3">
          <cell r="A3" t="str">
            <v>TERTIAIRE</v>
          </cell>
        </row>
        <row r="6">
          <cell r="A6" t="str">
            <v>SOCIAL</v>
          </cell>
        </row>
        <row r="7">
          <cell r="A7" t="str">
            <v>ACCESSION</v>
          </cell>
        </row>
        <row r="8">
          <cell r="A8" t="str">
            <v>ERP</v>
          </cell>
        </row>
        <row r="9">
          <cell r="A9" t="str">
            <v>CODE TRAVAIL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3"/>
  <sheetViews>
    <sheetView view="pageBreakPreview" topLeftCell="A7" zoomScale="115" zoomScaleNormal="115" zoomScaleSheetLayoutView="115" workbookViewId="0">
      <selection activeCell="C17" sqref="C17"/>
    </sheetView>
  </sheetViews>
  <sheetFormatPr baseColWidth="10" defaultColWidth="11.42578125" defaultRowHeight="14.25" x14ac:dyDescent="0.2"/>
  <cols>
    <col min="1" max="1" width="28.42578125" style="2" customWidth="1"/>
    <col min="2" max="5" width="16.85546875" style="2" customWidth="1"/>
    <col min="6" max="6" width="5.7109375" style="2" customWidth="1"/>
    <col min="7" max="16384" width="11.42578125" style="2"/>
  </cols>
  <sheetData>
    <row r="1" spans="2:5" ht="99.75" customHeight="1" x14ac:dyDescent="0.2"/>
    <row r="2" spans="2:5" ht="60" customHeight="1" x14ac:dyDescent="0.2">
      <c r="B2" s="145" t="s">
        <v>49</v>
      </c>
      <c r="C2" s="146"/>
      <c r="D2" s="146"/>
      <c r="E2" s="147"/>
    </row>
    <row r="3" spans="2:5" ht="20.25" x14ac:dyDescent="0.2">
      <c r="C3" s="3"/>
      <c r="D3" s="3"/>
      <c r="E3" s="3"/>
    </row>
    <row r="4" spans="2:5" ht="81" customHeight="1" x14ac:dyDescent="0.2">
      <c r="B4" s="148" t="s">
        <v>55</v>
      </c>
      <c r="C4" s="149"/>
      <c r="D4" s="149"/>
      <c r="E4" s="150"/>
    </row>
    <row r="6" spans="2:5" ht="130.5" customHeight="1" x14ac:dyDescent="0.2">
      <c r="B6" s="151"/>
      <c r="C6" s="151"/>
      <c r="D6" s="151"/>
      <c r="E6" s="151"/>
    </row>
    <row r="7" spans="2:5" x14ac:dyDescent="0.2">
      <c r="B7" s="151"/>
      <c r="C7" s="151"/>
      <c r="D7" s="151"/>
      <c r="E7" s="151"/>
    </row>
    <row r="8" spans="2:5" ht="95.25" customHeight="1" x14ac:dyDescent="0.2">
      <c r="B8" s="151"/>
      <c r="C8" s="151"/>
      <c r="D8" s="151"/>
      <c r="E8" s="151"/>
    </row>
    <row r="10" spans="2:5" ht="80.25" customHeight="1" x14ac:dyDescent="0.2">
      <c r="B10" s="152" t="s">
        <v>56</v>
      </c>
      <c r="C10" s="153"/>
      <c r="D10" s="154" t="s">
        <v>57</v>
      </c>
      <c r="E10" s="155"/>
    </row>
    <row r="11" spans="2:5" ht="11.25" customHeight="1" x14ac:dyDescent="0.2">
      <c r="B11" s="4"/>
      <c r="C11" s="5"/>
      <c r="D11" s="6"/>
      <c r="E11" s="7"/>
    </row>
    <row r="12" spans="2:5" ht="87.75" customHeight="1" x14ac:dyDescent="0.2">
      <c r="B12" s="141" t="s">
        <v>47</v>
      </c>
      <c r="C12" s="142"/>
      <c r="D12" s="143"/>
      <c r="E12" s="144"/>
    </row>
    <row r="14" spans="2:5" s="11" customFormat="1" ht="12" x14ac:dyDescent="0.2">
      <c r="B14" s="8" t="s">
        <v>13</v>
      </c>
      <c r="C14" s="9" t="s">
        <v>14</v>
      </c>
      <c r="D14" s="9" t="s">
        <v>15</v>
      </c>
      <c r="E14" s="10" t="s">
        <v>16</v>
      </c>
    </row>
    <row r="15" spans="2:5" s="16" customFormat="1" ht="12" x14ac:dyDescent="0.25">
      <c r="B15" s="12" t="s">
        <v>75</v>
      </c>
      <c r="C15" s="13">
        <v>45625</v>
      </c>
      <c r="D15" s="14" t="s">
        <v>74</v>
      </c>
      <c r="E15" s="15" t="s">
        <v>48</v>
      </c>
    </row>
    <row r="16" spans="2:5" x14ac:dyDescent="0.2">
      <c r="B16" s="125"/>
      <c r="C16" s="124"/>
      <c r="D16" s="123"/>
      <c r="E16" s="122"/>
    </row>
    <row r="17" spans="2:11" x14ac:dyDescent="0.2">
      <c r="B17" s="125"/>
      <c r="C17" s="124"/>
      <c r="D17" s="123"/>
      <c r="E17" s="122"/>
    </row>
    <row r="18" spans="2:11" x14ac:dyDescent="0.2">
      <c r="B18" s="137"/>
      <c r="C18" s="140"/>
      <c r="D18" s="138"/>
      <c r="E18" s="139"/>
    </row>
    <row r="22" spans="2:11" x14ac:dyDescent="0.2">
      <c r="H22" s="17"/>
      <c r="I22" s="17"/>
      <c r="J22" s="17"/>
      <c r="K22" s="17"/>
    </row>
    <row r="23" spans="2:11" x14ac:dyDescent="0.2">
      <c r="H23" s="18"/>
      <c r="I23" s="19"/>
      <c r="J23" s="18"/>
      <c r="K23" s="18"/>
    </row>
  </sheetData>
  <sheetProtection selectLockedCells="1"/>
  <mergeCells count="7">
    <mergeCell ref="B12:C12"/>
    <mergeCell ref="D12:E12"/>
    <mergeCell ref="B2:E2"/>
    <mergeCell ref="B4:E4"/>
    <mergeCell ref="B6:E8"/>
    <mergeCell ref="B10:C10"/>
    <mergeCell ref="D10:E10"/>
  </mergeCells>
  <printOptions horizontalCentered="1" verticalCentered="1"/>
  <pageMargins left="0.19685039370078741" right="0" top="0" bottom="0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3"/>
  <sheetViews>
    <sheetView tabSelected="1" view="pageBreakPreview" zoomScaleSheetLayoutView="100" workbookViewId="0">
      <selection activeCell="K46" sqref="K46"/>
    </sheetView>
  </sheetViews>
  <sheetFormatPr baseColWidth="10" defaultColWidth="11.42578125" defaultRowHeight="15" x14ac:dyDescent="0.25"/>
  <cols>
    <col min="1" max="1" width="5.5703125" style="44" customWidth="1"/>
    <col min="2" max="2" width="48.7109375" style="34" customWidth="1"/>
    <col min="3" max="3" width="6.140625" style="34" customWidth="1"/>
    <col min="4" max="4" width="6.5703125" style="25" customWidth="1"/>
    <col min="5" max="5" width="6.42578125" style="34" customWidth="1"/>
    <col min="6" max="6" width="12.7109375" style="1" customWidth="1"/>
    <col min="7" max="7" width="18.42578125" style="34" customWidth="1"/>
    <col min="8" max="16384" width="11.42578125" style="34"/>
  </cols>
  <sheetData>
    <row r="1" spans="1:7" ht="32.25" customHeight="1" thickBot="1" x14ac:dyDescent="0.3">
      <c r="A1" s="156" t="s">
        <v>54</v>
      </c>
      <c r="B1" s="157"/>
      <c r="C1" s="157"/>
      <c r="D1" s="157"/>
      <c r="E1" s="157"/>
      <c r="F1" s="157"/>
      <c r="G1" s="158"/>
    </row>
    <row r="2" spans="1:7" ht="15.75" thickBot="1" x14ac:dyDescent="0.3"/>
    <row r="3" spans="1:7" ht="22.5" customHeight="1" thickBot="1" x14ac:dyDescent="0.3">
      <c r="A3" s="36"/>
      <c r="B3" s="46" t="s">
        <v>6</v>
      </c>
      <c r="C3" s="46" t="s">
        <v>2</v>
      </c>
      <c r="D3" s="46" t="s">
        <v>5</v>
      </c>
      <c r="E3" s="46" t="s">
        <v>3</v>
      </c>
      <c r="F3" s="46" t="s">
        <v>8</v>
      </c>
      <c r="G3" s="46" t="s">
        <v>4</v>
      </c>
    </row>
    <row r="4" spans="1:7" s="31" customFormat="1" ht="20.100000000000001" customHeight="1" x14ac:dyDescent="0.25">
      <c r="A4" s="57">
        <v>0</v>
      </c>
      <c r="B4" s="58" t="s">
        <v>26</v>
      </c>
      <c r="C4" s="59"/>
      <c r="D4" s="60"/>
      <c r="E4" s="61"/>
      <c r="F4" s="62"/>
      <c r="G4" s="63"/>
    </row>
    <row r="5" spans="1:7" s="31" customFormat="1" ht="15" customHeight="1" x14ac:dyDescent="0.25">
      <c r="A5" s="22"/>
      <c r="B5" s="64" t="s">
        <v>27</v>
      </c>
      <c r="C5" s="43" t="s">
        <v>0</v>
      </c>
      <c r="D5" s="40">
        <v>1</v>
      </c>
      <c r="E5" s="49"/>
      <c r="F5" s="54"/>
      <c r="G5" s="50">
        <f>D5*F5</f>
        <v>0</v>
      </c>
    </row>
    <row r="6" spans="1:7" s="31" customFormat="1" ht="15" customHeight="1" x14ac:dyDescent="0.25">
      <c r="A6" s="33"/>
      <c r="B6" s="64" t="s">
        <v>23</v>
      </c>
      <c r="C6" s="43" t="s">
        <v>0</v>
      </c>
      <c r="D6" s="40">
        <v>1</v>
      </c>
      <c r="E6" s="49"/>
      <c r="F6" s="54"/>
      <c r="G6" s="50">
        <f>D6*F6</f>
        <v>0</v>
      </c>
    </row>
    <row r="7" spans="1:7" s="31" customFormat="1" ht="15" customHeight="1" x14ac:dyDescent="0.25">
      <c r="A7" s="28"/>
      <c r="B7" s="64" t="s">
        <v>24</v>
      </c>
      <c r="C7" s="43" t="s">
        <v>0</v>
      </c>
      <c r="D7" s="40">
        <v>1</v>
      </c>
      <c r="E7" s="49"/>
      <c r="F7" s="54"/>
      <c r="G7" s="50">
        <f>D7*F7</f>
        <v>0</v>
      </c>
    </row>
    <row r="8" spans="1:7" s="31" customFormat="1" ht="31.5" customHeight="1" x14ac:dyDescent="0.25">
      <c r="A8" s="28"/>
      <c r="B8" s="65" t="s">
        <v>25</v>
      </c>
      <c r="C8" s="43" t="s">
        <v>0</v>
      </c>
      <c r="D8" s="40">
        <v>1</v>
      </c>
      <c r="E8" s="49"/>
      <c r="F8" s="54"/>
      <c r="G8" s="50">
        <f>D8*F8</f>
        <v>0</v>
      </c>
    </row>
    <row r="9" spans="1:7" s="31" customFormat="1" ht="16.5" customHeight="1" thickBot="1" x14ac:dyDescent="0.3">
      <c r="A9" s="28"/>
      <c r="B9" s="42" t="s">
        <v>51</v>
      </c>
      <c r="C9" s="43" t="s">
        <v>0</v>
      </c>
      <c r="D9" s="40">
        <v>1</v>
      </c>
      <c r="E9" s="49"/>
      <c r="F9" s="54"/>
      <c r="G9" s="116">
        <f>D9*F9</f>
        <v>0</v>
      </c>
    </row>
    <row r="10" spans="1:7" s="31" customFormat="1" ht="15" customHeight="1" thickBot="1" x14ac:dyDescent="0.3">
      <c r="A10" s="28"/>
      <c r="B10" s="45" t="s">
        <v>12</v>
      </c>
      <c r="C10" s="29"/>
      <c r="D10" s="20"/>
      <c r="E10" s="66"/>
      <c r="F10" s="56"/>
      <c r="G10" s="117">
        <f>SUM(G5:G9)</f>
        <v>0</v>
      </c>
    </row>
    <row r="11" spans="1:7" s="31" customFormat="1" ht="15" customHeight="1" x14ac:dyDescent="0.25">
      <c r="A11" s="28"/>
      <c r="B11" s="27"/>
      <c r="C11" s="24"/>
      <c r="D11" s="40"/>
      <c r="E11" s="49"/>
      <c r="F11" s="54"/>
      <c r="G11" s="50"/>
    </row>
    <row r="12" spans="1:7" s="25" customFormat="1" ht="15" customHeight="1" x14ac:dyDescent="0.25">
      <c r="A12" s="28"/>
      <c r="B12" s="21"/>
      <c r="C12" s="29"/>
      <c r="D12" s="20"/>
      <c r="E12" s="66"/>
      <c r="F12" s="56"/>
      <c r="G12" s="50"/>
    </row>
    <row r="13" spans="1:7" s="31" customFormat="1" ht="20.100000000000001" customHeight="1" x14ac:dyDescent="0.25">
      <c r="A13" s="57">
        <v>1</v>
      </c>
      <c r="B13" s="58" t="s">
        <v>28</v>
      </c>
      <c r="C13" s="59"/>
      <c r="D13" s="60"/>
      <c r="E13" s="61"/>
      <c r="F13" s="62"/>
      <c r="G13" s="63"/>
    </row>
    <row r="14" spans="1:7" s="31" customFormat="1" ht="20.100000000000001" customHeight="1" x14ac:dyDescent="0.25">
      <c r="A14" s="22" t="s">
        <v>17</v>
      </c>
      <c r="B14" s="67" t="s">
        <v>28</v>
      </c>
      <c r="C14" s="68"/>
      <c r="D14" s="20"/>
      <c r="E14" s="68"/>
      <c r="F14" s="69"/>
      <c r="G14" s="50"/>
    </row>
    <row r="15" spans="1:7" s="31" customFormat="1" ht="120.75" thickBot="1" x14ac:dyDescent="0.3">
      <c r="A15" s="33"/>
      <c r="B15" s="23" t="s">
        <v>58</v>
      </c>
      <c r="C15" s="24" t="s">
        <v>1</v>
      </c>
      <c r="D15" s="40">
        <v>1</v>
      </c>
      <c r="E15" s="70"/>
      <c r="F15" s="56"/>
      <c r="G15" s="116">
        <f t="shared" ref="G15" si="0">D15*F15</f>
        <v>0</v>
      </c>
    </row>
    <row r="16" spans="1:7" s="31" customFormat="1" ht="15" customHeight="1" thickBot="1" x14ac:dyDescent="0.3">
      <c r="A16" s="28"/>
      <c r="B16" s="45" t="s">
        <v>12</v>
      </c>
      <c r="C16" s="29"/>
      <c r="D16" s="20"/>
      <c r="E16" s="66"/>
      <c r="F16" s="56"/>
      <c r="G16" s="117">
        <f>SUM(G15)</f>
        <v>0</v>
      </c>
    </row>
    <row r="17" spans="1:10" s="25" customFormat="1" ht="15" customHeight="1" x14ac:dyDescent="0.25">
      <c r="A17" s="28"/>
      <c r="B17" s="21"/>
      <c r="C17" s="29"/>
      <c r="D17" s="20"/>
      <c r="E17" s="66"/>
      <c r="F17" s="56"/>
      <c r="G17" s="50"/>
    </row>
    <row r="18" spans="1:10" s="31" customFormat="1" ht="20.100000000000001" customHeight="1" x14ac:dyDescent="0.25">
      <c r="A18" s="22" t="s">
        <v>18</v>
      </c>
      <c r="B18" s="67" t="s">
        <v>29</v>
      </c>
      <c r="C18" s="68"/>
      <c r="D18" s="20"/>
      <c r="E18" s="68"/>
      <c r="F18" s="69"/>
      <c r="G18" s="50"/>
    </row>
    <row r="19" spans="1:10" s="31" customFormat="1" ht="15.75" thickBot="1" x14ac:dyDescent="0.3">
      <c r="A19" s="33"/>
      <c r="B19" s="23" t="s">
        <v>52</v>
      </c>
      <c r="C19" s="24" t="s">
        <v>1</v>
      </c>
      <c r="D19" s="40">
        <v>1</v>
      </c>
      <c r="E19" s="70"/>
      <c r="F19" s="56"/>
      <c r="G19" s="50">
        <f>D19*F19</f>
        <v>0</v>
      </c>
    </row>
    <row r="20" spans="1:10" s="31" customFormat="1" ht="15" customHeight="1" thickBot="1" x14ac:dyDescent="0.3">
      <c r="A20" s="28"/>
      <c r="B20" s="45" t="s">
        <v>12</v>
      </c>
      <c r="C20" s="29"/>
      <c r="D20" s="20"/>
      <c r="E20" s="66"/>
      <c r="F20" s="56"/>
      <c r="G20" s="117">
        <f>SUM(G19:G19)</f>
        <v>0</v>
      </c>
    </row>
    <row r="21" spans="1:10" s="25" customFormat="1" ht="15" customHeight="1" x14ac:dyDescent="0.25">
      <c r="A21" s="28"/>
      <c r="B21" s="21"/>
      <c r="C21" s="29"/>
      <c r="D21" s="20"/>
      <c r="E21" s="66"/>
      <c r="F21" s="56"/>
      <c r="G21" s="50"/>
    </row>
    <row r="22" spans="1:10" s="25" customFormat="1" ht="15" customHeight="1" x14ac:dyDescent="0.25">
      <c r="A22" s="28"/>
      <c r="B22" s="21"/>
      <c r="C22" s="29"/>
      <c r="D22" s="20"/>
      <c r="E22" s="66"/>
      <c r="F22" s="56"/>
      <c r="G22" s="50"/>
    </row>
    <row r="23" spans="1:10" s="48" customFormat="1" ht="19.5" customHeight="1" x14ac:dyDescent="0.25">
      <c r="A23" s="57">
        <v>2</v>
      </c>
      <c r="B23" s="58" t="s">
        <v>30</v>
      </c>
      <c r="C23" s="59"/>
      <c r="D23" s="60"/>
      <c r="E23" s="61"/>
      <c r="F23" s="62"/>
      <c r="G23" s="63"/>
      <c r="H23" s="31"/>
    </row>
    <row r="24" spans="1:10" x14ac:dyDescent="0.25">
      <c r="A24" s="22" t="s">
        <v>19</v>
      </c>
      <c r="B24" s="71" t="s">
        <v>31</v>
      </c>
      <c r="C24" s="41"/>
      <c r="D24" s="41"/>
      <c r="E24" s="72"/>
      <c r="F24" s="73"/>
      <c r="G24" s="74"/>
    </row>
    <row r="25" spans="1:10" s="37" customFormat="1" ht="15.75" thickBot="1" x14ac:dyDescent="0.3">
      <c r="A25" s="28"/>
      <c r="B25" s="75" t="s">
        <v>32</v>
      </c>
      <c r="C25" s="24" t="s">
        <v>1</v>
      </c>
      <c r="D25" s="40">
        <v>1</v>
      </c>
      <c r="E25" s="29"/>
      <c r="F25" s="73"/>
      <c r="G25" s="116">
        <f>D25*F25</f>
        <v>0</v>
      </c>
    </row>
    <row r="26" spans="1:10" s="31" customFormat="1" ht="15" customHeight="1" thickBot="1" x14ac:dyDescent="0.3">
      <c r="A26" s="28"/>
      <c r="B26" s="45" t="s">
        <v>12</v>
      </c>
      <c r="C26" s="29"/>
      <c r="D26" s="20"/>
      <c r="E26" s="66"/>
      <c r="F26" s="56"/>
      <c r="G26" s="117">
        <f>SUM(G25)</f>
        <v>0</v>
      </c>
    </row>
    <row r="27" spans="1:10" s="37" customFormat="1" ht="15" customHeight="1" x14ac:dyDescent="0.25">
      <c r="A27" s="28"/>
      <c r="B27" s="21"/>
      <c r="C27" s="29"/>
      <c r="D27" s="20"/>
      <c r="E27" s="29"/>
      <c r="F27" s="73"/>
      <c r="G27" s="50"/>
    </row>
    <row r="28" spans="1:10" ht="15" customHeight="1" x14ac:dyDescent="0.25">
      <c r="A28" s="22" t="s">
        <v>20</v>
      </c>
      <c r="B28" s="76" t="s">
        <v>50</v>
      </c>
      <c r="C28" s="43"/>
      <c r="D28" s="53"/>
      <c r="E28" s="29"/>
      <c r="F28" s="56"/>
      <c r="G28" s="50"/>
    </row>
    <row r="29" spans="1:10" x14ac:dyDescent="0.25">
      <c r="A29" s="28"/>
      <c r="B29" s="51" t="s">
        <v>59</v>
      </c>
      <c r="C29" s="43" t="s">
        <v>72</v>
      </c>
      <c r="D29" s="40">
        <v>1</v>
      </c>
      <c r="E29" s="29"/>
      <c r="F29" s="56"/>
      <c r="G29" s="50">
        <f t="shared" ref="G29:G31" si="1">D29*F29</f>
        <v>0</v>
      </c>
    </row>
    <row r="30" spans="1:10" s="31" customFormat="1" ht="15" customHeight="1" x14ac:dyDescent="0.25">
      <c r="A30" s="28"/>
      <c r="B30" s="51" t="s">
        <v>60</v>
      </c>
      <c r="C30" s="43" t="s">
        <v>72</v>
      </c>
      <c r="D30" s="40">
        <v>1</v>
      </c>
      <c r="E30" s="29"/>
      <c r="F30" s="56"/>
      <c r="G30" s="118">
        <f t="shared" si="1"/>
        <v>0</v>
      </c>
      <c r="J30" s="92"/>
    </row>
    <row r="31" spans="1:10" s="31" customFormat="1" ht="30.75" thickBot="1" x14ac:dyDescent="0.3">
      <c r="A31" s="126"/>
      <c r="B31" s="130" t="s">
        <v>71</v>
      </c>
      <c r="C31" s="129" t="s">
        <v>72</v>
      </c>
      <c r="D31" s="128">
        <v>1</v>
      </c>
      <c r="E31" s="127"/>
      <c r="F31" s="131"/>
      <c r="G31" s="118">
        <f t="shared" si="1"/>
        <v>0</v>
      </c>
    </row>
    <row r="32" spans="1:10" s="37" customFormat="1" ht="15" customHeight="1" thickBot="1" x14ac:dyDescent="0.3">
      <c r="A32" s="33"/>
      <c r="B32" s="45" t="s">
        <v>12</v>
      </c>
      <c r="C32" s="83"/>
      <c r="D32" s="52"/>
      <c r="E32" s="32"/>
      <c r="F32" s="84"/>
      <c r="G32" s="117">
        <f>SUM(G29:G31)</f>
        <v>0</v>
      </c>
    </row>
    <row r="33" spans="1:7" s="31" customFormat="1" x14ac:dyDescent="0.25">
      <c r="A33" s="28"/>
      <c r="B33" s="21"/>
      <c r="C33" s="29"/>
      <c r="D33" s="20"/>
      <c r="E33" s="29"/>
      <c r="F33" s="73"/>
      <c r="G33" s="50"/>
    </row>
    <row r="34" spans="1:7" s="31" customFormat="1" x14ac:dyDescent="0.25">
      <c r="A34" s="28"/>
      <c r="B34" s="85"/>
      <c r="C34" s="86"/>
      <c r="D34" s="87"/>
      <c r="E34" s="79"/>
      <c r="F34" s="81"/>
      <c r="G34" s="82"/>
    </row>
    <row r="35" spans="1:7" s="31" customFormat="1" ht="15.75" x14ac:dyDescent="0.25">
      <c r="A35" s="57">
        <v>3</v>
      </c>
      <c r="B35" s="58" t="s">
        <v>33</v>
      </c>
      <c r="C35" s="59"/>
      <c r="D35" s="60"/>
      <c r="E35" s="61"/>
      <c r="F35" s="62"/>
      <c r="G35" s="63"/>
    </row>
    <row r="36" spans="1:7" s="31" customFormat="1" x14ac:dyDescent="0.25">
      <c r="A36" s="22" t="s">
        <v>34</v>
      </c>
      <c r="B36" s="76" t="s">
        <v>35</v>
      </c>
      <c r="C36" s="88"/>
      <c r="D36" s="89"/>
      <c r="E36" s="68"/>
      <c r="F36" s="69"/>
      <c r="G36" s="50"/>
    </row>
    <row r="37" spans="1:7" s="31" customFormat="1" x14ac:dyDescent="0.25">
      <c r="A37" s="28"/>
      <c r="B37" s="77" t="s">
        <v>21</v>
      </c>
      <c r="C37" s="43" t="s">
        <v>1</v>
      </c>
      <c r="D37" s="40">
        <v>1</v>
      </c>
      <c r="E37" s="29"/>
      <c r="F37" s="56"/>
      <c r="G37" s="50">
        <f>D37*F37</f>
        <v>0</v>
      </c>
    </row>
    <row r="38" spans="1:7" x14ac:dyDescent="0.25">
      <c r="A38" s="28"/>
      <c r="B38" s="90" t="s">
        <v>22</v>
      </c>
      <c r="C38" s="43" t="s">
        <v>1</v>
      </c>
      <c r="D38" s="40">
        <v>1</v>
      </c>
      <c r="E38" s="29"/>
      <c r="F38" s="56"/>
      <c r="G38" s="50">
        <f>D38*F38</f>
        <v>0</v>
      </c>
    </row>
    <row r="39" spans="1:7" ht="15.75" thickBot="1" x14ac:dyDescent="0.3">
      <c r="A39" s="28"/>
      <c r="B39" s="30" t="s">
        <v>53</v>
      </c>
      <c r="C39" s="43" t="s">
        <v>1</v>
      </c>
      <c r="D39" s="40">
        <v>1</v>
      </c>
      <c r="E39" s="29"/>
      <c r="F39" s="56"/>
      <c r="G39" s="116">
        <f>D39*F39</f>
        <v>0</v>
      </c>
    </row>
    <row r="40" spans="1:7" ht="16.5" thickBot="1" x14ac:dyDescent="0.3">
      <c r="A40" s="28"/>
      <c r="B40" s="45" t="s">
        <v>12</v>
      </c>
      <c r="C40" s="29"/>
      <c r="D40" s="40"/>
      <c r="E40" s="29"/>
      <c r="F40" s="56"/>
      <c r="G40" s="117">
        <f>SUM(G37:G39)</f>
        <v>0</v>
      </c>
    </row>
    <row r="41" spans="1:7" x14ac:dyDescent="0.25">
      <c r="A41" s="28"/>
      <c r="B41" s="78"/>
      <c r="C41" s="79"/>
      <c r="D41" s="80"/>
      <c r="E41" s="79"/>
      <c r="F41" s="81"/>
      <c r="G41" s="82"/>
    </row>
    <row r="42" spans="1:7" x14ac:dyDescent="0.25">
      <c r="A42" s="22" t="s">
        <v>36</v>
      </c>
      <c r="B42" s="76" t="s">
        <v>37</v>
      </c>
      <c r="C42" s="88"/>
      <c r="D42" s="89"/>
      <c r="E42" s="68"/>
      <c r="F42" s="69"/>
      <c r="G42" s="50"/>
    </row>
    <row r="43" spans="1:7" ht="15.75" thickBot="1" x14ac:dyDescent="0.3">
      <c r="A43" s="28"/>
      <c r="B43" s="91" t="s">
        <v>61</v>
      </c>
      <c r="C43" s="43" t="s">
        <v>0</v>
      </c>
      <c r="D43" s="40">
        <v>17</v>
      </c>
      <c r="E43" s="29"/>
      <c r="F43" s="56"/>
      <c r="G43" s="50">
        <f t="shared" ref="G43" si="2">D43*F43</f>
        <v>0</v>
      </c>
    </row>
    <row r="44" spans="1:7" ht="16.5" thickBot="1" x14ac:dyDescent="0.3">
      <c r="A44" s="28"/>
      <c r="B44" s="45" t="s">
        <v>12</v>
      </c>
      <c r="C44" s="29"/>
      <c r="D44" s="40"/>
      <c r="E44" s="66"/>
      <c r="F44" s="56"/>
      <c r="G44" s="117">
        <f>SUM(G43)</f>
        <v>0</v>
      </c>
    </row>
    <row r="45" spans="1:7" x14ac:dyDescent="0.25">
      <c r="A45" s="28"/>
      <c r="B45" s="78"/>
      <c r="C45" s="79"/>
      <c r="D45" s="80"/>
      <c r="E45" s="79"/>
      <c r="F45" s="81"/>
      <c r="G45" s="82"/>
    </row>
    <row r="46" spans="1:7" x14ac:dyDescent="0.25">
      <c r="A46" s="22" t="s">
        <v>38</v>
      </c>
      <c r="B46" s="76" t="s">
        <v>40</v>
      </c>
      <c r="C46" s="43"/>
      <c r="D46" s="53"/>
      <c r="E46" s="55"/>
      <c r="F46" s="56"/>
      <c r="G46" s="93"/>
    </row>
    <row r="47" spans="1:7" ht="15.75" thickBot="1" x14ac:dyDescent="0.3">
      <c r="A47" s="132"/>
      <c r="B47" s="91" t="s">
        <v>62</v>
      </c>
      <c r="C47" s="134" t="s">
        <v>0</v>
      </c>
      <c r="D47" s="135">
        <v>1</v>
      </c>
      <c r="E47" s="70"/>
      <c r="F47" s="136"/>
      <c r="G47" s="50">
        <f t="shared" ref="G47" si="3">D47*F47</f>
        <v>0</v>
      </c>
    </row>
    <row r="48" spans="1:7" ht="16.5" thickBot="1" x14ac:dyDescent="0.3">
      <c r="A48" s="28"/>
      <c r="B48" s="45" t="s">
        <v>12</v>
      </c>
      <c r="C48" s="29"/>
      <c r="D48" s="40"/>
      <c r="E48" s="29"/>
      <c r="F48" s="56"/>
      <c r="G48" s="117">
        <f>SUM(G47:G47)</f>
        <v>0</v>
      </c>
    </row>
    <row r="49" spans="1:7" x14ac:dyDescent="0.25">
      <c r="A49" s="28"/>
      <c r="B49" s="21"/>
      <c r="C49" s="29"/>
      <c r="D49" s="53"/>
      <c r="E49" s="29"/>
      <c r="F49" s="56"/>
      <c r="G49" s="50"/>
    </row>
    <row r="50" spans="1:7" x14ac:dyDescent="0.25">
      <c r="A50" s="22" t="s">
        <v>39</v>
      </c>
      <c r="B50" s="76" t="s">
        <v>41</v>
      </c>
      <c r="C50" s="40"/>
      <c r="D50" s="40"/>
      <c r="E50" s="49"/>
      <c r="F50" s="54"/>
      <c r="G50" s="50"/>
    </row>
    <row r="51" spans="1:7" x14ac:dyDescent="0.25">
      <c r="A51" s="39"/>
      <c r="B51" s="121" t="s">
        <v>63</v>
      </c>
      <c r="C51" s="43"/>
      <c r="D51" s="53"/>
      <c r="E51" s="70"/>
      <c r="F51" s="56"/>
      <c r="G51" s="50"/>
    </row>
    <row r="52" spans="1:7" x14ac:dyDescent="0.25">
      <c r="A52" s="133"/>
      <c r="B52" s="91" t="s">
        <v>64</v>
      </c>
      <c r="C52" s="134" t="s">
        <v>0</v>
      </c>
      <c r="D52" s="135">
        <v>2</v>
      </c>
      <c r="E52" s="70"/>
      <c r="F52" s="136"/>
      <c r="G52" s="50">
        <f t="shared" ref="G52:G55" si="4">D52*F52</f>
        <v>0</v>
      </c>
    </row>
    <row r="53" spans="1:7" x14ac:dyDescent="0.25">
      <c r="A53" s="133"/>
      <c r="B53" s="91" t="s">
        <v>65</v>
      </c>
      <c r="C53" s="134" t="s">
        <v>0</v>
      </c>
      <c r="D53" s="135">
        <v>6</v>
      </c>
      <c r="E53" s="70"/>
      <c r="F53" s="136"/>
      <c r="G53" s="50">
        <f t="shared" si="4"/>
        <v>0</v>
      </c>
    </row>
    <row r="54" spans="1:7" x14ac:dyDescent="0.25">
      <c r="A54" s="133"/>
      <c r="B54" s="91" t="s">
        <v>66</v>
      </c>
      <c r="C54" s="134" t="s">
        <v>0</v>
      </c>
      <c r="D54" s="135">
        <v>1</v>
      </c>
      <c r="E54" s="70"/>
      <c r="F54" s="136"/>
      <c r="G54" s="50">
        <f t="shared" ref="G54" si="5">D54*F54</f>
        <v>0</v>
      </c>
    </row>
    <row r="55" spans="1:7" x14ac:dyDescent="0.25">
      <c r="A55" s="39"/>
      <c r="B55" s="91" t="s">
        <v>67</v>
      </c>
      <c r="C55" s="43" t="s">
        <v>0</v>
      </c>
      <c r="D55" s="53">
        <v>1</v>
      </c>
      <c r="E55" s="70"/>
      <c r="F55" s="56"/>
      <c r="G55" s="50">
        <f t="shared" si="4"/>
        <v>0</v>
      </c>
    </row>
    <row r="56" spans="1:7" x14ac:dyDescent="0.25">
      <c r="A56" s="133"/>
      <c r="B56" s="121" t="s">
        <v>68</v>
      </c>
      <c r="C56" s="134"/>
      <c r="D56" s="135"/>
      <c r="E56" s="70"/>
      <c r="F56" s="136"/>
      <c r="G56" s="50"/>
    </row>
    <row r="57" spans="1:7" x14ac:dyDescent="0.25">
      <c r="A57" s="133"/>
      <c r="B57" s="91" t="s">
        <v>64</v>
      </c>
      <c r="C57" s="134" t="s">
        <v>0</v>
      </c>
      <c r="D57" s="135">
        <v>1</v>
      </c>
      <c r="E57" s="70"/>
      <c r="F57" s="136"/>
      <c r="G57" s="50">
        <f t="shared" ref="G57:G61" si="6">D57*F57</f>
        <v>0</v>
      </c>
    </row>
    <row r="58" spans="1:7" x14ac:dyDescent="0.25">
      <c r="A58" s="133"/>
      <c r="B58" s="91" t="s">
        <v>65</v>
      </c>
      <c r="C58" s="134" t="s">
        <v>0</v>
      </c>
      <c r="D58" s="135">
        <v>3</v>
      </c>
      <c r="E58" s="70"/>
      <c r="F58" s="136"/>
      <c r="G58" s="50">
        <f t="shared" si="6"/>
        <v>0</v>
      </c>
    </row>
    <row r="59" spans="1:7" x14ac:dyDescent="0.25">
      <c r="A59" s="133"/>
      <c r="B59" s="91" t="s">
        <v>66</v>
      </c>
      <c r="C59" s="134" t="s">
        <v>0</v>
      </c>
      <c r="D59" s="135">
        <v>1</v>
      </c>
      <c r="E59" s="70"/>
      <c r="F59" s="136"/>
      <c r="G59" s="50">
        <f t="shared" si="6"/>
        <v>0</v>
      </c>
    </row>
    <row r="60" spans="1:7" x14ac:dyDescent="0.25">
      <c r="A60" s="133"/>
      <c r="B60" s="91" t="s">
        <v>69</v>
      </c>
      <c r="C60" s="134" t="s">
        <v>0</v>
      </c>
      <c r="D60" s="135">
        <v>1</v>
      </c>
      <c r="E60" s="70"/>
      <c r="F60" s="136"/>
      <c r="G60" s="50">
        <f t="shared" si="6"/>
        <v>0</v>
      </c>
    </row>
    <row r="61" spans="1:7" ht="15.75" thickBot="1" x14ac:dyDescent="0.3">
      <c r="A61" s="133"/>
      <c r="B61" s="91" t="s">
        <v>67</v>
      </c>
      <c r="C61" s="134" t="s">
        <v>0</v>
      </c>
      <c r="D61" s="135">
        <v>1</v>
      </c>
      <c r="E61" s="70"/>
      <c r="F61" s="136"/>
      <c r="G61" s="50">
        <f t="shared" si="6"/>
        <v>0</v>
      </c>
    </row>
    <row r="62" spans="1:7" ht="16.5" thickBot="1" x14ac:dyDescent="0.3">
      <c r="A62" s="28"/>
      <c r="B62" s="45" t="s">
        <v>12</v>
      </c>
      <c r="C62" s="29"/>
      <c r="D62" s="40"/>
      <c r="E62" s="29"/>
      <c r="F62" s="56"/>
      <c r="G62" s="117">
        <f>SUM(G52:G61)</f>
        <v>0</v>
      </c>
    </row>
    <row r="63" spans="1:7" x14ac:dyDescent="0.25">
      <c r="A63" s="33"/>
      <c r="B63" s="94"/>
      <c r="C63" s="95"/>
      <c r="D63" s="87"/>
      <c r="E63" s="79"/>
      <c r="F63" s="81"/>
      <c r="G63" s="82"/>
    </row>
  </sheetData>
  <mergeCells count="1"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</oddHeader>
    <oddFooter>&amp;L&amp;F&amp;R&amp;P/&amp;N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0"/>
  <sheetViews>
    <sheetView view="pageBreakPreview" zoomScaleSheetLayoutView="100" workbookViewId="0">
      <selection activeCell="G7" sqref="G7"/>
    </sheetView>
  </sheetViews>
  <sheetFormatPr baseColWidth="10" defaultColWidth="11.42578125" defaultRowHeight="15" x14ac:dyDescent="0.25"/>
  <cols>
    <col min="1" max="1" width="6.140625" style="35" customWidth="1"/>
    <col min="2" max="2" width="5.140625" style="35" customWidth="1"/>
    <col min="3" max="3" width="51.7109375" style="34" customWidth="1"/>
    <col min="4" max="4" width="6.140625" style="34" customWidth="1"/>
    <col min="5" max="7" width="19.28515625" style="34" customWidth="1"/>
    <col min="8" max="16384" width="11.42578125" style="34"/>
  </cols>
  <sheetData>
    <row r="1" spans="1:5" ht="32.25" customHeight="1" thickBot="1" x14ac:dyDescent="0.3">
      <c r="A1" s="156" t="s">
        <v>73</v>
      </c>
      <c r="B1" s="157"/>
      <c r="C1" s="157"/>
      <c r="D1" s="157"/>
      <c r="E1" s="158"/>
    </row>
    <row r="2" spans="1:5" ht="20.25" customHeight="1" thickBot="1" x14ac:dyDescent="0.3">
      <c r="A2" s="159" t="s">
        <v>7</v>
      </c>
      <c r="B2" s="160"/>
      <c r="C2" s="160"/>
      <c r="D2" s="160"/>
      <c r="E2" s="161"/>
    </row>
    <row r="3" spans="1:5" ht="15.75" thickBot="1" x14ac:dyDescent="0.3"/>
    <row r="4" spans="1:5" ht="19.5" customHeight="1" thickBot="1" x14ac:dyDescent="0.3">
      <c r="A4" s="97"/>
      <c r="B4" s="97"/>
      <c r="C4" s="98" t="s">
        <v>6</v>
      </c>
      <c r="D4" s="99"/>
      <c r="E4" s="100" t="s">
        <v>4</v>
      </c>
    </row>
    <row r="5" spans="1:5" ht="16.5" customHeight="1" x14ac:dyDescent="0.25">
      <c r="A5" s="96">
        <v>0</v>
      </c>
      <c r="B5" s="96"/>
      <c r="C5" s="101" t="s">
        <v>42</v>
      </c>
      <c r="D5" s="102"/>
      <c r="E5" s="74"/>
    </row>
    <row r="6" spans="1:5" ht="16.5" customHeight="1" thickBot="1" x14ac:dyDescent="0.3">
      <c r="A6" s="96"/>
      <c r="B6" s="103"/>
      <c r="C6" s="104"/>
      <c r="D6" s="105"/>
      <c r="E6" s="119"/>
    </row>
    <row r="7" spans="1:5" ht="16.5" customHeight="1" thickBot="1" x14ac:dyDescent="0.3">
      <c r="A7" s="96"/>
      <c r="B7" s="96"/>
      <c r="C7" s="107" t="s">
        <v>43</v>
      </c>
      <c r="D7" s="59"/>
      <c r="E7" s="120">
        <f>'CENTRE DEMINAGE'!G10</f>
        <v>0</v>
      </c>
    </row>
    <row r="8" spans="1:5" ht="16.5" customHeight="1" x14ac:dyDescent="0.25">
      <c r="A8" s="96"/>
      <c r="B8" s="96"/>
      <c r="C8" s="108"/>
      <c r="D8" s="102"/>
      <c r="E8" s="74"/>
    </row>
    <row r="9" spans="1:5" ht="16.5" customHeight="1" x14ac:dyDescent="0.25">
      <c r="A9" s="96">
        <v>1</v>
      </c>
      <c r="B9" s="96"/>
      <c r="C9" s="101" t="s">
        <v>28</v>
      </c>
      <c r="D9" s="109"/>
      <c r="E9" s="74"/>
    </row>
    <row r="10" spans="1:5" s="26" customFormat="1" ht="16.5" customHeight="1" x14ac:dyDescent="0.25">
      <c r="A10" s="110"/>
      <c r="B10" s="103" t="s">
        <v>17</v>
      </c>
      <c r="C10" s="104" t="str">
        <f>'CENTRE DEMINAGE'!B14</f>
        <v>Travaux Préliminaires</v>
      </c>
      <c r="D10" s="105"/>
      <c r="E10" s="106">
        <f>'CENTRE DEMINAGE'!G16</f>
        <v>0</v>
      </c>
    </row>
    <row r="11" spans="1:5" s="26" customFormat="1" ht="16.5" customHeight="1" thickBot="1" x14ac:dyDescent="0.3">
      <c r="A11" s="110"/>
      <c r="B11" s="103" t="s">
        <v>18</v>
      </c>
      <c r="C11" s="104" t="str">
        <f>'CENTRE DEMINAGE'!B18</f>
        <v>Installation de Chantier</v>
      </c>
      <c r="D11" s="105"/>
      <c r="E11" s="119">
        <f>'CENTRE DEMINAGE'!G20</f>
        <v>0</v>
      </c>
    </row>
    <row r="12" spans="1:5" ht="16.5" customHeight="1" thickBot="1" x14ac:dyDescent="0.3">
      <c r="A12" s="96"/>
      <c r="B12" s="96"/>
      <c r="C12" s="107" t="s">
        <v>70</v>
      </c>
      <c r="D12" s="59"/>
      <c r="E12" s="120">
        <f>SUM(E10:E11)</f>
        <v>0</v>
      </c>
    </row>
    <row r="13" spans="1:5" ht="16.5" customHeight="1" x14ac:dyDescent="0.25">
      <c r="A13" s="96"/>
      <c r="B13" s="96"/>
      <c r="C13" s="108"/>
      <c r="D13" s="102"/>
      <c r="E13" s="111"/>
    </row>
    <row r="14" spans="1:5" s="26" customFormat="1" ht="16.5" customHeight="1" x14ac:dyDescent="0.25">
      <c r="A14" s="96">
        <v>2</v>
      </c>
      <c r="B14" s="96"/>
      <c r="C14" s="101" t="s">
        <v>30</v>
      </c>
      <c r="D14" s="109"/>
      <c r="E14" s="74"/>
    </row>
    <row r="15" spans="1:5" s="26" customFormat="1" ht="16.5" customHeight="1" x14ac:dyDescent="0.25">
      <c r="A15" s="110"/>
      <c r="B15" s="103" t="s">
        <v>19</v>
      </c>
      <c r="C15" s="104" t="str">
        <f>'CENTRE DEMINAGE'!B24</f>
        <v>Mise à la terre</v>
      </c>
      <c r="D15" s="105"/>
      <c r="E15" s="106">
        <f>'CENTRE DEMINAGE'!G26</f>
        <v>0</v>
      </c>
    </row>
    <row r="16" spans="1:5" s="26" customFormat="1" ht="16.5" customHeight="1" thickBot="1" x14ac:dyDescent="0.3">
      <c r="A16" s="110"/>
      <c r="B16" s="103" t="s">
        <v>20</v>
      </c>
      <c r="C16" s="104" t="str">
        <f>'CENTRE DEMINAGE'!B28</f>
        <v>Armoires électriques</v>
      </c>
      <c r="D16" s="105"/>
      <c r="E16" s="106">
        <f>'CENTRE DEMINAGE'!G32</f>
        <v>0</v>
      </c>
    </row>
    <row r="17" spans="1:5" s="26" customFormat="1" ht="16.5" customHeight="1" thickBot="1" x14ac:dyDescent="0.3">
      <c r="A17" s="96"/>
      <c r="B17" s="96"/>
      <c r="C17" s="107" t="s">
        <v>44</v>
      </c>
      <c r="D17" s="59"/>
      <c r="E17" s="120">
        <f>SUM(E15:E16)</f>
        <v>0</v>
      </c>
    </row>
    <row r="18" spans="1:5" s="26" customFormat="1" ht="16.5" customHeight="1" x14ac:dyDescent="0.25">
      <c r="A18" s="96"/>
      <c r="B18" s="96"/>
      <c r="C18" s="108"/>
      <c r="D18" s="102"/>
      <c r="E18" s="111"/>
    </row>
    <row r="19" spans="1:5" s="26" customFormat="1" ht="16.5" customHeight="1" x14ac:dyDescent="0.25">
      <c r="A19" s="96">
        <v>3</v>
      </c>
      <c r="B19" s="96"/>
      <c r="C19" s="101" t="s">
        <v>45</v>
      </c>
      <c r="D19" s="109"/>
      <c r="E19" s="74"/>
    </row>
    <row r="20" spans="1:5" s="26" customFormat="1" ht="16.5" customHeight="1" x14ac:dyDescent="0.25">
      <c r="A20" s="110"/>
      <c r="B20" s="103" t="s">
        <v>34</v>
      </c>
      <c r="C20" s="104" t="str">
        <f>'CENTRE DEMINAGE'!B36</f>
        <v>Distribution - Canalisations</v>
      </c>
      <c r="D20" s="105"/>
      <c r="E20" s="106">
        <f>'CENTRE DEMINAGE'!G40</f>
        <v>0</v>
      </c>
    </row>
    <row r="21" spans="1:5" s="26" customFormat="1" ht="16.5" customHeight="1" x14ac:dyDescent="0.25">
      <c r="A21" s="110"/>
      <c r="B21" s="103" t="s">
        <v>36</v>
      </c>
      <c r="C21" s="104" t="str">
        <f>'CENTRE DEMINAGE'!B42</f>
        <v>Eclairage</v>
      </c>
      <c r="D21" s="105"/>
      <c r="E21" s="106">
        <f>'CENTRE DEMINAGE'!G44</f>
        <v>0</v>
      </c>
    </row>
    <row r="22" spans="1:5" ht="16.5" customHeight="1" x14ac:dyDescent="0.25">
      <c r="A22" s="110"/>
      <c r="B22" s="103" t="s">
        <v>38</v>
      </c>
      <c r="C22" s="104" t="str">
        <f>'CENTRE DEMINAGE'!B46</f>
        <v>Appareillage</v>
      </c>
      <c r="D22" s="105"/>
      <c r="E22" s="106">
        <f>'CENTRE DEMINAGE'!G48</f>
        <v>0</v>
      </c>
    </row>
    <row r="23" spans="1:5" ht="19.5" customHeight="1" thickBot="1" x14ac:dyDescent="0.3">
      <c r="A23" s="110"/>
      <c r="B23" s="103" t="s">
        <v>39</v>
      </c>
      <c r="C23" s="104" t="str">
        <f>'CENTRE DEMINAGE'!B50</f>
        <v>Alimentations Spécifiques</v>
      </c>
      <c r="D23" s="105"/>
      <c r="E23" s="106">
        <f>'CENTRE DEMINAGE'!G62</f>
        <v>0</v>
      </c>
    </row>
    <row r="24" spans="1:5" ht="16.5" thickBot="1" x14ac:dyDescent="0.3">
      <c r="A24" s="96"/>
      <c r="B24" s="96"/>
      <c r="C24" s="107" t="s">
        <v>46</v>
      </c>
      <c r="D24" s="59"/>
      <c r="E24" s="120">
        <f>SUM(E20:E23)</f>
        <v>0</v>
      </c>
    </row>
    <row r="25" spans="1:5" ht="16.5" thickBot="1" x14ac:dyDescent="0.3">
      <c r="A25" s="96"/>
      <c r="B25" s="96"/>
      <c r="C25" s="108"/>
      <c r="D25" s="102"/>
      <c r="E25" s="74"/>
    </row>
    <row r="26" spans="1:5" ht="16.5" thickBot="1" x14ac:dyDescent="0.3">
      <c r="B26" s="112"/>
      <c r="C26" s="113" t="s">
        <v>11</v>
      </c>
      <c r="D26" s="99"/>
      <c r="E26" s="114">
        <f>SUM(E24+E17+E12+E7)</f>
        <v>0</v>
      </c>
    </row>
    <row r="27" spans="1:5" ht="15.75" thickBot="1" x14ac:dyDescent="0.3">
      <c r="A27" s="38"/>
      <c r="E27" s="115"/>
    </row>
    <row r="28" spans="1:5" ht="16.5" thickBot="1" x14ac:dyDescent="0.3">
      <c r="B28" s="47"/>
      <c r="C28" s="113" t="s">
        <v>10</v>
      </c>
      <c r="D28" s="99"/>
      <c r="E28" s="114">
        <f>E26*0.2</f>
        <v>0</v>
      </c>
    </row>
    <row r="29" spans="1:5" ht="15.75" thickBot="1" x14ac:dyDescent="0.3">
      <c r="A29" s="38"/>
      <c r="E29" s="115"/>
    </row>
    <row r="30" spans="1:5" ht="16.5" thickBot="1" x14ac:dyDescent="0.3">
      <c r="B30" s="47"/>
      <c r="C30" s="113" t="s">
        <v>9</v>
      </c>
      <c r="D30" s="99"/>
      <c r="E30" s="114">
        <f>SUM(E28,E26)</f>
        <v>0</v>
      </c>
    </row>
  </sheetData>
  <mergeCells count="2">
    <mergeCell ref="A1:E1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&amp;L&amp;G</oddHeader>
    <oddFooter>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Présentation</vt:lpstr>
      <vt:lpstr>CENTRE DEMINAGE</vt:lpstr>
      <vt:lpstr>Récap</vt:lpstr>
      <vt:lpstr>'CENTRE DEMINAGE'!Zone_d_impression</vt:lpstr>
      <vt:lpstr>Présentation!Zone_d_impression</vt:lpstr>
      <vt:lpstr>Récap!Zone_d_impression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Axelle LOTZ</cp:lastModifiedBy>
  <cp:lastPrinted>2019-08-01T14:41:53Z</cp:lastPrinted>
  <dcterms:created xsi:type="dcterms:W3CDTF">2012-03-13T09:39:12Z</dcterms:created>
  <dcterms:modified xsi:type="dcterms:W3CDTF">2024-11-29T14:35:27Z</dcterms:modified>
</cp:coreProperties>
</file>