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.33\Public\Energie R bet\ETUDES\AF2485_AUD_SECR_34_02_CENTRE DE DEMINAGE MTP\05-Pour diffusion\06-DCE IND B\DPGF\"/>
    </mc:Choice>
  </mc:AlternateContent>
  <xr:revisionPtr revIDLastSave="0" documentId="8_{94052A5F-E758-4E80-9D35-307B42E11AFD}" xr6:coauthVersionLast="36" xr6:coauthVersionMax="36" xr10:uidLastSave="{00000000-0000-0000-0000-000000000000}"/>
  <bookViews>
    <workbookView xWindow="240" yWindow="15" windowWidth="16095" windowHeight="9660" activeTab="1" xr2:uid="{00000000-000D-0000-FFFF-FFFF00000000}"/>
  </bookViews>
  <sheets>
    <sheet name="Page de garde" sheetId="1" r:id="rId1"/>
    <sheet name="AO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AO!$1:$3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F157" i="2"/>
  <c r="F147" i="2"/>
  <c r="F146" i="2"/>
  <c r="F148" i="2" s="1"/>
  <c r="J139" i="2"/>
  <c r="J94" i="2"/>
  <c r="J79" i="2"/>
  <c r="J67" i="2"/>
  <c r="J62" i="2"/>
  <c r="J46" i="2"/>
  <c r="J43" i="2"/>
  <c r="J39" i="2"/>
  <c r="J36" i="2"/>
  <c r="J31" i="2"/>
  <c r="J28" i="2"/>
  <c r="J25" i="2"/>
  <c r="J20" i="2"/>
  <c r="J17" i="2"/>
  <c r="J9" i="2"/>
  <c r="F161" i="2" s="1"/>
  <c r="G84" i="1"/>
  <c r="G82" i="1"/>
  <c r="G80" i="1"/>
  <c r="G78" i="1"/>
  <c r="E70" i="1"/>
  <c r="E63" i="1"/>
  <c r="E60" i="1"/>
  <c r="E20" i="1"/>
  <c r="E11" i="1"/>
  <c r="F160" i="2" l="1"/>
  <c r="F162" i="2" s="1"/>
  <c r="AA1" i="3" s="1"/>
  <c r="F54" i="2"/>
  <c r="F53" i="2"/>
  <c r="F156" i="2"/>
  <c r="F55" i="2" l="1"/>
  <c r="AA3" i="3"/>
  <c r="AA37" i="3"/>
  <c r="AA33" i="3"/>
  <c r="AA27" i="3" l="1"/>
  <c r="AA12" i="3"/>
  <c r="AA42" i="3"/>
  <c r="AA4" i="3"/>
  <c r="AA5" i="3"/>
  <c r="AA6" i="3" s="1"/>
  <c r="AA38" i="3" l="1"/>
  <c r="AA11" i="3"/>
  <c r="AA21" i="3"/>
  <c r="AA41" i="3"/>
  <c r="AA7" i="3"/>
  <c r="AA18" i="3"/>
  <c r="AA15" i="3"/>
  <c r="AA32" i="3"/>
  <c r="AA24" i="3"/>
  <c r="AA23" i="3"/>
  <c r="AA13" i="3"/>
  <c r="AA46" i="3" l="1"/>
  <c r="AA28" i="3"/>
  <c r="AA29" i="3"/>
  <c r="AA50" i="3"/>
  <c r="AA34" i="3"/>
  <c r="AA19" i="3"/>
  <c r="AA20" i="3"/>
  <c r="AA73" i="3"/>
  <c r="AA93" i="3"/>
  <c r="AA89" i="3"/>
  <c r="AA85" i="3" s="1"/>
  <c r="AA80" i="3" s="1"/>
  <c r="AA72" i="3" s="1"/>
  <c r="AA64" i="3" s="1"/>
  <c r="AA56" i="3" s="1"/>
  <c r="AA44" i="3" s="1"/>
  <c r="AA65" i="3"/>
  <c r="AA57" i="3" s="1"/>
  <c r="AA45" i="3" s="1"/>
  <c r="AA26" i="3" s="1"/>
  <c r="AA10" i="3"/>
  <c r="AA43" i="3"/>
  <c r="AA14" i="3"/>
  <c r="AA16" i="3"/>
  <c r="AA17" i="3"/>
  <c r="AA96" i="3"/>
  <c r="AA92" i="3"/>
  <c r="AA39" i="3" s="1"/>
  <c r="AA22" i="3"/>
  <c r="AA71" i="3" s="1"/>
  <c r="AA63" i="3" s="1"/>
  <c r="AA55" i="3" s="1"/>
  <c r="AA40" i="3" s="1"/>
  <c r="AA9" i="3"/>
  <c r="AA79" i="3" l="1"/>
  <c r="AA25" i="3"/>
  <c r="AA47" i="3"/>
  <c r="AA67" i="3"/>
  <c r="AA59" i="3" s="1"/>
  <c r="AA49" i="3" s="1"/>
  <c r="AA31" i="3" s="1"/>
  <c r="AA95" i="3"/>
  <c r="AA69" i="3"/>
  <c r="AA61" i="3" s="1"/>
  <c r="AA53" i="3" s="1"/>
  <c r="AA36" i="3" s="1"/>
  <c r="AA91" i="3"/>
  <c r="AA35" i="3" s="1"/>
  <c r="AA77" i="3"/>
  <c r="AA88" i="3"/>
  <c r="AA84" i="3" s="1"/>
  <c r="AA78" i="3" s="1"/>
  <c r="AA70" i="3" s="1"/>
  <c r="AA62" i="3" s="1"/>
  <c r="AA54" i="3" s="1"/>
  <c r="AA75" i="3"/>
  <c r="AA94" i="3"/>
  <c r="AA82" i="3"/>
  <c r="AA90" i="3"/>
  <c r="AA86" i="3" s="1"/>
  <c r="AA81" i="3" s="1"/>
  <c r="AA74" i="3" s="1"/>
  <c r="AA66" i="3" s="1"/>
  <c r="AA58" i="3" s="1"/>
  <c r="AA48" i="3" s="1"/>
  <c r="AA87" i="3"/>
  <c r="AA83" i="3" s="1"/>
  <c r="AA76" i="3" s="1"/>
  <c r="AA68" i="3" s="1"/>
  <c r="AA60" i="3" s="1"/>
  <c r="AA52" i="3" s="1"/>
  <c r="AA51" i="3"/>
  <c r="AA30" i="3" l="1"/>
  <c r="AA98" i="3"/>
  <c r="AA2" i="3" s="1"/>
  <c r="C165" i="2" s="1"/>
</calcChain>
</file>

<file path=xl/sharedStrings.xml><?xml version="1.0" encoding="utf-8"?>
<sst xmlns="http://schemas.openxmlformats.org/spreadsheetml/2006/main" count="321" uniqueCount="189">
  <si>
    <t>Dossier</t>
  </si>
  <si>
    <t>Date</t>
  </si>
  <si>
    <t>Phase</t>
  </si>
  <si>
    <t>Indice</t>
  </si>
  <si>
    <t>MAITRE D'OUVRAGE
Sécurité civile et gestion des crises
189 route des 3 Lucs
13011 Marseille</t>
  </si>
  <si>
    <t>BUREAU D'ETUDES : 
    ENERGIE R BET
    7 Rue Augustin Thierry
    66000 PERPIGNAN
    Tél : 04 68 73 85 67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</si>
  <si>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</si>
  <si>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</si>
  <si>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</si>
  <si>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</si>
  <si>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</si>
  <si>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</si>
  <si>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</si>
  <si>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</si>
  <si>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</si>
  <si>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</si>
  <si>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</si>
  <si>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</si>
  <si>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</si>
  <si>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</si>
  <si>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</si>
  <si>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</si>
  <si>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</si>
  <si>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</si>
  <si>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</si>
  <si>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</si>
  <si>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</si>
  <si>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</si>
  <si>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</si>
  <si>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PSE</t>
  </si>
  <si>
    <t>Numéro
 PSE</t>
  </si>
  <si>
    <t>Taux TVA</t>
  </si>
  <si>
    <t>Marque</t>
  </si>
  <si>
    <t>Référence</t>
  </si>
  <si>
    <t>Commentaire</t>
  </si>
  <si>
    <t>Localisation</t>
  </si>
  <si>
    <t>Lot n°08</t>
  </si>
  <si>
    <t>DECONSTRUCTION-DECONTAMINATION</t>
  </si>
  <si>
    <t>3.&amp;</t>
  </si>
  <si>
    <t>08.2</t>
  </si>
  <si>
    <t>Préparation</t>
  </si>
  <si>
    <t>08.2.1</t>
  </si>
  <si>
    <t>08.2.1.1</t>
  </si>
  <si>
    <t>Démarches administratives et plan de retrait</t>
  </si>
  <si>
    <t>Ens</t>
  </si>
  <si>
    <t>9.T</t>
  </si>
  <si>
    <t>9.&amp;</t>
  </si>
  <si>
    <t>08.2.1.2</t>
  </si>
  <si>
    <t>DICT</t>
  </si>
  <si>
    <t>08.2.1.3</t>
  </si>
  <si>
    <t>08.2.1.4</t>
  </si>
  <si>
    <t>Constat d'huissier</t>
  </si>
  <si>
    <t>08.2.1.5</t>
  </si>
  <si>
    <t>Enceinte de confinement</t>
  </si>
  <si>
    <t>08.2.1.6</t>
  </si>
  <si>
    <t>Unité mobile de décontamination</t>
  </si>
  <si>
    <t>4.&amp;</t>
  </si>
  <si>
    <t>08.2.2</t>
  </si>
  <si>
    <t>Installations générales</t>
  </si>
  <si>
    <t>08.2.2.1</t>
  </si>
  <si>
    <t>Installation du chantier</t>
  </si>
  <si>
    <t>08.2.2.2</t>
  </si>
  <si>
    <t>Bennes à déchets</t>
  </si>
  <si>
    <t>08.2.2.3</t>
  </si>
  <si>
    <t>Fluides existants</t>
  </si>
  <si>
    <t>08.2.2.4</t>
  </si>
  <si>
    <t>Fourniture et pose d'une palissade panneaux métallique ht:2,00 m</t>
  </si>
  <si>
    <t>Total H.T. :</t>
  </si>
  <si>
    <t>Total T.V.A. (20%) :</t>
  </si>
  <si>
    <t>Total T.T.C. :</t>
  </si>
  <si>
    <t>08.3</t>
  </si>
  <si>
    <t>Décontamination</t>
  </si>
  <si>
    <t>3.T</t>
  </si>
  <si>
    <t>08.3.1</t>
  </si>
  <si>
    <t>Dépose amiante</t>
  </si>
  <si>
    <t>4.T</t>
  </si>
  <si>
    <t>08.3.1.1</t>
  </si>
  <si>
    <t>Dépose d'éléments amiantés</t>
  </si>
  <si>
    <t>5.T</t>
  </si>
  <si>
    <t>08.3.1.1.1</t>
  </si>
  <si>
    <t>Dépose de menuiseries alu existantes BATIMENT B</t>
  </si>
  <si>
    <t>9.L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</si>
  <si>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FF0000"/>
        <rFont val="Arial"/>
        <family val="2"/>
      </rPr>
      <t>Bâtiment B: Menuiseries non rénovées dans le vestiaire, douches, garage</t>
    </r>
  </si>
  <si>
    <t>9.U.IMAGE</t>
  </si>
  <si>
    <t>08.3.1.1.2</t>
  </si>
  <si>
    <t>Dépose de petits carreaux en façade</t>
  </si>
  <si>
    <t>9.M.Z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</si>
  <si>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FF0000"/>
        <rFont val="Arial"/>
        <family val="2"/>
      </rPr>
      <t xml:space="preserve">En façade allèges en faïence en retrait du </t>
    </r>
    <r>
      <rPr>
        <b/>
        <i/>
        <sz val="8"/>
        <color rgb="FFFF0000"/>
        <rFont val="Arial"/>
        <family val="2"/>
      </rPr>
      <t xml:space="preserve">bâtiment A </t>
    </r>
    <r>
      <rPr>
        <i/>
        <sz val="8"/>
        <color rgb="FFFF0000"/>
        <rFont val="Arial"/>
        <family val="2"/>
      </rPr>
      <t>suivant rapport amiante</t>
    </r>
  </si>
  <si>
    <t>5.&amp;</t>
  </si>
  <si>
    <t>08.3.2</t>
  </si>
  <si>
    <t>Déchets amiante</t>
  </si>
  <si>
    <t>08.3.2.1</t>
  </si>
  <si>
    <t>Gestion des déchets d'amiante</t>
  </si>
  <si>
    <t>08.3.3</t>
  </si>
  <si>
    <t>Traitement plomb</t>
  </si>
  <si>
    <t>4.U.IMAGE</t>
  </si>
  <si>
    <t>08.3.3.1</t>
  </si>
  <si>
    <t>Ouvrages contenant du plomb à déposer: descentes EP</t>
  </si>
  <si>
    <t>Ml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</si>
  <si>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FF0000"/>
        <rFont val="Arial"/>
        <family val="2"/>
      </rPr>
      <t>En façade bat A suivant plan et rapport plomb</t>
    </r>
  </si>
  <si>
    <t>08.3.3.2</t>
  </si>
  <si>
    <t>Ouvrages contenants du plomb mais non concernés pas les travaux</t>
  </si>
  <si>
    <t>6.T</t>
  </si>
  <si>
    <t>6.U.IMAGE</t>
  </si>
  <si>
    <t>6.&amp;</t>
  </si>
  <si>
    <t>08.3.4</t>
  </si>
  <si>
    <t>Contrôles et mesures</t>
  </si>
  <si>
    <t>08.3.4.1</t>
  </si>
  <si>
    <t>Échantillonnage et analyses META (analyses obligatoires liées au déchets amiantés)</t>
  </si>
  <si>
    <t>08.4</t>
  </si>
  <si>
    <t>Compte prorata</t>
  </si>
  <si>
    <t>RECAPITULATIF
Lot n°08 DECONSTRUCTION-DECONTAMINATION</t>
  </si>
  <si>
    <t>RECAPITULATIF DES CHAPITRES</t>
  </si>
  <si>
    <t>08.2 - Préparation</t>
  </si>
  <si>
    <t>08.3 - Décontamination</t>
  </si>
  <si>
    <t>Total du lot DECONSTRUCTION-DECONTAMINATION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</si>
  <si>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</si>
  <si>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</si>
  <si>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</si>
  <si>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</si>
  <si>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</si>
  <si>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</si>
  <si>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</si>
  <si>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</si>
  <si>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</si>
  <si>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</si>
  <si>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</si>
  <si>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</si>
  <si>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</si>
  <si>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</si>
  <si>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</si>
  <si>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</si>
  <si>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</si>
  <si>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</si>
  <si>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</si>
  <si>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</si>
  <si>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</si>
  <si>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</si>
  <si>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</si>
  <si>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</si>
  <si>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</si>
  <si>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</si>
  <si>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</si>
  <si>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</si>
  <si>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</si>
  <si>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</si>
  <si>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</si>
  <si>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</si>
  <si>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</si>
  <si>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AF2485-CENTRE DE DEMINAGE-MONTPELLIER</t>
  </si>
  <si>
    <t>AF2485</t>
  </si>
  <si>
    <t>DCE</t>
  </si>
  <si>
    <t xml:space="preserve"> </t>
  </si>
  <si>
    <t>VERSION</t>
  </si>
  <si>
    <t>4.00</t>
  </si>
  <si>
    <t>TYPEDOC</t>
  </si>
  <si>
    <t>AO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</si>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</sst>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00000"/>
    <numFmt numFmtId="166" formatCode="0#&quot; &quot;##&quot; &quot;##&quot; &quot;##&quot; &quot;##"/>
    <numFmt numFmtId="167" formatCode="#,##0.000"/>
  </numFmts>
  <fonts count="1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i/>
      <sz val="8"/>
      <color theme="1"/>
      <name val="Arial"/>
      <family val="2"/>
    </font>
    <font>
      <u/>
      <sz val="10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i/>
      <sz val="8"/>
      <color rgb="FFFF0000"/>
      <name val="Arial"/>
      <family val="2"/>
    </font>
    <font>
      <b/>
      <i/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9" xfId="0" applyFont="1" applyBorder="1" applyAlignment="1">
      <alignment horizontal="right" vertical="top" wrapText="1"/>
    </xf>
    <xf numFmtId="3" fontId="10" fillId="0" borderId="9" xfId="0" applyNumberFormat="1" applyFont="1" applyBorder="1" applyAlignment="1">
      <alignment horizontal="right" vertical="top" wrapText="1"/>
    </xf>
    <xf numFmtId="4" fontId="10" fillId="0" borderId="9" xfId="0" applyNumberFormat="1" applyFont="1" applyBorder="1" applyAlignment="1">
      <alignment vertical="top" wrapText="1"/>
    </xf>
    <xf numFmtId="4" fontId="1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" fillId="0" borderId="0" xfId="0" applyFont="1" applyAlignment="1">
      <alignment vertical="top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11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3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6" fillId="0" borderId="24" xfId="0" applyFont="1" applyBorder="1" applyAlignment="1" applyProtection="1">
      <alignment horizontal="left" vertical="top" wrapText="1"/>
      <protection locked="0"/>
    </xf>
    <xf numFmtId="0" fontId="6" fillId="0" borderId="24" xfId="0" applyFont="1" applyBorder="1" applyAlignment="1" applyProtection="1">
      <alignment horizontal="center" vertical="top" wrapText="1"/>
      <protection locked="0"/>
    </xf>
    <xf numFmtId="167" fontId="6" fillId="0" borderId="24" xfId="0" applyNumberFormat="1" applyFont="1" applyBorder="1" applyAlignment="1" applyProtection="1">
      <alignment horizontal="right" vertical="top" wrapText="1"/>
      <protection locked="0"/>
    </xf>
    <xf numFmtId="164" fontId="6" fillId="0" borderId="24" xfId="0" applyNumberFormat="1" applyFont="1" applyBorder="1" applyAlignment="1" applyProtection="1">
      <alignment horizontal="right" vertical="top" wrapText="1"/>
      <protection locked="0"/>
    </xf>
    <xf numFmtId="164" fontId="6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2" xfId="0" applyFont="1" applyBorder="1" applyAlignment="1">
      <alignment horizontal="right" vertical="top" wrapText="1"/>
    </xf>
    <xf numFmtId="0" fontId="11" fillId="0" borderId="3" xfId="0" applyFont="1" applyBorder="1" applyAlignment="1">
      <alignment horizontal="right" vertical="top" wrapText="1"/>
    </xf>
    <xf numFmtId="0" fontId="11" fillId="0" borderId="1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1" fillId="0" borderId="0" xfId="0" applyNumberFormat="1" applyFont="1" applyAlignment="1">
      <alignment horizontal="right" vertical="top" wrapText="1"/>
    </xf>
    <xf numFmtId="164" fontId="11" fillId="0" borderId="5" xfId="0" applyNumberFormat="1" applyFont="1" applyBorder="1" applyAlignment="1">
      <alignment horizontal="right" vertical="top" wrapText="1"/>
    </xf>
    <xf numFmtId="0" fontId="11" fillId="0" borderId="4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164" fontId="11" fillId="0" borderId="7" xfId="0" applyNumberFormat="1" applyFont="1" applyBorder="1" applyAlignment="1">
      <alignment horizontal="right" vertical="top" wrapText="1"/>
    </xf>
    <xf numFmtId="164" fontId="11" fillId="0" borderId="8" xfId="0" applyNumberFormat="1" applyFont="1" applyBorder="1" applyAlignment="1">
      <alignment horizontal="right" vertical="top" wrapText="1"/>
    </xf>
    <xf numFmtId="0" fontId="11" fillId="0" borderId="6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3" fillId="0" borderId="11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164" fontId="14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1" fillId="0" borderId="17" xfId="0" applyFont="1" applyBorder="1" applyAlignment="1">
      <alignment vertical="top" wrapText="1"/>
    </xf>
    <xf numFmtId="164" fontId="11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8" xfId="0" applyNumberFormat="1" applyFont="1" applyBorder="1" applyAlignment="1">
      <alignment vertical="top" wrapText="1"/>
    </xf>
    <xf numFmtId="0" fontId="11" fillId="0" borderId="19" xfId="0" applyFont="1" applyBorder="1" applyAlignment="1">
      <alignment vertical="top" wrapText="1"/>
    </xf>
    <xf numFmtId="0" fontId="1" fillId="0" borderId="20" xfId="0" applyFont="1" applyBorder="1" applyAlignment="1">
      <alignment vertical="top" wrapText="1"/>
    </xf>
    <xf numFmtId="164" fontId="11" fillId="0" borderId="20" xfId="0" applyNumberFormat="1" applyFont="1" applyBorder="1" applyAlignment="1">
      <alignment vertical="top" wrapText="1"/>
    </xf>
    <xf numFmtId="164" fontId="1" fillId="0" borderId="20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0" fillId="0" borderId="0" xfId="0"/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22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11" fillId="0" borderId="0" xfId="0" applyFont="1" applyAlignment="1">
      <alignment horizontal="center" vertical="top" wrapText="1"/>
    </xf>
    <xf numFmtId="0" fontId="6" fillId="0" borderId="24" xfId="0" applyFont="1" applyBorder="1" applyAlignment="1" applyProtection="1">
      <alignment vertical="top" wrapText="1"/>
      <protection locked="0"/>
    </xf>
    <xf numFmtId="165" fontId="6" fillId="0" borderId="24" xfId="0" applyNumberFormat="1" applyFont="1" applyBorder="1" applyAlignment="1" applyProtection="1">
      <alignment vertical="top" wrapText="1"/>
      <protection locked="0"/>
    </xf>
    <xf numFmtId="166" fontId="6" fillId="0" borderId="24" xfId="0" applyNumberFormat="1" applyFont="1" applyBorder="1" applyAlignment="1" applyProtection="1">
      <alignment vertical="top" wrapText="1"/>
      <protection locked="0"/>
    </xf>
    <xf numFmtId="0" fontId="14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442913</xdr:colOff>
      <xdr:row>27</xdr:row>
      <xdr:rowOff>0</xdr:rowOff>
    </xdr:from>
    <xdr:to>
      <xdr:col>7</xdr:col>
      <xdr:colOff>523384</xdr:colOff>
      <xdr:row>44</xdr:row>
      <xdr:rowOff>114043</xdr:rowOff>
    </xdr:to>
    <xdr:pic>
      <xdr:nvPicPr>
        <xdr:cNvPr id="2" name="Picture 1" descr="{bba72919-9bb9-4c55-8cf4-1a9cdf23d673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67088" y="3086100"/>
          <a:ext cx="2728421" cy="2057143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50</xdr:row>
      <xdr:rowOff>66675</xdr:rowOff>
    </xdr:from>
    <xdr:to>
      <xdr:col>4</xdr:col>
      <xdr:colOff>922337</xdr:colOff>
      <xdr:row>53</xdr:row>
      <xdr:rowOff>45876</xdr:rowOff>
    </xdr:to>
    <xdr:pic>
      <xdr:nvPicPr>
        <xdr:cNvPr id="3" name="Picture 2" descr="{952d47e4-57c3-435c-9c0b-2732176234d5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57513" y="5781675"/>
          <a:ext cx="889000" cy="322101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77</xdr:row>
      <xdr:rowOff>100013</xdr:rowOff>
    </xdr:from>
    <xdr:to>
      <xdr:col>1</xdr:col>
      <xdr:colOff>641350</xdr:colOff>
      <xdr:row>83</xdr:row>
      <xdr:rowOff>17462</xdr:rowOff>
    </xdr:to>
    <xdr:pic>
      <xdr:nvPicPr>
        <xdr:cNvPr id="4" name="Picture 3" descr="{0ce560ad-9863-47a3-9b54-11eaf77d6b3b}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7625" y="8901113"/>
          <a:ext cx="603250" cy="603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47"/>
      <c r="F2" s="47"/>
      <c r="G2" s="47"/>
      <c r="H2" s="47"/>
      <c r="I2" s="8"/>
    </row>
    <row r="3" spans="2:9" ht="9" customHeight="1" x14ac:dyDescent="0.25">
      <c r="B3" s="5"/>
      <c r="C3" s="6"/>
      <c r="D3" s="7"/>
      <c r="E3" s="47"/>
      <c r="F3" s="47"/>
      <c r="G3" s="47"/>
      <c r="H3" s="47"/>
      <c r="I3" s="8"/>
    </row>
    <row r="4" spans="2:9" ht="9" customHeight="1" x14ac:dyDescent="0.25">
      <c r="B4" s="5"/>
      <c r="C4" s="6"/>
      <c r="D4" s="7"/>
      <c r="E4" s="47"/>
      <c r="F4" s="47"/>
      <c r="G4" s="47"/>
      <c r="H4" s="47"/>
      <c r="I4" s="8"/>
    </row>
    <row r="5" spans="2:9" ht="9" customHeight="1" x14ac:dyDescent="0.25">
      <c r="B5" s="5"/>
      <c r="C5" s="6"/>
      <c r="D5" s="7"/>
      <c r="E5" s="47"/>
      <c r="F5" s="47"/>
      <c r="G5" s="47"/>
      <c r="H5" s="47"/>
      <c r="I5" s="8"/>
    </row>
    <row r="6" spans="2:9" ht="9" customHeight="1" x14ac:dyDescent="0.25">
      <c r="B6" s="5"/>
      <c r="C6" s="6"/>
      <c r="D6" s="7"/>
      <c r="E6" s="47"/>
      <c r="F6" s="47"/>
      <c r="G6" s="47"/>
      <c r="H6" s="47"/>
      <c r="I6" s="8"/>
    </row>
    <row r="7" spans="2:9" ht="9" customHeight="1" x14ac:dyDescent="0.25">
      <c r="B7" s="5"/>
      <c r="C7" s="6"/>
      <c r="D7" s="7"/>
      <c r="E7" s="47"/>
      <c r="F7" s="47"/>
      <c r="G7" s="47"/>
      <c r="H7" s="47"/>
      <c r="I7" s="8"/>
    </row>
    <row r="8" spans="2:9" ht="9" customHeight="1" x14ac:dyDescent="0.25">
      <c r="B8" s="5"/>
      <c r="C8" s="6"/>
      <c r="D8" s="7"/>
      <c r="E8" s="47"/>
      <c r="F8" s="47"/>
      <c r="G8" s="47"/>
      <c r="H8" s="47"/>
      <c r="I8" s="8"/>
    </row>
    <row r="9" spans="2:9" ht="9" customHeight="1" x14ac:dyDescent="0.25">
      <c r="B9" s="5"/>
      <c r="C9" s="6"/>
      <c r="D9" s="7"/>
      <c r="E9" s="47"/>
      <c r="F9" s="47"/>
      <c r="G9" s="47"/>
      <c r="H9" s="47"/>
      <c r="I9" s="8"/>
    </row>
    <row r="10" spans="2:9" ht="9" customHeight="1" x14ac:dyDescent="0.25">
      <c r="B10" s="5"/>
      <c r="C10" s="6"/>
      <c r="D10" s="7"/>
      <c r="E10" s="47"/>
      <c r="F10" s="47"/>
      <c r="G10" s="47"/>
      <c r="H10" s="47"/>
      <c r="I10" s="8"/>
    </row>
    <row r="11" spans="2:9" ht="9" customHeight="1" x14ac:dyDescent="0.25">
      <c r="B11" s="5"/>
      <c r="C11" s="6"/>
      <c r="D11" s="7"/>
      <c r="E11" s="48" t="str">
        <f>IF(Paramètres!C5&lt;&gt;"",Paramètres!C5,"")</f>
        <v>AF2485-CENTRE DE DEMINAGE-MONTPELLIER</v>
      </c>
      <c r="F11" s="48"/>
      <c r="G11" s="48"/>
      <c r="H11" s="48"/>
      <c r="I11" s="8"/>
    </row>
    <row r="12" spans="2:9" ht="9" customHeight="1" x14ac:dyDescent="0.25">
      <c r="B12" s="5"/>
      <c r="C12" s="6"/>
      <c r="D12" s="7"/>
      <c r="E12" s="48"/>
      <c r="F12" s="48"/>
      <c r="G12" s="48"/>
      <c r="H12" s="48"/>
      <c r="I12" s="8"/>
    </row>
    <row r="13" spans="2:9" ht="9" customHeight="1" x14ac:dyDescent="0.25">
      <c r="B13" s="5"/>
      <c r="C13" s="6"/>
      <c r="D13" s="7"/>
      <c r="E13" s="48"/>
      <c r="F13" s="48"/>
      <c r="G13" s="48"/>
      <c r="H13" s="48"/>
      <c r="I13" s="8"/>
    </row>
    <row r="14" spans="2:9" ht="9" customHeight="1" x14ac:dyDescent="0.25">
      <c r="B14" s="5"/>
      <c r="C14" s="6"/>
      <c r="D14" s="7"/>
      <c r="E14" s="48"/>
      <c r="F14" s="48"/>
      <c r="G14" s="48"/>
      <c r="H14" s="48"/>
      <c r="I14" s="8"/>
    </row>
    <row r="15" spans="2:9" ht="9" customHeight="1" x14ac:dyDescent="0.25">
      <c r="B15" s="5"/>
      <c r="C15" s="6"/>
      <c r="D15" s="7"/>
      <c r="E15" s="48"/>
      <c r="F15" s="48"/>
      <c r="G15" s="48"/>
      <c r="H15" s="48"/>
      <c r="I15" s="8"/>
    </row>
    <row r="16" spans="2:9" ht="9" customHeight="1" x14ac:dyDescent="0.25">
      <c r="B16" s="5"/>
      <c r="C16" s="6"/>
      <c r="D16" s="7"/>
      <c r="E16" s="48"/>
      <c r="F16" s="48"/>
      <c r="G16" s="48"/>
      <c r="H16" s="48"/>
      <c r="I16" s="8"/>
    </row>
    <row r="17" spans="2:9" ht="9" customHeight="1" x14ac:dyDescent="0.25">
      <c r="B17" s="5"/>
      <c r="C17" s="6"/>
      <c r="D17" s="7"/>
      <c r="E17" s="48"/>
      <c r="F17" s="48"/>
      <c r="G17" s="48"/>
      <c r="H17" s="48"/>
      <c r="I17" s="8"/>
    </row>
    <row r="18" spans="2:9" ht="9" customHeight="1" x14ac:dyDescent="0.25">
      <c r="B18" s="5"/>
      <c r="C18" s="6"/>
      <c r="D18" s="7"/>
      <c r="E18" s="48"/>
      <c r="F18" s="48"/>
      <c r="G18" s="48"/>
      <c r="H18" s="48"/>
      <c r="I18" s="8"/>
    </row>
    <row r="19" spans="2:9" ht="9" customHeight="1" x14ac:dyDescent="0.25">
      <c r="B19" s="5"/>
      <c r="C19" s="6"/>
      <c r="D19" s="7"/>
      <c r="E19" s="48"/>
      <c r="F19" s="48"/>
      <c r="G19" s="48"/>
      <c r="H19" s="48"/>
      <c r="I19" s="8"/>
    </row>
    <row r="20" spans="2:9" ht="9" customHeight="1" x14ac:dyDescent="0.25">
      <c r="B20" s="5"/>
      <c r="C20" s="6"/>
      <c r="D20" s="7"/>
      <c r="E20" s="48" t="str">
        <f>IF(Paramètres!C24&lt;&gt;"",Paramètres!C24,"") &amp; CHAR(10) &amp; IF(Paramètres!C26&lt;&gt;"",Paramètres!C26,"") &amp; CHAR(10) &amp; IF(Paramètres!C28&lt;&gt;"",Paramètres!C28,"")</f>
        <v xml:space="preserve">
</v>
      </c>
      <c r="F20" s="48"/>
      <c r="G20" s="48"/>
      <c r="H20" s="48"/>
      <c r="I20" s="8"/>
    </row>
    <row r="21" spans="2:9" ht="9" customHeight="1" x14ac:dyDescent="0.25">
      <c r="B21" s="5"/>
      <c r="C21" s="6"/>
      <c r="D21" s="7"/>
      <c r="E21" s="48"/>
      <c r="F21" s="48"/>
      <c r="G21" s="48"/>
      <c r="H21" s="48"/>
      <c r="I21" s="8"/>
    </row>
    <row r="22" spans="2:9" ht="9" customHeight="1" x14ac:dyDescent="0.25">
      <c r="B22" s="5"/>
      <c r="C22" s="6"/>
      <c r="D22" s="7"/>
      <c r="E22" s="48"/>
      <c r="F22" s="48"/>
      <c r="G22" s="48"/>
      <c r="H22" s="48"/>
      <c r="I22" s="8"/>
    </row>
    <row r="23" spans="2:9" ht="9" customHeight="1" x14ac:dyDescent="0.25">
      <c r="B23" s="5"/>
      <c r="C23" s="6"/>
      <c r="D23" s="7"/>
      <c r="E23" s="48"/>
      <c r="F23" s="48"/>
      <c r="G23" s="48"/>
      <c r="H23" s="48"/>
      <c r="I23" s="8"/>
    </row>
    <row r="24" spans="2:9" ht="9" customHeight="1" x14ac:dyDescent="0.25">
      <c r="B24" s="5"/>
      <c r="C24" s="6"/>
      <c r="D24" s="7"/>
      <c r="E24" s="48"/>
      <c r="F24" s="48"/>
      <c r="G24" s="48"/>
      <c r="H24" s="48"/>
      <c r="I24" s="8"/>
    </row>
    <row r="25" spans="2:9" ht="9" customHeight="1" x14ac:dyDescent="0.25">
      <c r="B25" s="5"/>
      <c r="C25" s="6"/>
      <c r="D25" s="7"/>
      <c r="E25" s="48"/>
      <c r="F25" s="48"/>
      <c r="G25" s="48"/>
      <c r="H25" s="48"/>
      <c r="I25" s="8"/>
    </row>
    <row r="26" spans="2:9" ht="9" customHeight="1" x14ac:dyDescent="0.25">
      <c r="B26" s="5"/>
      <c r="C26" s="6"/>
      <c r="D26" s="7"/>
      <c r="E26" s="48"/>
      <c r="F26" s="48"/>
      <c r="G26" s="48"/>
      <c r="H26" s="48"/>
      <c r="I26" s="8"/>
    </row>
    <row r="27" spans="2:9" ht="9" customHeight="1" x14ac:dyDescent="0.25">
      <c r="B27" s="5"/>
      <c r="C27" s="6"/>
      <c r="D27" s="7"/>
      <c r="E27" s="48"/>
      <c r="F27" s="48"/>
      <c r="G27" s="48"/>
      <c r="H27" s="48"/>
      <c r="I27" s="8"/>
    </row>
    <row r="28" spans="2:9" ht="9" customHeight="1" x14ac:dyDescent="0.25">
      <c r="B28" s="5"/>
      <c r="C28" s="6"/>
      <c r="D28" s="7"/>
      <c r="E28" s="47"/>
      <c r="F28" s="47"/>
      <c r="G28" s="47"/>
      <c r="H28" s="47"/>
      <c r="I28" s="8"/>
    </row>
    <row r="29" spans="2:9" ht="9" customHeight="1" x14ac:dyDescent="0.25">
      <c r="B29" s="5"/>
      <c r="C29" s="6"/>
      <c r="D29" s="7"/>
      <c r="E29" s="47"/>
      <c r="F29" s="47"/>
      <c r="G29" s="47"/>
      <c r="H29" s="47"/>
      <c r="I29" s="8"/>
    </row>
    <row r="30" spans="2:9" ht="9" customHeight="1" x14ac:dyDescent="0.25">
      <c r="B30" s="5"/>
      <c r="C30" s="6"/>
      <c r="D30" s="7"/>
      <c r="E30" s="47"/>
      <c r="F30" s="47"/>
      <c r="G30" s="47"/>
      <c r="H30" s="47"/>
      <c r="I30" s="8"/>
    </row>
    <row r="31" spans="2:9" ht="9" customHeight="1" x14ac:dyDescent="0.25">
      <c r="B31" s="5"/>
      <c r="C31" s="6"/>
      <c r="D31" s="7"/>
      <c r="E31" s="47"/>
      <c r="F31" s="47"/>
      <c r="G31" s="47"/>
      <c r="H31" s="47"/>
      <c r="I31" s="8"/>
    </row>
    <row r="32" spans="2:9" ht="9" customHeight="1" x14ac:dyDescent="0.25">
      <c r="B32" s="5"/>
      <c r="C32" s="6"/>
      <c r="D32" s="7"/>
      <c r="E32" s="47"/>
      <c r="F32" s="47"/>
      <c r="G32" s="47"/>
      <c r="H32" s="47"/>
      <c r="I32" s="8"/>
    </row>
    <row r="33" spans="2:9" ht="9" customHeight="1" x14ac:dyDescent="0.25">
      <c r="B33" s="5"/>
      <c r="C33" s="6"/>
      <c r="D33" s="7"/>
      <c r="E33" s="47"/>
      <c r="F33" s="47"/>
      <c r="G33" s="47"/>
      <c r="H33" s="47"/>
      <c r="I33" s="8"/>
    </row>
    <row r="34" spans="2:9" ht="9" customHeight="1" x14ac:dyDescent="0.25">
      <c r="B34" s="5"/>
      <c r="C34" s="6"/>
      <c r="D34" s="7"/>
      <c r="E34" s="47"/>
      <c r="F34" s="47"/>
      <c r="G34" s="47"/>
      <c r="H34" s="47"/>
      <c r="I34" s="8"/>
    </row>
    <row r="35" spans="2:9" ht="9" customHeight="1" x14ac:dyDescent="0.25">
      <c r="B35" s="5"/>
      <c r="C35" s="6"/>
      <c r="D35" s="7"/>
      <c r="E35" s="47"/>
      <c r="F35" s="47"/>
      <c r="G35" s="47"/>
      <c r="H35" s="47"/>
      <c r="I35" s="8"/>
    </row>
    <row r="36" spans="2:9" ht="9" customHeight="1" x14ac:dyDescent="0.25">
      <c r="B36" s="5"/>
      <c r="C36" s="6"/>
      <c r="D36" s="7"/>
      <c r="E36" s="47"/>
      <c r="F36" s="47"/>
      <c r="G36" s="47"/>
      <c r="H36" s="47"/>
      <c r="I36" s="8"/>
    </row>
    <row r="37" spans="2:9" ht="9" customHeight="1" x14ac:dyDescent="0.25">
      <c r="B37" s="5"/>
      <c r="C37" s="6"/>
      <c r="D37" s="7"/>
      <c r="E37" s="47"/>
      <c r="F37" s="47"/>
      <c r="G37" s="47"/>
      <c r="H37" s="47"/>
      <c r="I37" s="8"/>
    </row>
    <row r="38" spans="2:9" ht="9" customHeight="1" x14ac:dyDescent="0.25">
      <c r="B38" s="5"/>
      <c r="C38" s="6"/>
      <c r="D38" s="7"/>
      <c r="E38" s="47"/>
      <c r="F38" s="47"/>
      <c r="G38" s="47"/>
      <c r="H38" s="47"/>
      <c r="I38" s="8"/>
    </row>
    <row r="39" spans="2:9" ht="9" customHeight="1" x14ac:dyDescent="0.25">
      <c r="B39" s="5"/>
      <c r="C39" s="6"/>
      <c r="D39" s="7"/>
      <c r="E39" s="47"/>
      <c r="F39" s="47"/>
      <c r="G39" s="47"/>
      <c r="H39" s="47"/>
      <c r="I39" s="8"/>
    </row>
    <row r="40" spans="2:9" ht="9" customHeight="1" x14ac:dyDescent="0.25">
      <c r="B40" s="5"/>
      <c r="C40" s="6"/>
      <c r="D40" s="7"/>
      <c r="E40" s="47"/>
      <c r="F40" s="47"/>
      <c r="G40" s="47"/>
      <c r="H40" s="47"/>
      <c r="I40" s="8"/>
    </row>
    <row r="41" spans="2:9" ht="9" customHeight="1" x14ac:dyDescent="0.25">
      <c r="B41" s="5"/>
      <c r="C41" s="6"/>
      <c r="D41" s="7"/>
      <c r="E41" s="47"/>
      <c r="F41" s="47"/>
      <c r="G41" s="47"/>
      <c r="H41" s="47"/>
      <c r="I41" s="8"/>
    </row>
    <row r="42" spans="2:9" ht="9" customHeight="1" x14ac:dyDescent="0.25">
      <c r="B42" s="5"/>
      <c r="C42" s="6"/>
      <c r="D42" s="7"/>
      <c r="E42" s="47"/>
      <c r="F42" s="47"/>
      <c r="G42" s="47"/>
      <c r="H42" s="47"/>
      <c r="I42" s="8"/>
    </row>
    <row r="43" spans="2:9" ht="9" customHeight="1" x14ac:dyDescent="0.25">
      <c r="B43" s="5"/>
      <c r="C43" s="6"/>
      <c r="D43" s="7"/>
      <c r="E43" s="47"/>
      <c r="F43" s="47"/>
      <c r="G43" s="47"/>
      <c r="H43" s="47"/>
      <c r="I43" s="8"/>
    </row>
    <row r="44" spans="2:9" ht="9" customHeight="1" x14ac:dyDescent="0.25">
      <c r="B44" s="5"/>
      <c r="C44" s="6"/>
      <c r="D44" s="7"/>
      <c r="E44" s="47"/>
      <c r="F44" s="47"/>
      <c r="G44" s="47"/>
      <c r="H44" s="47"/>
      <c r="I44" s="8"/>
    </row>
    <row r="45" spans="2:9" ht="9" customHeight="1" x14ac:dyDescent="0.25">
      <c r="B45" s="5"/>
      <c r="C45" s="6"/>
      <c r="D45" s="7"/>
      <c r="E45" s="47"/>
      <c r="F45" s="47"/>
      <c r="G45" s="47"/>
      <c r="H45" s="47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47"/>
      <c r="F47" s="59" t="s">
        <v>4</v>
      </c>
      <c r="G47" s="47"/>
      <c r="H47" s="47"/>
      <c r="I47" s="8"/>
    </row>
    <row r="48" spans="2:9" ht="9" customHeight="1" x14ac:dyDescent="0.25">
      <c r="B48" s="5"/>
      <c r="C48" s="6"/>
      <c r="D48" s="7"/>
      <c r="E48" s="47"/>
      <c r="F48" s="47"/>
      <c r="G48" s="47"/>
      <c r="H48" s="47"/>
      <c r="I48" s="8"/>
    </row>
    <row r="49" spans="2:9" ht="9" customHeight="1" x14ac:dyDescent="0.25">
      <c r="B49" s="5"/>
      <c r="C49" s="6"/>
      <c r="D49" s="7"/>
      <c r="E49" s="47"/>
      <c r="F49" s="47"/>
      <c r="G49" s="47"/>
      <c r="H49" s="47"/>
      <c r="I49" s="8"/>
    </row>
    <row r="50" spans="2:9" ht="9" customHeight="1" x14ac:dyDescent="0.25">
      <c r="B50" s="5"/>
      <c r="C50" s="6"/>
      <c r="D50" s="7"/>
      <c r="E50" s="47"/>
      <c r="F50" s="47"/>
      <c r="G50" s="47"/>
      <c r="H50" s="47"/>
      <c r="I50" s="8"/>
    </row>
    <row r="51" spans="2:9" ht="9" customHeight="1" x14ac:dyDescent="0.25">
      <c r="B51" s="5"/>
      <c r="C51" s="6"/>
      <c r="D51" s="7"/>
      <c r="E51" s="47"/>
      <c r="F51" s="47"/>
      <c r="G51" s="47"/>
      <c r="H51" s="47"/>
      <c r="I51" s="8"/>
    </row>
    <row r="52" spans="2:9" ht="9" customHeight="1" x14ac:dyDescent="0.25">
      <c r="B52" s="5"/>
      <c r="C52" s="6"/>
      <c r="D52" s="7"/>
      <c r="E52" s="47"/>
      <c r="F52" s="47"/>
      <c r="G52" s="47"/>
      <c r="H52" s="47"/>
      <c r="I52" s="8"/>
    </row>
    <row r="53" spans="2:9" ht="9" customHeight="1" x14ac:dyDescent="0.25">
      <c r="B53" s="5"/>
      <c r="C53" s="6"/>
      <c r="D53" s="7"/>
      <c r="E53" s="47"/>
      <c r="F53" s="47"/>
      <c r="G53" s="47"/>
      <c r="H53" s="47"/>
      <c r="I53" s="8"/>
    </row>
    <row r="54" spans="2:9" ht="9" customHeight="1" x14ac:dyDescent="0.25">
      <c r="B54" s="5"/>
      <c r="C54" s="6"/>
      <c r="D54" s="7"/>
      <c r="E54" s="47"/>
      <c r="F54" s="47"/>
      <c r="G54" s="47"/>
      <c r="H54" s="47"/>
      <c r="I54" s="8"/>
    </row>
    <row r="55" spans="2:9" ht="9" customHeight="1" x14ac:dyDescent="0.25">
      <c r="B55" s="5"/>
      <c r="C55" s="6"/>
      <c r="D55" s="7"/>
      <c r="E55" s="47"/>
      <c r="F55" s="47"/>
      <c r="G55" s="47"/>
      <c r="H55" s="47"/>
      <c r="I55" s="8"/>
    </row>
    <row r="56" spans="2:9" ht="9" customHeight="1" x14ac:dyDescent="0.25">
      <c r="B56" s="5"/>
      <c r="C56" s="6"/>
      <c r="D56" s="7"/>
      <c r="E56" s="47"/>
      <c r="F56" s="47"/>
      <c r="G56" s="47"/>
      <c r="H56" s="47"/>
      <c r="I56" s="8"/>
    </row>
    <row r="57" spans="2:9" ht="9" customHeight="1" x14ac:dyDescent="0.25">
      <c r="B57" s="5"/>
      <c r="C57" s="6"/>
      <c r="D57" s="7"/>
      <c r="E57" s="47"/>
      <c r="F57" s="47"/>
      <c r="G57" s="47"/>
      <c r="H57" s="47"/>
      <c r="I57" s="8"/>
    </row>
    <row r="58" spans="2:9" ht="9" customHeight="1" x14ac:dyDescent="0.25">
      <c r="B58" s="5"/>
      <c r="C58" s="6"/>
      <c r="D58" s="7"/>
      <c r="E58" s="47"/>
      <c r="F58" s="47"/>
      <c r="G58" s="47"/>
      <c r="H58" s="47"/>
      <c r="I58" s="8"/>
    </row>
    <row r="59" spans="2:9" ht="9" customHeight="1" x14ac:dyDescent="0.2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25">
      <c r="B60" s="5"/>
      <c r="C60" s="6"/>
      <c r="D60" s="7"/>
      <c r="E60" s="49" t="str">
        <f>IF(Paramètres!C9&lt;&gt;"",Paramètres!C9,"")</f>
        <v>Lot n°08</v>
      </c>
      <c r="F60" s="49"/>
      <c r="G60" s="49"/>
      <c r="H60" s="49"/>
      <c r="I60" s="8"/>
    </row>
    <row r="61" spans="2:9" ht="9" customHeight="1" x14ac:dyDescent="0.25">
      <c r="B61" s="5"/>
      <c r="C61" s="6"/>
      <c r="D61" s="7"/>
      <c r="E61" s="49"/>
      <c r="F61" s="49"/>
      <c r="G61" s="49"/>
      <c r="H61" s="49"/>
      <c r="I61" s="8"/>
    </row>
    <row r="62" spans="2:9" ht="9" customHeight="1" x14ac:dyDescent="0.25">
      <c r="B62" s="5"/>
      <c r="C62" s="6"/>
      <c r="D62" s="7"/>
      <c r="E62" s="49"/>
      <c r="F62" s="49"/>
      <c r="G62" s="49"/>
      <c r="H62" s="49"/>
      <c r="I62" s="8"/>
    </row>
    <row r="63" spans="2:9" ht="9" customHeight="1" x14ac:dyDescent="0.25">
      <c r="B63" s="5"/>
      <c r="C63" s="6"/>
      <c r="D63" s="7"/>
      <c r="E63" s="49" t="str">
        <f>IF(Paramètres!C11&lt;&gt;"",Paramètres!C11,"")</f>
        <v>DECONSTRUCTION-DECONTAMINATION</v>
      </c>
      <c r="F63" s="49"/>
      <c r="G63" s="49"/>
      <c r="H63" s="49"/>
      <c r="I63" s="8"/>
    </row>
    <row r="64" spans="2:9" ht="9" customHeight="1" x14ac:dyDescent="0.25">
      <c r="B64" s="5"/>
      <c r="C64" s="6"/>
      <c r="D64" s="7"/>
      <c r="E64" s="49"/>
      <c r="F64" s="49"/>
      <c r="G64" s="49"/>
      <c r="H64" s="49"/>
      <c r="I64" s="8"/>
    </row>
    <row r="65" spans="2:9" ht="9" customHeight="1" x14ac:dyDescent="0.25">
      <c r="B65" s="5"/>
      <c r="C65" s="6"/>
      <c r="D65" s="7"/>
      <c r="E65" s="49"/>
      <c r="F65" s="49"/>
      <c r="G65" s="49"/>
      <c r="H65" s="49"/>
      <c r="I65" s="8"/>
    </row>
    <row r="66" spans="2:9" ht="9" customHeight="1" x14ac:dyDescent="0.25">
      <c r="B66" s="5"/>
      <c r="C66" s="6"/>
      <c r="D66" s="7"/>
      <c r="E66" s="49"/>
      <c r="F66" s="49"/>
      <c r="G66" s="49"/>
      <c r="H66" s="49"/>
      <c r="I66" s="8"/>
    </row>
    <row r="67" spans="2:9" ht="9" customHeight="1" x14ac:dyDescent="0.25">
      <c r="B67" s="5"/>
      <c r="C67" s="6"/>
      <c r="D67" s="7"/>
      <c r="E67" s="49"/>
      <c r="F67" s="49"/>
      <c r="G67" s="49"/>
      <c r="H67" s="49"/>
      <c r="I67" s="8"/>
    </row>
    <row r="68" spans="2:9" ht="9" customHeight="1" x14ac:dyDescent="0.25">
      <c r="B68" s="5"/>
      <c r="C68" s="6"/>
      <c r="D68" s="7"/>
      <c r="E68" s="49"/>
      <c r="F68" s="49"/>
      <c r="G68" s="49"/>
      <c r="H68" s="49"/>
      <c r="I68" s="8"/>
    </row>
    <row r="69" spans="2:9" ht="9" customHeight="1" x14ac:dyDescent="0.25">
      <c r="B69" s="5"/>
      <c r="C69" s="6"/>
      <c r="D69" s="7"/>
      <c r="E69" s="49"/>
      <c r="F69" s="49"/>
      <c r="G69" s="49"/>
      <c r="H69" s="49"/>
      <c r="I69" s="8"/>
    </row>
    <row r="70" spans="2:9" ht="9" customHeight="1" x14ac:dyDescent="0.25">
      <c r="B70" s="5"/>
      <c r="C70" s="6"/>
      <c r="D70" s="7"/>
      <c r="E70" s="50" t="str">
        <f>IF(Paramètres!C3&lt;&gt;"",Paramètres!C3,"")</f>
        <v>DPGF</v>
      </c>
      <c r="F70" s="51"/>
      <c r="G70" s="51"/>
      <c r="H70" s="52"/>
      <c r="I70" s="8"/>
    </row>
    <row r="71" spans="2:9" ht="9" customHeight="1" x14ac:dyDescent="0.25">
      <c r="B71" s="5"/>
      <c r="C71" s="6"/>
      <c r="D71" s="7"/>
      <c r="E71" s="53"/>
      <c r="F71" s="48"/>
      <c r="G71" s="48"/>
      <c r="H71" s="54"/>
      <c r="I71" s="8"/>
    </row>
    <row r="72" spans="2:9" ht="9" customHeight="1" x14ac:dyDescent="0.25">
      <c r="B72" s="5"/>
      <c r="C72" s="6"/>
      <c r="D72" s="7"/>
      <c r="E72" s="53"/>
      <c r="F72" s="48"/>
      <c r="G72" s="48"/>
      <c r="H72" s="54"/>
      <c r="I72" s="8"/>
    </row>
    <row r="73" spans="2:9" ht="9" customHeight="1" x14ac:dyDescent="0.25">
      <c r="B73" s="5"/>
      <c r="C73" s="6"/>
      <c r="D73" s="7"/>
      <c r="E73" s="53"/>
      <c r="F73" s="48"/>
      <c r="G73" s="48"/>
      <c r="H73" s="54"/>
      <c r="I73" s="8"/>
    </row>
    <row r="74" spans="2:9" ht="9" customHeight="1" x14ac:dyDescent="0.25">
      <c r="B74" s="5"/>
      <c r="C74" s="6"/>
      <c r="D74" s="7"/>
      <c r="E74" s="53"/>
      <c r="F74" s="48"/>
      <c r="G74" s="48"/>
      <c r="H74" s="54"/>
      <c r="I74" s="8"/>
    </row>
    <row r="75" spans="2:9" ht="9" customHeight="1" x14ac:dyDescent="0.25">
      <c r="B75" s="5"/>
      <c r="C75" s="6"/>
      <c r="D75" s="7"/>
      <c r="E75" s="53"/>
      <c r="F75" s="48"/>
      <c r="G75" s="48"/>
      <c r="H75" s="54"/>
      <c r="I75" s="8"/>
    </row>
    <row r="76" spans="2:9" ht="9" customHeight="1" x14ac:dyDescent="0.25">
      <c r="B76" s="5"/>
      <c r="C76" s="6"/>
      <c r="D76" s="7"/>
      <c r="E76" s="55"/>
      <c r="F76" s="56"/>
      <c r="G76" s="56"/>
      <c r="H76" s="57"/>
      <c r="I76" s="8"/>
    </row>
    <row r="77" spans="2:9" ht="9" customHeight="1" x14ac:dyDescent="0.25">
      <c r="B77" s="5"/>
      <c r="C77" s="6"/>
      <c r="D77" s="7"/>
      <c r="E77" s="7"/>
      <c r="F77" s="7"/>
      <c r="G77" s="7"/>
      <c r="H77" s="7"/>
      <c r="I77" s="8"/>
    </row>
    <row r="78" spans="2:9" ht="9" customHeight="1" x14ac:dyDescent="0.25">
      <c r="B78" s="62"/>
      <c r="C78" s="60" t="s">
        <v>5</v>
      </c>
      <c r="D78" s="7"/>
      <c r="E78" s="7"/>
      <c r="F78" s="58" t="s">
        <v>0</v>
      </c>
      <c r="G78" s="58" t="str">
        <f>IF(Paramètres!C7&lt;&gt;"",Paramètres!C7,"")</f>
        <v>AF2485</v>
      </c>
      <c r="H78" s="7"/>
      <c r="I78" s="8"/>
    </row>
    <row r="79" spans="2:9" ht="9" customHeight="1" x14ac:dyDescent="0.25">
      <c r="B79" s="62"/>
      <c r="C79" s="61"/>
      <c r="D79" s="7"/>
      <c r="E79" s="7"/>
      <c r="F79" s="58"/>
      <c r="G79" s="58"/>
      <c r="H79" s="7"/>
      <c r="I79" s="8"/>
    </row>
    <row r="80" spans="2:9" ht="9" customHeight="1" x14ac:dyDescent="0.25">
      <c r="B80" s="62"/>
      <c r="C80" s="61"/>
      <c r="D80" s="7"/>
      <c r="E80" s="7"/>
      <c r="F80" s="58" t="s">
        <v>1</v>
      </c>
      <c r="G80" s="58" t="str">
        <f>IF(Paramètres!C13&lt;&gt;"",Paramètres!C13,"")</f>
        <v/>
      </c>
      <c r="H80" s="7"/>
      <c r="I80" s="8"/>
    </row>
    <row r="81" spans="2:9" ht="9" customHeight="1" x14ac:dyDescent="0.25">
      <c r="B81" s="62"/>
      <c r="C81" s="61"/>
      <c r="D81" s="7"/>
      <c r="E81" s="7"/>
      <c r="F81" s="58"/>
      <c r="G81" s="58"/>
      <c r="H81" s="7"/>
      <c r="I81" s="8"/>
    </row>
    <row r="82" spans="2:9" ht="9" customHeight="1" x14ac:dyDescent="0.25">
      <c r="B82" s="62"/>
      <c r="C82" s="61"/>
      <c r="D82" s="7"/>
      <c r="E82" s="7"/>
      <c r="F82" s="58" t="s">
        <v>2</v>
      </c>
      <c r="G82" s="58" t="str">
        <f>IF(Paramètres!C15&lt;&gt;"",Paramètres!C15,"")</f>
        <v>DCE</v>
      </c>
      <c r="H82" s="7"/>
      <c r="I82" s="8"/>
    </row>
    <row r="83" spans="2:9" ht="9" customHeight="1" x14ac:dyDescent="0.25">
      <c r="B83" s="62"/>
      <c r="C83" s="61"/>
      <c r="D83" s="7"/>
      <c r="E83" s="7"/>
      <c r="F83" s="58"/>
      <c r="G83" s="58"/>
      <c r="H83" s="7"/>
      <c r="I83" s="8"/>
    </row>
    <row r="84" spans="2:9" ht="9" customHeight="1" x14ac:dyDescent="0.25">
      <c r="B84" s="62"/>
      <c r="C84" s="61"/>
      <c r="D84" s="7"/>
      <c r="E84" s="7"/>
      <c r="F84" s="58" t="s">
        <v>3</v>
      </c>
      <c r="G84" s="58" t="str">
        <f>IF(Paramètres!C17&lt;&gt;"",Paramètres!C17,"")</f>
        <v/>
      </c>
      <c r="H84" s="7"/>
      <c r="I84" s="8"/>
    </row>
    <row r="85" spans="2:9" ht="9" customHeight="1" x14ac:dyDescent="0.25">
      <c r="B85" s="5"/>
      <c r="C85" s="6"/>
      <c r="D85" s="7"/>
      <c r="E85" s="7"/>
      <c r="F85" s="58"/>
      <c r="G85" s="58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mergeCells count="19">
    <mergeCell ref="C78:C84"/>
    <mergeCell ref="B78:B84"/>
    <mergeCell ref="F82:F83"/>
    <mergeCell ref="G82:G83"/>
    <mergeCell ref="F84:F85"/>
    <mergeCell ref="G84:G85"/>
    <mergeCell ref="F47:H58"/>
    <mergeCell ref="E63:H69"/>
    <mergeCell ref="E70:H76"/>
    <mergeCell ref="F78:F79"/>
    <mergeCell ref="G78:G79"/>
    <mergeCell ref="F80:F81"/>
    <mergeCell ref="G80:G81"/>
    <mergeCell ref="E2:H10"/>
    <mergeCell ref="E11:H19"/>
    <mergeCell ref="E20:H27"/>
    <mergeCell ref="E28:H45"/>
    <mergeCell ref="E60:H62"/>
    <mergeCell ref="E47:E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170"/>
  <sheetViews>
    <sheetView showGridLines="0" tabSelected="1" workbookViewId="0">
      <pane ySplit="3" topLeftCell="A4" activePane="bottomLeft" state="frozen"/>
      <selection pane="bottomLeft"/>
    </sheetView>
  </sheetViews>
  <sheetFormatPr baseColWidth="10" defaultColWidth="9.140625" defaultRowHeight="15" x14ac:dyDescent="0.25"/>
  <cols>
    <col min="1" max="1" width="0" hidden="1" customWidth="1"/>
    <col min="2" max="2" width="6.5703125" customWidth="1"/>
    <col min="3" max="3" width="28.5703125" customWidth="1"/>
    <col min="4" max="8" width="8.140625" customWidth="1"/>
    <col min="9" max="10" width="12.5703125" customWidth="1"/>
    <col min="11" max="11" width="10.7109375" customWidth="1"/>
    <col min="12" max="17" width="0" hidden="1" customWidth="1"/>
    <col min="18" max="69" width="10.7109375" customWidth="1"/>
  </cols>
  <sheetData>
    <row r="1" spans="1:17" hidden="1" x14ac:dyDescent="0.25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M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</row>
    <row r="3" spans="1:17" ht="22.5" x14ac:dyDescent="0.25">
      <c r="A3" s="7" t="s">
        <v>22</v>
      </c>
      <c r="B3" s="13" t="s">
        <v>23</v>
      </c>
      <c r="C3" s="63" t="s">
        <v>24</v>
      </c>
      <c r="D3" s="63"/>
      <c r="E3" s="63"/>
      <c r="F3" s="13" t="s">
        <v>11</v>
      </c>
      <c r="G3" s="13" t="s">
        <v>25</v>
      </c>
      <c r="H3" s="13" t="s">
        <v>26</v>
      </c>
      <c r="I3" s="13" t="s">
        <v>27</v>
      </c>
      <c r="J3" s="13" t="s">
        <v>28</v>
      </c>
      <c r="K3" s="13" t="s">
        <v>29</v>
      </c>
      <c r="L3" s="13" t="s">
        <v>30</v>
      </c>
      <c r="M3" s="13" t="s">
        <v>31</v>
      </c>
      <c r="N3" s="13" t="s">
        <v>32</v>
      </c>
      <c r="O3" s="13" t="s">
        <v>33</v>
      </c>
      <c r="P3" s="13" t="s">
        <v>34</v>
      </c>
      <c r="Q3" s="13" t="s">
        <v>35</v>
      </c>
    </row>
    <row r="4" spans="1:17" ht="37.15" customHeight="1" x14ac:dyDescent="0.25">
      <c r="A4" s="7">
        <v>2</v>
      </c>
      <c r="B4" s="14" t="s">
        <v>36</v>
      </c>
      <c r="C4" s="64" t="s">
        <v>37</v>
      </c>
      <c r="D4" s="64"/>
      <c r="E4" s="64"/>
      <c r="F4" s="15"/>
      <c r="G4" s="15"/>
      <c r="H4" s="15"/>
      <c r="I4" s="15"/>
      <c r="J4" s="15"/>
      <c r="K4" s="7"/>
    </row>
    <row r="5" spans="1:17" hidden="1" x14ac:dyDescent="0.25">
      <c r="A5" s="7">
        <v>3</v>
      </c>
    </row>
    <row r="6" spans="1:17" hidden="1" x14ac:dyDescent="0.25">
      <c r="A6" s="7" t="s">
        <v>38</v>
      </c>
    </row>
    <row r="7" spans="1:17" ht="22.15" customHeight="1" x14ac:dyDescent="0.25">
      <c r="A7" s="7">
        <v>3</v>
      </c>
      <c r="B7" s="16" t="s">
        <v>39</v>
      </c>
      <c r="C7" s="65" t="s">
        <v>40</v>
      </c>
      <c r="D7" s="65"/>
      <c r="E7" s="65"/>
      <c r="F7" s="17"/>
      <c r="G7" s="17"/>
      <c r="H7" s="17"/>
      <c r="I7" s="17"/>
      <c r="J7" s="17"/>
      <c r="K7" s="7"/>
    </row>
    <row r="8" spans="1:17" ht="18" customHeight="1" x14ac:dyDescent="0.25">
      <c r="A8" s="7">
        <v>4</v>
      </c>
      <c r="B8" s="16" t="s">
        <v>41</v>
      </c>
      <c r="C8" s="66" t="s">
        <v>40</v>
      </c>
      <c r="D8" s="66"/>
      <c r="E8" s="66"/>
      <c r="F8" s="18"/>
      <c r="G8" s="18"/>
      <c r="H8" s="18"/>
      <c r="I8" s="18"/>
      <c r="J8" s="18"/>
      <c r="K8" s="7"/>
    </row>
    <row r="9" spans="1:17" x14ac:dyDescent="0.25">
      <c r="A9" s="7">
        <v>9</v>
      </c>
      <c r="B9" s="19" t="s">
        <v>42</v>
      </c>
      <c r="C9" s="67" t="s">
        <v>43</v>
      </c>
      <c r="D9" s="68"/>
      <c r="E9" s="68"/>
      <c r="F9" s="21" t="s">
        <v>44</v>
      </c>
      <c r="G9" s="22">
        <v>1</v>
      </c>
      <c r="H9" s="22"/>
      <c r="I9" s="23"/>
      <c r="J9" s="24">
        <f>IF(AND(G9= "",H9= ""), 0, ROUND(ROUND(I9, 2) * ROUND(IF(H9="",G9,H9),  0), 2))</f>
        <v>0</v>
      </c>
      <c r="K9" s="7"/>
      <c r="M9" s="25">
        <v>0.2</v>
      </c>
      <c r="Q9" s="7">
        <v>2715</v>
      </c>
    </row>
    <row r="10" spans="1:17" hidden="1" x14ac:dyDescent="0.25">
      <c r="A10" s="7" t="s">
        <v>45</v>
      </c>
    </row>
    <row r="11" spans="1:17" hidden="1" x14ac:dyDescent="0.25">
      <c r="A11" s="7" t="s">
        <v>45</v>
      </c>
    </row>
    <row r="12" spans="1:17" hidden="1" x14ac:dyDescent="0.25">
      <c r="A12" s="7" t="s">
        <v>45</v>
      </c>
    </row>
    <row r="13" spans="1:17" hidden="1" x14ac:dyDescent="0.25">
      <c r="A13" s="7" t="s">
        <v>45</v>
      </c>
    </row>
    <row r="14" spans="1:17" hidden="1" x14ac:dyDescent="0.25">
      <c r="A14" s="7" t="s">
        <v>45</v>
      </c>
    </row>
    <row r="15" spans="1:17" hidden="1" x14ac:dyDescent="0.25">
      <c r="A15" s="7" t="s">
        <v>45</v>
      </c>
    </row>
    <row r="16" spans="1:17" hidden="1" x14ac:dyDescent="0.25">
      <c r="A16" s="7" t="s">
        <v>46</v>
      </c>
    </row>
    <row r="17" spans="1:17" x14ac:dyDescent="0.25">
      <c r="A17" s="7">
        <v>9</v>
      </c>
      <c r="B17" s="19" t="s">
        <v>47</v>
      </c>
      <c r="C17" s="67" t="s">
        <v>48</v>
      </c>
      <c r="D17" s="68"/>
      <c r="E17" s="68"/>
      <c r="F17" s="21" t="s">
        <v>44</v>
      </c>
      <c r="G17" s="22">
        <v>1</v>
      </c>
      <c r="H17" s="22"/>
      <c r="I17" s="23"/>
      <c r="J17" s="24">
        <f>IF(AND(G17= "",H17= ""), 0, ROUND(ROUND(I17, 2) * ROUND(IF(H17="",G17,H17),  0), 2))</f>
        <v>0</v>
      </c>
      <c r="K17" s="7"/>
      <c r="M17" s="25">
        <v>0.2</v>
      </c>
      <c r="Q17" s="7">
        <v>2715</v>
      </c>
    </row>
    <row r="18" spans="1:17" hidden="1" x14ac:dyDescent="0.25">
      <c r="A18" s="7" t="s">
        <v>45</v>
      </c>
    </row>
    <row r="19" spans="1:17" hidden="1" x14ac:dyDescent="0.25">
      <c r="A19" s="7" t="s">
        <v>46</v>
      </c>
    </row>
    <row r="20" spans="1:17" x14ac:dyDescent="0.25">
      <c r="A20" s="7">
        <v>9</v>
      </c>
      <c r="B20" s="19" t="s">
        <v>49</v>
      </c>
      <c r="C20" s="67" t="s">
        <v>40</v>
      </c>
      <c r="D20" s="68"/>
      <c r="E20" s="68"/>
      <c r="F20" s="21" t="s">
        <v>44</v>
      </c>
      <c r="G20" s="22">
        <v>1</v>
      </c>
      <c r="H20" s="22"/>
      <c r="I20" s="23"/>
      <c r="J20" s="24">
        <f>IF(AND(G20= "",H20= ""), 0, ROUND(ROUND(I20, 2) * ROUND(IF(H20="",G20,H20),  0), 2))</f>
        <v>0</v>
      </c>
      <c r="K20" s="7"/>
      <c r="M20" s="25">
        <v>0.2</v>
      </c>
      <c r="Q20" s="7">
        <v>2715</v>
      </c>
    </row>
    <row r="21" spans="1:17" hidden="1" x14ac:dyDescent="0.25">
      <c r="A21" s="7" t="s">
        <v>45</v>
      </c>
    </row>
    <row r="22" spans="1:17" hidden="1" x14ac:dyDescent="0.25">
      <c r="A22" s="7" t="s">
        <v>45</v>
      </c>
    </row>
    <row r="23" spans="1:17" hidden="1" x14ac:dyDescent="0.25">
      <c r="A23" s="7" t="s">
        <v>45</v>
      </c>
    </row>
    <row r="24" spans="1:17" hidden="1" x14ac:dyDescent="0.25">
      <c r="A24" s="7" t="s">
        <v>46</v>
      </c>
    </row>
    <row r="25" spans="1:17" x14ac:dyDescent="0.25">
      <c r="A25" s="7">
        <v>9</v>
      </c>
      <c r="B25" s="19" t="s">
        <v>50</v>
      </c>
      <c r="C25" s="67" t="s">
        <v>51</v>
      </c>
      <c r="D25" s="68"/>
      <c r="E25" s="68"/>
      <c r="F25" s="21" t="s">
        <v>11</v>
      </c>
      <c r="G25" s="22">
        <v>1</v>
      </c>
      <c r="H25" s="22"/>
      <c r="I25" s="23"/>
      <c r="J25" s="24">
        <f>IF(AND(G25= "",H25= ""), 0, ROUND(ROUND(I25, 2) * ROUND(IF(H25="",G25,H25),  0), 2))</f>
        <v>0</v>
      </c>
      <c r="K25" s="7"/>
      <c r="M25" s="25">
        <v>0.2</v>
      </c>
      <c r="Q25" s="7">
        <v>2715</v>
      </c>
    </row>
    <row r="26" spans="1:17" hidden="1" x14ac:dyDescent="0.25">
      <c r="A26" s="7" t="s">
        <v>45</v>
      </c>
    </row>
    <row r="27" spans="1:17" hidden="1" x14ac:dyDescent="0.25">
      <c r="A27" s="7" t="s">
        <v>46</v>
      </c>
    </row>
    <row r="28" spans="1:17" x14ac:dyDescent="0.25">
      <c r="A28" s="7">
        <v>9</v>
      </c>
      <c r="B28" s="19" t="s">
        <v>52</v>
      </c>
      <c r="C28" s="67" t="s">
        <v>53</v>
      </c>
      <c r="D28" s="68"/>
      <c r="E28" s="68"/>
      <c r="F28" s="21" t="s">
        <v>44</v>
      </c>
      <c r="G28" s="22">
        <v>1</v>
      </c>
      <c r="H28" s="22"/>
      <c r="I28" s="23"/>
      <c r="J28" s="24">
        <f>IF(AND(G28= "",H28= ""), 0, ROUND(ROUND(I28, 2) * ROUND(IF(H28="",G28,H28),  0), 2))</f>
        <v>0</v>
      </c>
      <c r="K28" s="7"/>
      <c r="M28" s="25">
        <v>0.2</v>
      </c>
      <c r="Q28" s="7">
        <v>2715</v>
      </c>
    </row>
    <row r="29" spans="1:17" hidden="1" x14ac:dyDescent="0.25">
      <c r="A29" s="7" t="s">
        <v>45</v>
      </c>
    </row>
    <row r="30" spans="1:17" hidden="1" x14ac:dyDescent="0.25">
      <c r="A30" s="7" t="s">
        <v>46</v>
      </c>
    </row>
    <row r="31" spans="1:17" x14ac:dyDescent="0.25">
      <c r="A31" s="7">
        <v>9</v>
      </c>
      <c r="B31" s="19" t="s">
        <v>54</v>
      </c>
      <c r="C31" s="67" t="s">
        <v>55</v>
      </c>
      <c r="D31" s="68"/>
      <c r="E31" s="68"/>
      <c r="F31" s="21" t="s">
        <v>11</v>
      </c>
      <c r="G31" s="22">
        <v>1</v>
      </c>
      <c r="H31" s="22"/>
      <c r="I31" s="23"/>
      <c r="J31" s="24">
        <f>IF(AND(G31= "",H31= ""), 0, ROUND(ROUND(I31, 2) * ROUND(IF(H31="",G31,H31),  0), 2))</f>
        <v>0</v>
      </c>
      <c r="K31" s="7"/>
      <c r="M31" s="25">
        <v>0.2</v>
      </c>
      <c r="Q31" s="7">
        <v>2715</v>
      </c>
    </row>
    <row r="32" spans="1:17" hidden="1" x14ac:dyDescent="0.25">
      <c r="A32" s="7" t="s">
        <v>45</v>
      </c>
    </row>
    <row r="33" spans="1:17" hidden="1" x14ac:dyDescent="0.25">
      <c r="A33" s="7" t="s">
        <v>46</v>
      </c>
    </row>
    <row r="34" spans="1:17" hidden="1" x14ac:dyDescent="0.25">
      <c r="A34" s="7" t="s">
        <v>56</v>
      </c>
    </row>
    <row r="35" spans="1:17" ht="18" customHeight="1" x14ac:dyDescent="0.25">
      <c r="A35" s="7">
        <v>4</v>
      </c>
      <c r="B35" s="16" t="s">
        <v>57</v>
      </c>
      <c r="C35" s="66" t="s">
        <v>58</v>
      </c>
      <c r="D35" s="66"/>
      <c r="E35" s="66"/>
      <c r="F35" s="18"/>
      <c r="G35" s="18"/>
      <c r="H35" s="18"/>
      <c r="I35" s="18"/>
      <c r="J35" s="18"/>
      <c r="K35" s="7"/>
    </row>
    <row r="36" spans="1:17" x14ac:dyDescent="0.25">
      <c r="A36" s="7">
        <v>9</v>
      </c>
      <c r="B36" s="19" t="s">
        <v>59</v>
      </c>
      <c r="C36" s="67" t="s">
        <v>60</v>
      </c>
      <c r="D36" s="68"/>
      <c r="E36" s="68"/>
      <c r="F36" s="21" t="s">
        <v>44</v>
      </c>
      <c r="G36" s="22">
        <v>1</v>
      </c>
      <c r="H36" s="22"/>
      <c r="I36" s="23"/>
      <c r="J36" s="24">
        <f>IF(AND(G36= "",H36= ""), 0, ROUND(ROUND(I36, 2) * ROUND(IF(H36="",G36,H36),  0), 2))</f>
        <v>0</v>
      </c>
      <c r="K36" s="7"/>
      <c r="M36" s="25">
        <v>0.2</v>
      </c>
      <c r="Q36" s="7">
        <v>2715</v>
      </c>
    </row>
    <row r="37" spans="1:17" hidden="1" x14ac:dyDescent="0.25">
      <c r="A37" s="7" t="s">
        <v>45</v>
      </c>
    </row>
    <row r="38" spans="1:17" hidden="1" x14ac:dyDescent="0.25">
      <c r="A38" s="7" t="s">
        <v>46</v>
      </c>
    </row>
    <row r="39" spans="1:17" x14ac:dyDescent="0.25">
      <c r="A39" s="7">
        <v>9</v>
      </c>
      <c r="B39" s="19" t="s">
        <v>61</v>
      </c>
      <c r="C39" s="67" t="s">
        <v>62</v>
      </c>
      <c r="D39" s="68"/>
      <c r="E39" s="68"/>
      <c r="F39" s="21" t="s">
        <v>44</v>
      </c>
      <c r="G39" s="22">
        <v>1</v>
      </c>
      <c r="H39" s="22"/>
      <c r="I39" s="23"/>
      <c r="J39" s="24">
        <f>IF(AND(G39= "",H39= ""), 0, ROUND(ROUND(I39, 2) * ROUND(IF(H39="",G39,H39),  0), 2))</f>
        <v>0</v>
      </c>
      <c r="K39" s="7"/>
      <c r="M39" s="25">
        <v>0.2</v>
      </c>
      <c r="Q39" s="7">
        <v>2715</v>
      </c>
    </row>
    <row r="40" spans="1:17" hidden="1" x14ac:dyDescent="0.25">
      <c r="A40" s="7" t="s">
        <v>45</v>
      </c>
    </row>
    <row r="41" spans="1:17" hidden="1" x14ac:dyDescent="0.25">
      <c r="A41" s="7" t="s">
        <v>45</v>
      </c>
    </row>
    <row r="42" spans="1:17" hidden="1" x14ac:dyDescent="0.25">
      <c r="A42" s="7" t="s">
        <v>46</v>
      </c>
    </row>
    <row r="43" spans="1:17" x14ac:dyDescent="0.25">
      <c r="A43" s="7">
        <v>9</v>
      </c>
      <c r="B43" s="19" t="s">
        <v>63</v>
      </c>
      <c r="C43" s="67" t="s">
        <v>64</v>
      </c>
      <c r="D43" s="68"/>
      <c r="E43" s="68"/>
      <c r="F43" s="21" t="s">
        <v>44</v>
      </c>
      <c r="G43" s="22">
        <v>1</v>
      </c>
      <c r="H43" s="22"/>
      <c r="I43" s="23"/>
      <c r="J43" s="24">
        <f>IF(AND(G43= "",H43= ""), 0, ROUND(ROUND(I43, 2) * ROUND(IF(H43="",G43,H43),  0), 2))</f>
        <v>0</v>
      </c>
      <c r="K43" s="7"/>
      <c r="M43" s="25">
        <v>0.2</v>
      </c>
      <c r="Q43" s="7">
        <v>2715</v>
      </c>
    </row>
    <row r="44" spans="1:17" hidden="1" x14ac:dyDescent="0.25">
      <c r="A44" s="7" t="s">
        <v>45</v>
      </c>
    </row>
    <row r="45" spans="1:17" hidden="1" x14ac:dyDescent="0.25">
      <c r="A45" s="7" t="s">
        <v>46</v>
      </c>
    </row>
    <row r="46" spans="1:17" ht="27.2" customHeight="1" x14ac:dyDescent="0.25">
      <c r="A46" s="7">
        <v>9</v>
      </c>
      <c r="B46" s="19" t="s">
        <v>65</v>
      </c>
      <c r="C46" s="67" t="s">
        <v>66</v>
      </c>
      <c r="D46" s="68"/>
      <c r="E46" s="68"/>
      <c r="F46" s="21" t="s">
        <v>44</v>
      </c>
      <c r="G46" s="22">
        <v>1</v>
      </c>
      <c r="H46" s="22"/>
      <c r="I46" s="23"/>
      <c r="J46" s="24">
        <f>IF(AND(G46= "",H46= ""), 0, ROUND(ROUND(I46, 2) * ROUND(IF(H46="",G46,H46),  0), 2))</f>
        <v>0</v>
      </c>
      <c r="K46" s="7"/>
      <c r="M46" s="25">
        <v>0.2</v>
      </c>
      <c r="Q46" s="7">
        <v>2715</v>
      </c>
    </row>
    <row r="47" spans="1:17" hidden="1" x14ac:dyDescent="0.25">
      <c r="A47" s="7" t="s">
        <v>45</v>
      </c>
    </row>
    <row r="48" spans="1:17" hidden="1" x14ac:dyDescent="0.25">
      <c r="A48" s="7" t="s">
        <v>46</v>
      </c>
    </row>
    <row r="49" spans="1:17" hidden="1" x14ac:dyDescent="0.25">
      <c r="A49" s="7" t="s">
        <v>56</v>
      </c>
    </row>
    <row r="50" spans="1:17" x14ac:dyDescent="0.25">
      <c r="A50" s="7" t="s">
        <v>38</v>
      </c>
      <c r="B50" s="20"/>
      <c r="C50" s="68"/>
      <c r="D50" s="68"/>
      <c r="E50" s="68"/>
      <c r="F50" s="20"/>
      <c r="G50" s="20"/>
      <c r="H50" s="20"/>
      <c r="I50" s="20"/>
      <c r="J50" s="20"/>
    </row>
    <row r="51" spans="1:17" ht="16.899999999999999" customHeight="1" x14ac:dyDescent="0.25">
      <c r="B51" s="20"/>
      <c r="C51" s="71" t="s">
        <v>40</v>
      </c>
      <c r="D51" s="72"/>
      <c r="E51" s="72"/>
      <c r="F51" s="69"/>
      <c r="G51" s="69"/>
      <c r="H51" s="69"/>
      <c r="I51" s="69"/>
      <c r="J51" s="70"/>
    </row>
    <row r="52" spans="1:17" x14ac:dyDescent="0.25">
      <c r="B52" s="20"/>
      <c r="C52" s="74"/>
      <c r="D52" s="47"/>
      <c r="E52" s="47"/>
      <c r="F52" s="47"/>
      <c r="G52" s="47"/>
      <c r="H52" s="47"/>
      <c r="I52" s="47"/>
      <c r="J52" s="73"/>
    </row>
    <row r="53" spans="1:17" x14ac:dyDescent="0.25">
      <c r="B53" s="20"/>
      <c r="C53" s="77" t="s">
        <v>67</v>
      </c>
      <c r="D53" s="78"/>
      <c r="E53" s="78"/>
      <c r="F53" s="75">
        <f>SUMIF(K8:K50, IF(K7="","",K7), J8:J50)</f>
        <v>0</v>
      </c>
      <c r="G53" s="75"/>
      <c r="H53" s="75"/>
      <c r="I53" s="75"/>
      <c r="J53" s="76"/>
    </row>
    <row r="54" spans="1:17" ht="16.899999999999999" customHeight="1" x14ac:dyDescent="0.25">
      <c r="B54" s="20"/>
      <c r="C54" s="77" t="s">
        <v>68</v>
      </c>
      <c r="D54" s="78"/>
      <c r="E54" s="78"/>
      <c r="F54" s="75">
        <f>ROUND(SUMIF(K8:K50, IF(K7="","",K7), J8:J50) * 0.2, 2)</f>
        <v>0</v>
      </c>
      <c r="G54" s="75"/>
      <c r="H54" s="75"/>
      <c r="I54" s="75"/>
      <c r="J54" s="76"/>
    </row>
    <row r="55" spans="1:17" x14ac:dyDescent="0.25">
      <c r="B55" s="20"/>
      <c r="C55" s="81" t="s">
        <v>69</v>
      </c>
      <c r="D55" s="82"/>
      <c r="E55" s="82"/>
      <c r="F55" s="79">
        <f>SUM(F53:F54)</f>
        <v>0</v>
      </c>
      <c r="G55" s="79"/>
      <c r="H55" s="79"/>
      <c r="I55" s="79"/>
      <c r="J55" s="80"/>
    </row>
    <row r="56" spans="1:17" ht="18.600000000000001" customHeight="1" x14ac:dyDescent="0.25">
      <c r="A56" s="7">
        <v>3</v>
      </c>
      <c r="B56" s="16" t="s">
        <v>70</v>
      </c>
      <c r="C56" s="65" t="s">
        <v>71</v>
      </c>
      <c r="D56" s="65"/>
      <c r="E56" s="65"/>
      <c r="F56" s="17"/>
      <c r="G56" s="17"/>
      <c r="H56" s="17"/>
      <c r="I56" s="17"/>
      <c r="J56" s="17"/>
      <c r="K56" s="7"/>
    </row>
    <row r="57" spans="1:17" hidden="1" x14ac:dyDescent="0.25">
      <c r="A57" s="7" t="s">
        <v>72</v>
      </c>
    </row>
    <row r="58" spans="1:17" ht="18" customHeight="1" x14ac:dyDescent="0.25">
      <c r="A58" s="7">
        <v>4</v>
      </c>
      <c r="B58" s="16" t="s">
        <v>73</v>
      </c>
      <c r="C58" s="66" t="s">
        <v>74</v>
      </c>
      <c r="D58" s="66"/>
      <c r="E58" s="66"/>
      <c r="F58" s="18"/>
      <c r="G58" s="18"/>
      <c r="H58" s="18"/>
      <c r="I58" s="18"/>
      <c r="J58" s="18"/>
      <c r="K58" s="7"/>
    </row>
    <row r="59" spans="1:17" hidden="1" x14ac:dyDescent="0.25">
      <c r="A59" s="7" t="s">
        <v>75</v>
      </c>
    </row>
    <row r="60" spans="1:17" ht="16.899999999999999" customHeight="1" x14ac:dyDescent="0.25">
      <c r="A60" s="7">
        <v>5</v>
      </c>
      <c r="B60" s="16" t="s">
        <v>76</v>
      </c>
      <c r="C60" s="83" t="s">
        <v>77</v>
      </c>
      <c r="D60" s="83"/>
      <c r="E60" s="83"/>
      <c r="F60" s="27"/>
      <c r="G60" s="27"/>
      <c r="H60" s="27"/>
      <c r="I60" s="27"/>
      <c r="J60" s="27"/>
      <c r="K60" s="7"/>
    </row>
    <row r="61" spans="1:17" hidden="1" x14ac:dyDescent="0.25">
      <c r="A61" s="7" t="s">
        <v>78</v>
      </c>
    </row>
    <row r="62" spans="1:17" x14ac:dyDescent="0.25">
      <c r="A62" s="7">
        <v>9</v>
      </c>
      <c r="B62" s="19" t="s">
        <v>79</v>
      </c>
      <c r="C62" s="67" t="s">
        <v>80</v>
      </c>
      <c r="D62" s="68"/>
      <c r="E62" s="68"/>
      <c r="F62" s="21" t="s">
        <v>11</v>
      </c>
      <c r="G62" s="22">
        <v>5</v>
      </c>
      <c r="H62" s="22"/>
      <c r="I62" s="23"/>
      <c r="J62" s="24">
        <f>IF(AND(G62= "",H62= ""), 0, ROUND(ROUND(I62, 2) * ROUND(IF(H62="",G62,H62),  0), 2))</f>
        <v>0</v>
      </c>
      <c r="K62" s="7"/>
      <c r="M62" s="25">
        <v>0.2</v>
      </c>
      <c r="Q62" s="7">
        <v>2715</v>
      </c>
    </row>
    <row r="63" spans="1:17" hidden="1" x14ac:dyDescent="0.25">
      <c r="A63" s="7" t="s">
        <v>45</v>
      </c>
    </row>
    <row r="64" spans="1:17" ht="24.75" customHeight="1" x14ac:dyDescent="0.25">
      <c r="A64" s="7" t="s">
        <v>81</v>
      </c>
      <c r="B64" s="28"/>
      <c r="C64" s="84" t="s">
        <v>82</v>
      </c>
      <c r="D64" s="84"/>
      <c r="E64" s="84"/>
      <c r="F64" s="28"/>
      <c r="G64" s="28"/>
      <c r="H64" s="28"/>
      <c r="I64" s="28"/>
      <c r="J64" s="28"/>
    </row>
    <row r="65" spans="1:17" hidden="1" x14ac:dyDescent="0.25">
      <c r="A65" s="29" t="s">
        <v>83</v>
      </c>
    </row>
    <row r="66" spans="1:17" hidden="1" x14ac:dyDescent="0.25">
      <c r="A66" s="7" t="s">
        <v>46</v>
      </c>
    </row>
    <row r="67" spans="1:17" x14ac:dyDescent="0.25">
      <c r="A67" s="7">
        <v>9</v>
      </c>
      <c r="B67" s="19" t="s">
        <v>84</v>
      </c>
      <c r="C67" s="67" t="s">
        <v>85</v>
      </c>
      <c r="D67" s="68"/>
      <c r="E67" s="68"/>
      <c r="F67" s="21" t="s">
        <v>10</v>
      </c>
      <c r="G67" s="30">
        <v>42.5</v>
      </c>
      <c r="H67" s="30"/>
      <c r="I67" s="23"/>
      <c r="J67" s="24">
        <f>IF(AND(G67= "",H67= ""), 0, ROUND(ROUND(I67, 2) * ROUND(IF(H67="",G67,H67),  2), 2))</f>
        <v>0</v>
      </c>
      <c r="K67" s="7"/>
      <c r="M67" s="25">
        <v>0.2</v>
      </c>
      <c r="Q67" s="7">
        <v>2715</v>
      </c>
    </row>
    <row r="68" spans="1:17" hidden="1" x14ac:dyDescent="0.25">
      <c r="A68" s="7" t="s">
        <v>45</v>
      </c>
    </row>
    <row r="69" spans="1:17" hidden="1" x14ac:dyDescent="0.25">
      <c r="A69" s="7" t="s">
        <v>86</v>
      </c>
    </row>
    <row r="70" spans="1:17" hidden="1" x14ac:dyDescent="0.25">
      <c r="A70" s="29" t="s">
        <v>83</v>
      </c>
    </row>
    <row r="71" spans="1:17" hidden="1" x14ac:dyDescent="0.25">
      <c r="A71" s="29" t="s">
        <v>83</v>
      </c>
    </row>
    <row r="72" spans="1:17" hidden="1" x14ac:dyDescent="0.25">
      <c r="A72" s="29" t="s">
        <v>83</v>
      </c>
    </row>
    <row r="73" spans="1:17" hidden="1" x14ac:dyDescent="0.25">
      <c r="A73" s="29" t="s">
        <v>83</v>
      </c>
    </row>
    <row r="74" spans="1:17" ht="24.75" customHeight="1" x14ac:dyDescent="0.25">
      <c r="A74" s="7" t="s">
        <v>81</v>
      </c>
      <c r="B74" s="28"/>
      <c r="C74" s="84" t="s">
        <v>87</v>
      </c>
      <c r="D74" s="84"/>
      <c r="E74" s="84"/>
      <c r="F74" s="28"/>
      <c r="G74" s="28"/>
      <c r="H74" s="28"/>
      <c r="I74" s="28"/>
      <c r="J74" s="28"/>
    </row>
    <row r="75" spans="1:17" hidden="1" x14ac:dyDescent="0.25">
      <c r="A75" s="7" t="s">
        <v>46</v>
      </c>
    </row>
    <row r="76" spans="1:17" hidden="1" x14ac:dyDescent="0.25">
      <c r="A76" s="7" t="s">
        <v>88</v>
      </c>
    </row>
    <row r="77" spans="1:17" hidden="1" x14ac:dyDescent="0.25">
      <c r="A77" s="7" t="s">
        <v>56</v>
      </c>
    </row>
    <row r="78" spans="1:17" x14ac:dyDescent="0.25">
      <c r="A78" s="7">
        <v>4</v>
      </c>
      <c r="B78" s="16" t="s">
        <v>89</v>
      </c>
      <c r="C78" s="66" t="s">
        <v>90</v>
      </c>
      <c r="D78" s="66"/>
      <c r="E78" s="66"/>
      <c r="F78" s="18"/>
      <c r="G78" s="18"/>
      <c r="H78" s="18"/>
      <c r="I78" s="18"/>
      <c r="J78" s="18"/>
      <c r="K78" s="7"/>
    </row>
    <row r="79" spans="1:17" x14ac:dyDescent="0.25">
      <c r="A79" s="7">
        <v>9</v>
      </c>
      <c r="B79" s="19" t="s">
        <v>91</v>
      </c>
      <c r="C79" s="67" t="s">
        <v>92</v>
      </c>
      <c r="D79" s="68"/>
      <c r="E79" s="68"/>
      <c r="F79" s="21" t="s">
        <v>44</v>
      </c>
      <c r="G79" s="22">
        <v>1</v>
      </c>
      <c r="H79" s="22"/>
      <c r="I79" s="23"/>
      <c r="J79" s="24">
        <f>IF(AND(G79= "",H79= ""), 0, ROUND(ROUND(I79, 2) * ROUND(IF(H79="",G79,H79),  0), 2))</f>
        <v>0</v>
      </c>
      <c r="K79" s="7"/>
      <c r="M79" s="25">
        <v>0.2</v>
      </c>
      <c r="Q79" s="7">
        <v>2715</v>
      </c>
    </row>
    <row r="80" spans="1:17" hidden="1" x14ac:dyDescent="0.25">
      <c r="A80" s="7" t="s">
        <v>45</v>
      </c>
    </row>
    <row r="81" spans="1:17" hidden="1" x14ac:dyDescent="0.25">
      <c r="A81" s="7" t="s">
        <v>46</v>
      </c>
    </row>
    <row r="82" spans="1:17" hidden="1" x14ac:dyDescent="0.25">
      <c r="A82" s="7" t="s">
        <v>56</v>
      </c>
    </row>
    <row r="83" spans="1:17" ht="18" customHeight="1" x14ac:dyDescent="0.25">
      <c r="A83" s="7">
        <v>4</v>
      </c>
      <c r="B83" s="16" t="s">
        <v>93</v>
      </c>
      <c r="C83" s="66" t="s">
        <v>94</v>
      </c>
      <c r="D83" s="66"/>
      <c r="E83" s="66"/>
      <c r="F83" s="18"/>
      <c r="G83" s="18"/>
      <c r="H83" s="18"/>
      <c r="I83" s="18"/>
      <c r="J83" s="18"/>
      <c r="K83" s="7"/>
    </row>
    <row r="84" spans="1:17" hidden="1" x14ac:dyDescent="0.25">
      <c r="A84" s="7" t="s">
        <v>75</v>
      </c>
    </row>
    <row r="85" spans="1:17" hidden="1" x14ac:dyDescent="0.25">
      <c r="A85" s="7" t="s">
        <v>75</v>
      </c>
    </row>
    <row r="86" spans="1:17" hidden="1" x14ac:dyDescent="0.25">
      <c r="A86" s="7" t="s">
        <v>75</v>
      </c>
    </row>
    <row r="87" spans="1:17" hidden="1" x14ac:dyDescent="0.25">
      <c r="A87" s="7" t="s">
        <v>75</v>
      </c>
    </row>
    <row r="88" spans="1:17" hidden="1" x14ac:dyDescent="0.25">
      <c r="A88" s="7" t="s">
        <v>75</v>
      </c>
    </row>
    <row r="89" spans="1:17" hidden="1" x14ac:dyDescent="0.25">
      <c r="A89" s="29" t="s">
        <v>95</v>
      </c>
    </row>
    <row r="90" spans="1:17" hidden="1" x14ac:dyDescent="0.25">
      <c r="A90" s="29" t="s">
        <v>95</v>
      </c>
    </row>
    <row r="91" spans="1:17" hidden="1" x14ac:dyDescent="0.25">
      <c r="A91" s="29" t="s">
        <v>95</v>
      </c>
    </row>
    <row r="92" spans="1:17" hidden="1" x14ac:dyDescent="0.25">
      <c r="A92" s="29" t="s">
        <v>95</v>
      </c>
    </row>
    <row r="93" spans="1:17" hidden="1" x14ac:dyDescent="0.25">
      <c r="A93" s="29" t="s">
        <v>95</v>
      </c>
    </row>
    <row r="94" spans="1:17" ht="27.2" customHeight="1" x14ac:dyDescent="0.25">
      <c r="A94" s="7">
        <v>9</v>
      </c>
      <c r="B94" s="19" t="s">
        <v>96</v>
      </c>
      <c r="C94" s="67" t="s">
        <v>97</v>
      </c>
      <c r="D94" s="68"/>
      <c r="E94" s="68"/>
      <c r="F94" s="21" t="s">
        <v>98</v>
      </c>
      <c r="G94" s="30">
        <v>38</v>
      </c>
      <c r="H94" s="30"/>
      <c r="I94" s="23"/>
      <c r="J94" s="24">
        <f>IF(AND(G94= "",H94= ""), 0, ROUND(ROUND(I94, 2) * ROUND(IF(H94="",G94,H94),  2), 2))</f>
        <v>0</v>
      </c>
      <c r="K94" s="7"/>
      <c r="M94" s="25">
        <v>0.2</v>
      </c>
      <c r="Q94" s="7">
        <v>2715</v>
      </c>
    </row>
    <row r="95" spans="1:17" hidden="1" x14ac:dyDescent="0.25">
      <c r="A95" s="7" t="s">
        <v>45</v>
      </c>
    </row>
    <row r="96" spans="1:17" hidden="1" x14ac:dyDescent="0.25">
      <c r="A96" s="7" t="s">
        <v>45</v>
      </c>
    </row>
    <row r="97" spans="1:11" hidden="1" x14ac:dyDescent="0.25">
      <c r="A97" s="7" t="s">
        <v>86</v>
      </c>
    </row>
    <row r="98" spans="1:11" x14ac:dyDescent="0.25">
      <c r="A98" s="7" t="s">
        <v>81</v>
      </c>
      <c r="B98" s="28"/>
      <c r="C98" s="84" t="s">
        <v>99</v>
      </c>
      <c r="D98" s="84"/>
      <c r="E98" s="84"/>
      <c r="F98" s="28"/>
      <c r="G98" s="28"/>
      <c r="H98" s="28"/>
      <c r="I98" s="28"/>
      <c r="J98" s="28"/>
    </row>
    <row r="99" spans="1:11" hidden="1" x14ac:dyDescent="0.25">
      <c r="A99" s="7" t="s">
        <v>45</v>
      </c>
    </row>
    <row r="100" spans="1:11" hidden="1" x14ac:dyDescent="0.25">
      <c r="A100" s="29" t="s">
        <v>83</v>
      </c>
    </row>
    <row r="101" spans="1:11" hidden="1" x14ac:dyDescent="0.25">
      <c r="A101" s="7" t="s">
        <v>45</v>
      </c>
    </row>
    <row r="102" spans="1:11" hidden="1" x14ac:dyDescent="0.25">
      <c r="A102" s="29" t="s">
        <v>83</v>
      </c>
    </row>
    <row r="103" spans="1:11" hidden="1" x14ac:dyDescent="0.25">
      <c r="A103" s="7" t="s">
        <v>45</v>
      </c>
    </row>
    <row r="104" spans="1:11" hidden="1" x14ac:dyDescent="0.25">
      <c r="A104" s="29" t="s">
        <v>83</v>
      </c>
    </row>
    <row r="105" spans="1:11" hidden="1" x14ac:dyDescent="0.25">
      <c r="A105" s="29" t="s">
        <v>83</v>
      </c>
    </row>
    <row r="106" spans="1:11" hidden="1" x14ac:dyDescent="0.25">
      <c r="A106" s="29" t="s">
        <v>83</v>
      </c>
    </row>
    <row r="107" spans="1:11" hidden="1" x14ac:dyDescent="0.25">
      <c r="A107" s="7" t="s">
        <v>45</v>
      </c>
    </row>
    <row r="108" spans="1:11" hidden="1" x14ac:dyDescent="0.25">
      <c r="A108" s="7" t="s">
        <v>45</v>
      </c>
    </row>
    <row r="109" spans="1:11" hidden="1" x14ac:dyDescent="0.25">
      <c r="A109" s="29" t="s">
        <v>83</v>
      </c>
    </row>
    <row r="110" spans="1:11" hidden="1" x14ac:dyDescent="0.25">
      <c r="A110" s="29" t="s">
        <v>83</v>
      </c>
    </row>
    <row r="111" spans="1:11" hidden="1" x14ac:dyDescent="0.25">
      <c r="A111" s="7" t="s">
        <v>46</v>
      </c>
    </row>
    <row r="112" spans="1:11" ht="33.75" customHeight="1" x14ac:dyDescent="0.25">
      <c r="A112" s="7">
        <v>6</v>
      </c>
      <c r="B112" s="16" t="s">
        <v>100</v>
      </c>
      <c r="C112" s="85" t="s">
        <v>101</v>
      </c>
      <c r="D112" s="85"/>
      <c r="E112" s="85"/>
      <c r="F112" s="31"/>
      <c r="G112" s="31"/>
      <c r="H112" s="31"/>
      <c r="I112" s="31"/>
      <c r="J112" s="31"/>
      <c r="K112" s="7"/>
    </row>
    <row r="113" spans="1:1" hidden="1" x14ac:dyDescent="0.25">
      <c r="A113" s="7" t="s">
        <v>102</v>
      </c>
    </row>
    <row r="114" spans="1:1" hidden="1" x14ac:dyDescent="0.25">
      <c r="A114" s="29" t="s">
        <v>103</v>
      </c>
    </row>
    <row r="115" spans="1:1" hidden="1" x14ac:dyDescent="0.25">
      <c r="A115" s="29" t="s">
        <v>103</v>
      </c>
    </row>
    <row r="116" spans="1:1" hidden="1" x14ac:dyDescent="0.25">
      <c r="A116" s="7" t="s">
        <v>102</v>
      </c>
    </row>
    <row r="117" spans="1:1" hidden="1" x14ac:dyDescent="0.25">
      <c r="A117" s="29" t="s">
        <v>103</v>
      </c>
    </row>
    <row r="118" spans="1:1" hidden="1" x14ac:dyDescent="0.25">
      <c r="A118" s="29" t="s">
        <v>103</v>
      </c>
    </row>
    <row r="119" spans="1:1" hidden="1" x14ac:dyDescent="0.25">
      <c r="A119" s="7" t="s">
        <v>102</v>
      </c>
    </row>
    <row r="120" spans="1:1" hidden="1" x14ac:dyDescent="0.25">
      <c r="A120" s="29" t="s">
        <v>103</v>
      </c>
    </row>
    <row r="121" spans="1:1" hidden="1" x14ac:dyDescent="0.25">
      <c r="A121" s="7" t="s">
        <v>102</v>
      </c>
    </row>
    <row r="122" spans="1:1" hidden="1" x14ac:dyDescent="0.25">
      <c r="A122" s="29" t="s">
        <v>103</v>
      </c>
    </row>
    <row r="123" spans="1:1" hidden="1" x14ac:dyDescent="0.25">
      <c r="A123" s="7" t="s">
        <v>102</v>
      </c>
    </row>
    <row r="124" spans="1:1" hidden="1" x14ac:dyDescent="0.25">
      <c r="A124" s="29" t="s">
        <v>103</v>
      </c>
    </row>
    <row r="125" spans="1:1" hidden="1" x14ac:dyDescent="0.25">
      <c r="A125" s="29" t="s">
        <v>103</v>
      </c>
    </row>
    <row r="126" spans="1:1" hidden="1" x14ac:dyDescent="0.25">
      <c r="A126" s="29" t="s">
        <v>103</v>
      </c>
    </row>
    <row r="127" spans="1:1" hidden="1" x14ac:dyDescent="0.25">
      <c r="A127" s="7" t="s">
        <v>102</v>
      </c>
    </row>
    <row r="128" spans="1:1" hidden="1" x14ac:dyDescent="0.25">
      <c r="A128" s="29" t="s">
        <v>103</v>
      </c>
    </row>
    <row r="129" spans="1:17" hidden="1" x14ac:dyDescent="0.25">
      <c r="A129" s="29" t="s">
        <v>103</v>
      </c>
    </row>
    <row r="130" spans="1:17" hidden="1" x14ac:dyDescent="0.25">
      <c r="A130" s="29" t="s">
        <v>103</v>
      </c>
    </row>
    <row r="131" spans="1:17" hidden="1" x14ac:dyDescent="0.25">
      <c r="A131" s="29" t="s">
        <v>103</v>
      </c>
    </row>
    <row r="132" spans="1:17" hidden="1" x14ac:dyDescent="0.25">
      <c r="A132" s="29" t="s">
        <v>103</v>
      </c>
    </row>
    <row r="133" spans="1:17" hidden="1" x14ac:dyDescent="0.25">
      <c r="A133" s="7" t="s">
        <v>102</v>
      </c>
    </row>
    <row r="134" spans="1:17" hidden="1" x14ac:dyDescent="0.25">
      <c r="A134" s="29" t="s">
        <v>103</v>
      </c>
    </row>
    <row r="135" spans="1:17" hidden="1" x14ac:dyDescent="0.25">
      <c r="A135" s="29" t="s">
        <v>103</v>
      </c>
    </row>
    <row r="136" spans="1:17" hidden="1" x14ac:dyDescent="0.25">
      <c r="A136" s="7" t="s">
        <v>104</v>
      </c>
    </row>
    <row r="137" spans="1:17" hidden="1" x14ac:dyDescent="0.25">
      <c r="A137" s="7" t="s">
        <v>56</v>
      </c>
    </row>
    <row r="138" spans="1:17" x14ac:dyDescent="0.25">
      <c r="A138" s="7">
        <v>4</v>
      </c>
      <c r="B138" s="16" t="s">
        <v>105</v>
      </c>
      <c r="C138" s="66" t="s">
        <v>106</v>
      </c>
      <c r="D138" s="66"/>
      <c r="E138" s="66"/>
      <c r="F138" s="18"/>
      <c r="G138" s="18"/>
      <c r="H138" s="18"/>
      <c r="I138" s="18"/>
      <c r="J138" s="18"/>
      <c r="K138" s="7"/>
    </row>
    <row r="139" spans="1:17" ht="27.2" customHeight="1" x14ac:dyDescent="0.25">
      <c r="A139" s="7">
        <v>9</v>
      </c>
      <c r="B139" s="19" t="s">
        <v>107</v>
      </c>
      <c r="C139" s="67" t="s">
        <v>108</v>
      </c>
      <c r="D139" s="68"/>
      <c r="E139" s="68"/>
      <c r="F139" s="21" t="s">
        <v>44</v>
      </c>
      <c r="G139" s="22">
        <v>1</v>
      </c>
      <c r="H139" s="22"/>
      <c r="I139" s="23"/>
      <c r="J139" s="24">
        <f>IF(AND(G139= "",H139= ""), 0, ROUND(ROUND(I139, 2) * ROUND(IF(H139="",G139,H139),  0), 2))</f>
        <v>0</v>
      </c>
      <c r="K139" s="7"/>
      <c r="M139" s="25">
        <v>0.2</v>
      </c>
      <c r="Q139" s="7">
        <v>2715</v>
      </c>
    </row>
    <row r="140" spans="1:17" hidden="1" x14ac:dyDescent="0.25">
      <c r="A140" s="7" t="s">
        <v>45</v>
      </c>
    </row>
    <row r="141" spans="1:17" hidden="1" x14ac:dyDescent="0.25">
      <c r="A141" s="7" t="s">
        <v>46</v>
      </c>
    </row>
    <row r="142" spans="1:17" hidden="1" x14ac:dyDescent="0.25">
      <c r="A142" s="7" t="s">
        <v>56</v>
      </c>
    </row>
    <row r="143" spans="1:17" x14ac:dyDescent="0.25">
      <c r="A143" s="7" t="s">
        <v>38</v>
      </c>
      <c r="B143" s="20"/>
      <c r="C143" s="68"/>
      <c r="D143" s="68"/>
      <c r="E143" s="68"/>
      <c r="F143" s="20"/>
      <c r="G143" s="20"/>
      <c r="H143" s="20"/>
      <c r="I143" s="20"/>
      <c r="J143" s="20"/>
    </row>
    <row r="144" spans="1:17" x14ac:dyDescent="0.25">
      <c r="B144" s="20"/>
      <c r="C144" s="71" t="s">
        <v>71</v>
      </c>
      <c r="D144" s="72"/>
      <c r="E144" s="72"/>
      <c r="F144" s="69"/>
      <c r="G144" s="69"/>
      <c r="H144" s="69"/>
      <c r="I144" s="69"/>
      <c r="J144" s="70"/>
    </row>
    <row r="145" spans="1:11" x14ac:dyDescent="0.25">
      <c r="B145" s="20"/>
      <c r="C145" s="74"/>
      <c r="D145" s="47"/>
      <c r="E145" s="47"/>
      <c r="F145" s="47"/>
      <c r="G145" s="47"/>
      <c r="H145" s="47"/>
      <c r="I145" s="47"/>
      <c r="J145" s="73"/>
    </row>
    <row r="146" spans="1:11" x14ac:dyDescent="0.25">
      <c r="B146" s="20"/>
      <c r="C146" s="77" t="s">
        <v>67</v>
      </c>
      <c r="D146" s="78"/>
      <c r="E146" s="78"/>
      <c r="F146" s="75">
        <f>SUMIF(K57:K143, IF(K56="","",K56), J57:J143)</f>
        <v>0</v>
      </c>
      <c r="G146" s="75"/>
      <c r="H146" s="75"/>
      <c r="I146" s="75"/>
      <c r="J146" s="76"/>
    </row>
    <row r="147" spans="1:11" ht="16.899999999999999" customHeight="1" x14ac:dyDescent="0.25">
      <c r="B147" s="20"/>
      <c r="C147" s="77" t="s">
        <v>68</v>
      </c>
      <c r="D147" s="78"/>
      <c r="E147" s="78"/>
      <c r="F147" s="75">
        <f>ROUND(SUMIF(K57:K143, IF(K56="","",K56), J57:J143) * 0.2, 2)</f>
        <v>0</v>
      </c>
      <c r="G147" s="75"/>
      <c r="H147" s="75"/>
      <c r="I147" s="75"/>
      <c r="J147" s="76"/>
    </row>
    <row r="148" spans="1:11" x14ac:dyDescent="0.25">
      <c r="B148" s="20"/>
      <c r="C148" s="81" t="s">
        <v>69</v>
      </c>
      <c r="D148" s="82"/>
      <c r="E148" s="82"/>
      <c r="F148" s="79">
        <f>SUM(F146:F147)</f>
        <v>0</v>
      </c>
      <c r="G148" s="79"/>
      <c r="H148" s="79"/>
      <c r="I148" s="79"/>
      <c r="J148" s="80"/>
    </row>
    <row r="149" spans="1:11" ht="18" customHeight="1" x14ac:dyDescent="0.25">
      <c r="A149" s="7">
        <v>4</v>
      </c>
      <c r="B149" s="16" t="s">
        <v>109</v>
      </c>
      <c r="C149" s="66" t="s">
        <v>110</v>
      </c>
      <c r="D149" s="66"/>
      <c r="E149" s="66"/>
      <c r="F149" s="18"/>
      <c r="G149" s="18"/>
      <c r="H149" s="18"/>
      <c r="I149" s="18"/>
      <c r="J149" s="18"/>
      <c r="K149" s="7"/>
    </row>
    <row r="150" spans="1:11" hidden="1" x14ac:dyDescent="0.25">
      <c r="A150" s="7">
        <v>9</v>
      </c>
    </row>
    <row r="151" spans="1:11" hidden="1" x14ac:dyDescent="0.25">
      <c r="A151" s="7" t="s">
        <v>46</v>
      </c>
    </row>
    <row r="152" spans="1:11" hidden="1" x14ac:dyDescent="0.25">
      <c r="A152" s="7" t="s">
        <v>56</v>
      </c>
    </row>
    <row r="153" spans="1:11" ht="37.15" customHeight="1" x14ac:dyDescent="0.25">
      <c r="B153" s="3"/>
      <c r="C153" s="86" t="s">
        <v>111</v>
      </c>
      <c r="D153" s="86"/>
      <c r="E153" s="86"/>
      <c r="F153" s="86"/>
      <c r="G153" s="86"/>
      <c r="H153" s="86"/>
      <c r="I153" s="86"/>
      <c r="J153" s="86"/>
    </row>
    <row r="155" spans="1:11" ht="15.75" x14ac:dyDescent="0.25">
      <c r="C155" s="87" t="s">
        <v>112</v>
      </c>
      <c r="D155" s="87"/>
      <c r="E155" s="87"/>
      <c r="F155" s="87"/>
      <c r="G155" s="87"/>
      <c r="H155" s="87"/>
      <c r="I155" s="87"/>
      <c r="J155" s="87"/>
    </row>
    <row r="156" spans="1:11" ht="20.25" customHeight="1" x14ac:dyDescent="0.25">
      <c r="C156" s="89" t="s">
        <v>113</v>
      </c>
      <c r="D156" s="90"/>
      <c r="E156" s="90"/>
      <c r="F156" s="88">
        <f>SUMIF(K9:K46, "", J9:J46)</f>
        <v>0</v>
      </c>
      <c r="G156" s="88"/>
      <c r="H156" s="88"/>
      <c r="I156" s="88"/>
      <c r="J156" s="88"/>
    </row>
    <row r="157" spans="1:11" ht="16.899999999999999" customHeight="1" x14ac:dyDescent="0.25">
      <c r="C157" s="89" t="s">
        <v>114</v>
      </c>
      <c r="D157" s="90"/>
      <c r="E157" s="90"/>
      <c r="F157" s="88">
        <f>SUMIF(K62:K139, "", J62:J139)</f>
        <v>0</v>
      </c>
      <c r="G157" s="88"/>
      <c r="H157" s="88"/>
      <c r="I157" s="88"/>
      <c r="J157" s="88"/>
    </row>
    <row r="158" spans="1:11" ht="24.95" customHeight="1" x14ac:dyDescent="0.25">
      <c r="C158" s="91" t="s">
        <v>115</v>
      </c>
      <c r="D158" s="92"/>
      <c r="E158" s="92"/>
      <c r="F158" s="32"/>
      <c r="G158" s="32"/>
      <c r="H158" s="32"/>
      <c r="I158" s="32"/>
      <c r="J158" s="33"/>
    </row>
    <row r="159" spans="1:11" x14ac:dyDescent="0.25">
      <c r="C159" s="93"/>
      <c r="D159" s="94"/>
      <c r="E159" s="94"/>
      <c r="F159" s="94"/>
      <c r="G159" s="94"/>
      <c r="H159" s="94"/>
      <c r="I159" s="94"/>
      <c r="J159" s="95"/>
    </row>
    <row r="160" spans="1:11" x14ac:dyDescent="0.25">
      <c r="A160" s="29"/>
      <c r="C160" s="96" t="s">
        <v>67</v>
      </c>
      <c r="D160" s="47"/>
      <c r="E160" s="47"/>
      <c r="F160" s="97">
        <f>SUMIF(K5:K153, IF(K4="","",K4), J5:J153)</f>
        <v>0</v>
      </c>
      <c r="G160" s="98"/>
      <c r="H160" s="98"/>
      <c r="I160" s="98"/>
      <c r="J160" s="99"/>
    </row>
    <row r="161" spans="1:10" x14ac:dyDescent="0.25">
      <c r="A161" s="29"/>
      <c r="C161" s="96" t="s">
        <v>68</v>
      </c>
      <c r="D161" s="47"/>
      <c r="E161" s="47"/>
      <c r="F161" s="97">
        <f>ROUND(SUMIF(K5:K153, IF(K4="","",K4), J5:J153) * 0.2, 2)</f>
        <v>0</v>
      </c>
      <c r="G161" s="98"/>
      <c r="H161" s="98"/>
      <c r="I161" s="98"/>
      <c r="J161" s="99"/>
    </row>
    <row r="162" spans="1:10" x14ac:dyDescent="0.25">
      <c r="C162" s="100" t="s">
        <v>69</v>
      </c>
      <c r="D162" s="101"/>
      <c r="E162" s="101"/>
      <c r="F162" s="102">
        <f>SUM(F160:F161)</f>
        <v>0</v>
      </c>
      <c r="G162" s="103"/>
      <c r="H162" s="103"/>
      <c r="I162" s="103"/>
      <c r="J162" s="104"/>
    </row>
    <row r="163" spans="1:10" x14ac:dyDescent="0.25">
      <c r="C163" s="105"/>
      <c r="D163" s="106"/>
      <c r="E163" s="106"/>
      <c r="F163" s="106"/>
      <c r="G163" s="106"/>
      <c r="H163" s="106"/>
      <c r="I163" s="106"/>
      <c r="J163" s="106"/>
    </row>
    <row r="164" spans="1:10" x14ac:dyDescent="0.25">
      <c r="C164" s="107" t="s">
        <v>116</v>
      </c>
      <c r="D164" s="106"/>
      <c r="E164" s="106"/>
      <c r="F164" s="106"/>
      <c r="G164" s="106"/>
      <c r="H164" s="106"/>
      <c r="I164" s="106"/>
      <c r="J164" s="106"/>
    </row>
    <row r="165" spans="1:10" x14ac:dyDescent="0.25">
      <c r="C165" s="101" t="str">
        <f>IF(Paramètres!AA2&lt;&gt;"",Paramètres!AA2,"")</f>
        <v xml:space="preserve">Zéro euro </v>
      </c>
      <c r="D165" s="101"/>
      <c r="E165" s="101"/>
      <c r="F165" s="101"/>
      <c r="G165" s="101"/>
      <c r="H165" s="101"/>
      <c r="I165" s="101"/>
      <c r="J165" s="101"/>
    </row>
    <row r="166" spans="1:10" x14ac:dyDescent="0.25">
      <c r="C166" s="101"/>
      <c r="D166" s="101"/>
      <c r="E166" s="101"/>
      <c r="F166" s="101"/>
      <c r="G166" s="101"/>
      <c r="H166" s="101"/>
      <c r="I166" s="101"/>
      <c r="J166" s="101"/>
    </row>
    <row r="167" spans="1:10" ht="56.65" customHeight="1" x14ac:dyDescent="0.25">
      <c r="F167" s="108" t="s">
        <v>117</v>
      </c>
      <c r="G167" s="108"/>
      <c r="H167" s="108"/>
      <c r="I167" s="108"/>
      <c r="J167" s="108"/>
    </row>
    <row r="169" spans="1:10" ht="85.15" customHeight="1" x14ac:dyDescent="0.25">
      <c r="C169" s="109" t="s">
        <v>118</v>
      </c>
      <c r="D169" s="109"/>
      <c r="F169" s="109" t="s">
        <v>119</v>
      </c>
      <c r="G169" s="109"/>
      <c r="H169" s="109"/>
      <c r="I169" s="109"/>
      <c r="J169" s="109"/>
    </row>
    <row r="170" spans="1:10" x14ac:dyDescent="0.25">
      <c r="C170" s="110" t="s">
        <v>120</v>
      </c>
      <c r="D170" s="110"/>
      <c r="E170" s="110"/>
      <c r="F170" s="110"/>
      <c r="G170" s="110"/>
      <c r="H170" s="110"/>
      <c r="I170" s="110"/>
      <c r="J170" s="110"/>
    </row>
  </sheetData>
  <mergeCells count="75">
    <mergeCell ref="C170:J170"/>
    <mergeCell ref="C164:J164"/>
    <mergeCell ref="C165:J165"/>
    <mergeCell ref="C166:J166"/>
    <mergeCell ref="F167:J167"/>
    <mergeCell ref="C169:D169"/>
    <mergeCell ref="F169:J169"/>
    <mergeCell ref="C161:E161"/>
    <mergeCell ref="F161:J161"/>
    <mergeCell ref="C162:E162"/>
    <mergeCell ref="F162:J162"/>
    <mergeCell ref="C163:J163"/>
    <mergeCell ref="F157:J157"/>
    <mergeCell ref="C157:E157"/>
    <mergeCell ref="C158:E158"/>
    <mergeCell ref="C159:J159"/>
    <mergeCell ref="C160:E160"/>
    <mergeCell ref="F160:J160"/>
    <mergeCell ref="C149:E149"/>
    <mergeCell ref="C153:J153"/>
    <mergeCell ref="C155:J155"/>
    <mergeCell ref="F156:J156"/>
    <mergeCell ref="C156:E156"/>
    <mergeCell ref="F146:J146"/>
    <mergeCell ref="C146:E146"/>
    <mergeCell ref="F147:J147"/>
    <mergeCell ref="C147:E147"/>
    <mergeCell ref="F148:J148"/>
    <mergeCell ref="C148:E148"/>
    <mergeCell ref="C143:E143"/>
    <mergeCell ref="F144:J144"/>
    <mergeCell ref="C144:E144"/>
    <mergeCell ref="F145:J145"/>
    <mergeCell ref="C145:E145"/>
    <mergeCell ref="C94:E94"/>
    <mergeCell ref="C98:E98"/>
    <mergeCell ref="C112:E112"/>
    <mergeCell ref="C138:E138"/>
    <mergeCell ref="C139:E139"/>
    <mergeCell ref="C67:E67"/>
    <mergeCell ref="C74:E74"/>
    <mergeCell ref="C78:E78"/>
    <mergeCell ref="C79:E79"/>
    <mergeCell ref="C83:E83"/>
    <mergeCell ref="C56:E56"/>
    <mergeCell ref="C58:E58"/>
    <mergeCell ref="C60:E60"/>
    <mergeCell ref="C62:E62"/>
    <mergeCell ref="C64:E64"/>
    <mergeCell ref="F53:J53"/>
    <mergeCell ref="C53:E53"/>
    <mergeCell ref="F54:J54"/>
    <mergeCell ref="C54:E54"/>
    <mergeCell ref="F55:J55"/>
    <mergeCell ref="C55:E55"/>
    <mergeCell ref="C50:E50"/>
    <mergeCell ref="F51:J51"/>
    <mergeCell ref="C51:E51"/>
    <mergeCell ref="F52:J52"/>
    <mergeCell ref="C52:E52"/>
    <mergeCell ref="C35:E35"/>
    <mergeCell ref="C36:E36"/>
    <mergeCell ref="C39:E39"/>
    <mergeCell ref="C43:E43"/>
    <mergeCell ref="C46:E46"/>
    <mergeCell ref="C17:E17"/>
    <mergeCell ref="C20:E20"/>
    <mergeCell ref="C25:E25"/>
    <mergeCell ref="C28:E28"/>
    <mergeCell ref="C31:E31"/>
    <mergeCell ref="C3:E3"/>
    <mergeCell ref="C4:E4"/>
    <mergeCell ref="C7:E7"/>
    <mergeCell ref="C8:E8"/>
    <mergeCell ref="C9:E9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&amp;L&amp;G&amp;L              AF2485 - AF2485-CENTRE DE DEMINAGE-MONTPELLIER-TCE 
               &amp;RDPGF - Lot n°08 DECONSTRUCTION-DECONTAMINATION 
DCE</oddHeader>
    <oddFooter>&amp;L&amp;G&amp;L              ENERGIE R BET&amp;RPage &amp;P/&amp;N</oddFooter>
  </headerFooter>
  <legacyDrawingHF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26" t="s">
        <v>121</v>
      </c>
      <c r="AA1" s="7">
        <f>IF(AO!F162&lt;&gt;"",AO!F162,"0")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35" t="s">
        <v>122</v>
      </c>
      <c r="B3" s="34" t="s">
        <v>123</v>
      </c>
      <c r="C3" s="111" t="s">
        <v>148</v>
      </c>
      <c r="D3" s="111"/>
      <c r="E3" s="111"/>
      <c r="F3" s="111"/>
      <c r="G3" s="111"/>
      <c r="H3" s="111"/>
      <c r="I3" s="111"/>
      <c r="J3" s="111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35" t="s">
        <v>124</v>
      </c>
      <c r="B5" s="34" t="s">
        <v>125</v>
      </c>
      <c r="C5" s="111" t="s">
        <v>149</v>
      </c>
      <c r="D5" s="111"/>
      <c r="E5" s="111"/>
      <c r="F5" s="111"/>
      <c r="G5" s="111"/>
      <c r="H5" s="111"/>
      <c r="I5" s="111"/>
      <c r="J5" s="111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35" t="s">
        <v>134</v>
      </c>
      <c r="B7" s="34" t="s">
        <v>135</v>
      </c>
      <c r="C7" s="36" t="s">
        <v>150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5" t="s">
        <v>136</v>
      </c>
      <c r="B9" s="34" t="s">
        <v>137</v>
      </c>
      <c r="C9" s="36" t="s">
        <v>36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35" t="s">
        <v>126</v>
      </c>
      <c r="B11" s="34" t="s">
        <v>127</v>
      </c>
      <c r="C11" s="111" t="s">
        <v>37</v>
      </c>
      <c r="D11" s="111"/>
      <c r="E11" s="111"/>
      <c r="F11" s="111"/>
      <c r="G11" s="111"/>
      <c r="H11" s="111"/>
      <c r="I11" s="111"/>
      <c r="J11" s="111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35" t="s">
        <v>138</v>
      </c>
      <c r="B13" s="34" t="s">
        <v>139</v>
      </c>
      <c r="C13" s="36"/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35" t="s">
        <v>140</v>
      </c>
      <c r="B15" s="34" t="s">
        <v>141</v>
      </c>
      <c r="C15" s="36" t="s">
        <v>151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35" t="s">
        <v>142</v>
      </c>
      <c r="B17" s="34" t="s">
        <v>143</v>
      </c>
      <c r="C17" s="36"/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37">
        <v>0.2</v>
      </c>
      <c r="E19" s="38" t="s">
        <v>144</v>
      </c>
      <c r="AA19" s="7">
        <f>INT((AA5-AA18*100)/10)</f>
        <v>0</v>
      </c>
    </row>
    <row r="20" spans="1:27" ht="12.75" customHeight="1" x14ac:dyDescent="0.25">
      <c r="C20" s="39">
        <v>5.5E-2</v>
      </c>
      <c r="E20" s="38" t="s">
        <v>145</v>
      </c>
      <c r="AA20" s="7">
        <f>AA5-AA18*100-AA19*10</f>
        <v>0</v>
      </c>
    </row>
    <row r="21" spans="1:27" ht="12.75" customHeight="1" x14ac:dyDescent="0.25">
      <c r="C21" s="39">
        <v>0</v>
      </c>
      <c r="E21" s="38" t="s">
        <v>146</v>
      </c>
      <c r="AA21" s="7">
        <f>INT(AA6/10)</f>
        <v>0</v>
      </c>
    </row>
    <row r="22" spans="1:27" ht="12.75" customHeight="1" x14ac:dyDescent="0.25">
      <c r="C22" s="40">
        <v>0</v>
      </c>
      <c r="E22" s="38" t="s">
        <v>147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35" t="s">
        <v>128</v>
      </c>
      <c r="B24" s="34" t="s">
        <v>129</v>
      </c>
      <c r="C24" s="111"/>
      <c r="D24" s="111"/>
      <c r="E24" s="111"/>
      <c r="F24" s="111"/>
      <c r="G24" s="111"/>
      <c r="H24" s="111"/>
      <c r="I24" s="111"/>
      <c r="J24" s="111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35" t="s">
        <v>130</v>
      </c>
      <c r="B26" s="34" t="s">
        <v>131</v>
      </c>
      <c r="C26" s="111" t="s">
        <v>152</v>
      </c>
      <c r="D26" s="111"/>
      <c r="E26" s="111"/>
      <c r="F26" s="111"/>
      <c r="G26" s="111"/>
      <c r="H26" s="111"/>
      <c r="I26" s="111"/>
      <c r="J26" s="111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35" t="s">
        <v>132</v>
      </c>
      <c r="B28" s="34" t="s">
        <v>133</v>
      </c>
      <c r="C28" s="111"/>
      <c r="D28" s="111"/>
      <c r="E28" s="111"/>
      <c r="F28" s="111"/>
      <c r="G28" s="111"/>
      <c r="H28" s="111"/>
      <c r="I28" s="111"/>
      <c r="J28" s="111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153</v>
      </c>
      <c r="B1" s="7" t="s">
        <v>154</v>
      </c>
    </row>
    <row r="2" spans="1:3" x14ac:dyDescent="0.25">
      <c r="A2" s="7" t="s">
        <v>155</v>
      </c>
      <c r="B2" s="7" t="s">
        <v>156</v>
      </c>
    </row>
    <row r="3" spans="1:3" x14ac:dyDescent="0.25">
      <c r="A3" s="7" t="s">
        <v>157</v>
      </c>
      <c r="B3" s="7">
        <v>1</v>
      </c>
    </row>
    <row r="4" spans="1:3" x14ac:dyDescent="0.25">
      <c r="A4" s="7" t="s">
        <v>158</v>
      </c>
      <c r="B4" s="7">
        <v>0</v>
      </c>
    </row>
    <row r="5" spans="1:3" x14ac:dyDescent="0.25">
      <c r="A5" s="7" t="s">
        <v>159</v>
      </c>
      <c r="B5" s="7">
        <v>0</v>
      </c>
    </row>
    <row r="6" spans="1:3" x14ac:dyDescent="0.25">
      <c r="A6" s="7" t="s">
        <v>160</v>
      </c>
      <c r="B6" s="7">
        <v>1</v>
      </c>
    </row>
    <row r="7" spans="1:3" x14ac:dyDescent="0.25">
      <c r="A7" s="7" t="s">
        <v>161</v>
      </c>
      <c r="B7" s="7">
        <v>1</v>
      </c>
    </row>
    <row r="8" spans="1:3" x14ac:dyDescent="0.25">
      <c r="A8" s="7" t="s">
        <v>162</v>
      </c>
      <c r="B8" s="7">
        <v>0</v>
      </c>
    </row>
    <row r="9" spans="1:3" x14ac:dyDescent="0.25">
      <c r="A9" s="7" t="s">
        <v>163</v>
      </c>
      <c r="B9" s="7">
        <v>0</v>
      </c>
    </row>
    <row r="10" spans="1:3" x14ac:dyDescent="0.25">
      <c r="A10" s="7" t="s">
        <v>164</v>
      </c>
      <c r="C10" s="7" t="s">
        <v>165</v>
      </c>
    </row>
    <row r="11" spans="1:3" x14ac:dyDescent="0.25">
      <c r="A11" s="7" t="s">
        <v>166</v>
      </c>
      <c r="B11" s="7">
        <v>0</v>
      </c>
    </row>
    <row r="12" spans="1:3" x14ac:dyDescent="0.25">
      <c r="A12" s="7" t="s">
        <v>167</v>
      </c>
      <c r="B12" s="7" t="s">
        <v>168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12" t="s">
        <v>169</v>
      </c>
      <c r="C2" s="112"/>
      <c r="D2" s="112"/>
      <c r="E2" s="112"/>
      <c r="F2" s="112"/>
      <c r="G2" s="112"/>
      <c r="H2" s="112"/>
      <c r="I2" s="112"/>
      <c r="J2" s="112"/>
    </row>
    <row r="4" spans="1:10" ht="12.75" customHeight="1" x14ac:dyDescent="0.25">
      <c r="A4" s="35" t="s">
        <v>122</v>
      </c>
      <c r="B4" s="34" t="s">
        <v>170</v>
      </c>
      <c r="C4" s="113"/>
      <c r="D4" s="113"/>
      <c r="E4" s="113"/>
      <c r="F4" s="113"/>
      <c r="G4" s="113"/>
      <c r="H4" s="113"/>
      <c r="I4" s="113"/>
      <c r="J4" s="113"/>
    </row>
    <row r="6" spans="1:10" ht="12.75" customHeight="1" x14ac:dyDescent="0.25">
      <c r="A6" s="35" t="s">
        <v>124</v>
      </c>
      <c r="B6" s="34" t="s">
        <v>171</v>
      </c>
      <c r="C6" s="113"/>
      <c r="D6" s="113"/>
      <c r="E6" s="113"/>
      <c r="F6" s="113"/>
      <c r="G6" s="113"/>
      <c r="H6" s="113"/>
      <c r="I6" s="113"/>
      <c r="J6" s="113"/>
    </row>
    <row r="8" spans="1:10" ht="12.75" customHeight="1" x14ac:dyDescent="0.25">
      <c r="A8" s="35" t="s">
        <v>134</v>
      </c>
      <c r="B8" s="34" t="s">
        <v>172</v>
      </c>
      <c r="C8" s="113"/>
      <c r="D8" s="113"/>
      <c r="E8" s="113"/>
      <c r="F8" s="113"/>
      <c r="G8" s="113"/>
      <c r="H8" s="113"/>
      <c r="I8" s="113"/>
      <c r="J8" s="113"/>
    </row>
    <row r="10" spans="1:10" ht="12.75" customHeight="1" x14ac:dyDescent="0.25">
      <c r="A10" s="35" t="s">
        <v>136</v>
      </c>
      <c r="B10" s="34" t="s">
        <v>173</v>
      </c>
      <c r="C10" s="114"/>
      <c r="D10" s="114"/>
      <c r="E10" s="114"/>
      <c r="F10" s="114"/>
      <c r="G10" s="114"/>
      <c r="H10" s="114"/>
      <c r="I10" s="114"/>
      <c r="J10" s="114"/>
    </row>
    <row r="12" spans="1:10" ht="12.75" customHeight="1" x14ac:dyDescent="0.25">
      <c r="A12" s="35" t="s">
        <v>126</v>
      </c>
      <c r="B12" s="34" t="s">
        <v>174</v>
      </c>
      <c r="C12" s="113"/>
      <c r="D12" s="113"/>
      <c r="E12" s="113"/>
      <c r="F12" s="113"/>
      <c r="G12" s="113"/>
      <c r="H12" s="113"/>
      <c r="I12" s="113"/>
      <c r="J12" s="113"/>
    </row>
    <row r="14" spans="1:10" ht="12.75" customHeight="1" x14ac:dyDescent="0.25">
      <c r="A14" s="35" t="s">
        <v>138</v>
      </c>
      <c r="B14" s="34" t="s">
        <v>175</v>
      </c>
      <c r="C14" s="113"/>
      <c r="D14" s="113"/>
      <c r="E14" s="113"/>
      <c r="F14" s="113"/>
      <c r="G14" s="113"/>
      <c r="H14" s="113"/>
      <c r="I14" s="113"/>
      <c r="J14" s="113"/>
    </row>
    <row r="16" spans="1:10" ht="12.75" customHeight="1" x14ac:dyDescent="0.25">
      <c r="A16" s="35" t="s">
        <v>140</v>
      </c>
      <c r="B16" s="34" t="s">
        <v>176</v>
      </c>
      <c r="C16" s="113"/>
      <c r="D16" s="113"/>
      <c r="E16" s="113"/>
      <c r="F16" s="113"/>
      <c r="G16" s="113"/>
      <c r="H16" s="113"/>
      <c r="I16" s="113"/>
      <c r="J16" s="113"/>
    </row>
    <row r="18" spans="1:10" ht="12.75" customHeight="1" x14ac:dyDescent="0.25">
      <c r="A18" s="35" t="s">
        <v>142</v>
      </c>
      <c r="B18" s="34" t="s">
        <v>177</v>
      </c>
      <c r="C18" s="115"/>
      <c r="D18" s="115"/>
      <c r="E18" s="115"/>
      <c r="F18" s="115"/>
      <c r="G18" s="115"/>
      <c r="H18" s="115"/>
      <c r="I18" s="115"/>
      <c r="J18" s="115"/>
    </row>
    <row r="20" spans="1:10" ht="12.75" customHeight="1" x14ac:dyDescent="0.25">
      <c r="A20" s="35" t="s">
        <v>178</v>
      </c>
      <c r="B20" s="34" t="s">
        <v>179</v>
      </c>
      <c r="C20" s="115"/>
      <c r="D20" s="115"/>
      <c r="E20" s="115"/>
      <c r="F20" s="115"/>
      <c r="G20" s="115"/>
      <c r="H20" s="115"/>
      <c r="I20" s="115"/>
      <c r="J20" s="115"/>
    </row>
    <row r="22" spans="1:10" ht="12.75" customHeight="1" x14ac:dyDescent="0.25">
      <c r="A22" s="35" t="s">
        <v>128</v>
      </c>
      <c r="B22" s="34" t="s">
        <v>180</v>
      </c>
      <c r="C22" s="115"/>
      <c r="D22" s="115"/>
      <c r="E22" s="115"/>
      <c r="F22" s="115"/>
      <c r="G22" s="115"/>
      <c r="H22" s="115"/>
      <c r="I22" s="115"/>
      <c r="J22" s="115"/>
    </row>
    <row r="24" spans="1:10" ht="12.75" customHeight="1" x14ac:dyDescent="0.25">
      <c r="A24" s="35" t="s">
        <v>130</v>
      </c>
      <c r="B24" s="34" t="s">
        <v>181</v>
      </c>
      <c r="C24" s="113"/>
      <c r="D24" s="113"/>
      <c r="E24" s="113"/>
      <c r="F24" s="113"/>
      <c r="G24" s="113"/>
      <c r="H24" s="113"/>
      <c r="I24" s="113"/>
      <c r="J24" s="113"/>
    </row>
    <row r="28" spans="1:10" ht="60" customHeight="1" x14ac:dyDescent="0.25">
      <c r="A28" s="35" t="s">
        <v>132</v>
      </c>
      <c r="B28" s="34" t="s">
        <v>182</v>
      </c>
      <c r="C28" s="113"/>
      <c r="D28" s="113"/>
      <c r="E28" s="113"/>
      <c r="F28" s="113"/>
      <c r="G28" s="113"/>
      <c r="H28" s="113"/>
      <c r="I28" s="113"/>
      <c r="J28" s="113"/>
    </row>
  </sheetData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9.14062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116" t="s">
        <v>183</v>
      </c>
      <c r="C2" s="116"/>
      <c r="D2" s="116"/>
      <c r="E2" s="116"/>
      <c r="F2" s="116"/>
    </row>
    <row r="4" spans="2:6" ht="12.75" customHeight="1" x14ac:dyDescent="0.25">
      <c r="B4" s="41" t="s">
        <v>184</v>
      </c>
      <c r="C4" s="41" t="s">
        <v>185</v>
      </c>
      <c r="D4" s="41" t="s">
        <v>186</v>
      </c>
      <c r="E4" s="41" t="s">
        <v>187</v>
      </c>
      <c r="F4" s="41" t="s">
        <v>188</v>
      </c>
    </row>
    <row r="6" spans="2:6" ht="12.75" customHeight="1" x14ac:dyDescent="0.25">
      <c r="B6" s="42"/>
      <c r="C6" s="43"/>
      <c r="D6" s="44"/>
      <c r="E6" s="45"/>
      <c r="F6" s="46" t="str">
        <f>IF(AND(E6= "",D6= ""), "", ROUND(ROUND(E6, 2) * ROUND(D6, 3), 2))</f>
        <v/>
      </c>
    </row>
    <row r="8" spans="2:6" ht="12.75" customHeight="1" x14ac:dyDescent="0.25">
      <c r="B8" s="42"/>
      <c r="C8" s="43"/>
      <c r="D8" s="44"/>
      <c r="E8" s="45"/>
      <c r="F8" s="46" t="str">
        <f>IF(AND(E8= "",D8= ""), "", ROUND(ROUND(E8, 2) * ROUND(D8, 3), 2))</f>
        <v/>
      </c>
    </row>
    <row r="10" spans="2:6" ht="12.75" customHeight="1" x14ac:dyDescent="0.25">
      <c r="B10" s="42"/>
      <c r="C10" s="43"/>
      <c r="D10" s="44"/>
      <c r="E10" s="45"/>
      <c r="F10" s="46" t="str">
        <f>IF(AND(E10= "",D10= ""), "", ROUND(ROUND(E10, 2) * ROUND(D10, 3), 2))</f>
        <v/>
      </c>
    </row>
    <row r="12" spans="2:6" ht="12.75" customHeight="1" x14ac:dyDescent="0.25">
      <c r="B12" s="42"/>
      <c r="C12" s="43"/>
      <c r="D12" s="44"/>
      <c r="E12" s="45"/>
      <c r="F12" s="46" t="str">
        <f>IF(AND(E12= "",D12= ""), "", ROUND(ROUND(E12, 2) * ROUND(D12, 3), 2))</f>
        <v/>
      </c>
    </row>
    <row r="14" spans="2:6" ht="12.75" customHeight="1" x14ac:dyDescent="0.25">
      <c r="B14" s="42"/>
      <c r="C14" s="43"/>
      <c r="D14" s="44"/>
      <c r="E14" s="45"/>
      <c r="F14" s="46" t="str">
        <f>IF(AND(E14= "",D14= ""), "", ROUND(ROUND(E14, 2) * ROUND(D14, 3), 2))</f>
        <v/>
      </c>
    </row>
    <row r="16" spans="2:6" ht="12.75" customHeight="1" x14ac:dyDescent="0.25">
      <c r="B16" s="42"/>
      <c r="C16" s="43"/>
      <c r="D16" s="44"/>
      <c r="E16" s="45"/>
      <c r="F16" s="46" t="str">
        <f>IF(AND(E16= "",D16= ""), "", ROUND(ROUND(E16, 2) * ROUND(D16, 3), 2))</f>
        <v/>
      </c>
    </row>
    <row r="18" spans="2:6" ht="12.75" customHeight="1" x14ac:dyDescent="0.25">
      <c r="B18" s="42"/>
      <c r="C18" s="43"/>
      <c r="D18" s="44"/>
      <c r="E18" s="45"/>
      <c r="F18" s="46" t="str">
        <f>IF(AND(E18= "",D18= ""), "", ROUND(ROUND(E18, 2) * ROUND(D18, 3), 2))</f>
        <v/>
      </c>
    </row>
    <row r="20" spans="2:6" ht="12.75" customHeight="1" x14ac:dyDescent="0.25">
      <c r="B20" s="42"/>
      <c r="C20" s="43"/>
      <c r="D20" s="44"/>
      <c r="E20" s="45"/>
      <c r="F20" s="46" t="str">
        <f>IF(AND(E20= "",D20= ""), "", ROUND(ROUND(E20, 2) * ROUND(D20, 3), 2))</f>
        <v/>
      </c>
    </row>
    <row r="22" spans="2:6" ht="12.75" customHeight="1" x14ac:dyDescent="0.25">
      <c r="B22" s="42"/>
      <c r="C22" s="43"/>
      <c r="D22" s="44"/>
      <c r="E22" s="45"/>
      <c r="F22" s="46" t="str">
        <f>IF(AND(E22= "",D22= ""), "", ROUND(ROUND(E22, 2) * ROUND(D22, 3), 2))</f>
        <v/>
      </c>
    </row>
    <row r="24" spans="2:6" ht="12.75" customHeight="1" x14ac:dyDescent="0.25">
      <c r="B24" s="42"/>
      <c r="C24" s="43"/>
      <c r="D24" s="44"/>
      <c r="E24" s="45"/>
      <c r="F24" s="46" t="str">
        <f>IF(AND(E24= "",D24= ""), "", ROUND(ROUND(E24, 2) * ROUND(D24, 3), 2))</f>
        <v/>
      </c>
    </row>
    <row r="26" spans="2:6" ht="12.75" customHeight="1" x14ac:dyDescent="0.25">
      <c r="B26" s="42"/>
      <c r="C26" s="43"/>
      <c r="D26" s="44"/>
      <c r="E26" s="45"/>
      <c r="F26" s="46" t="str">
        <f>IF(AND(E26= "",D26= ""), "", ROUND(ROUND(E26, 2) * ROUND(D26, 3), 2))</f>
        <v/>
      </c>
    </row>
    <row r="28" spans="2:6" ht="12.75" customHeight="1" x14ac:dyDescent="0.25">
      <c r="B28" s="42"/>
      <c r="C28" s="43"/>
      <c r="D28" s="44"/>
      <c r="E28" s="45"/>
      <c r="F28" s="46" t="str">
        <f>IF(AND(E28= "",D28= ""), "", ROUND(ROUND(E28, 2) * ROUND(D28, 3), 2))</f>
        <v/>
      </c>
    </row>
    <row r="30" spans="2:6" ht="12.75" customHeight="1" x14ac:dyDescent="0.25">
      <c r="B30" s="42"/>
      <c r="C30" s="43"/>
      <c r="D30" s="44"/>
      <c r="E30" s="45"/>
      <c r="F30" s="46" t="str">
        <f>IF(AND(E30= "",D30= ""), "", ROUND(ROUND(E30, 2) * ROUND(D30, 3), 2))</f>
        <v/>
      </c>
    </row>
    <row r="32" spans="2:6" ht="12.75" customHeight="1" x14ac:dyDescent="0.25">
      <c r="B32" s="42"/>
      <c r="C32" s="43"/>
      <c r="D32" s="44"/>
      <c r="E32" s="45"/>
      <c r="F32" s="46" t="str">
        <f>IF(AND(E32= "",D32= ""), "", ROUND(ROUND(E32, 2) * ROUND(D32, 3), 2))</f>
        <v/>
      </c>
    </row>
    <row r="34" spans="2:6" ht="12.75" customHeight="1" x14ac:dyDescent="0.25">
      <c r="B34" s="42"/>
      <c r="C34" s="43"/>
      <c r="D34" s="44"/>
      <c r="E34" s="45"/>
      <c r="F34" s="46" t="str">
        <f>IF(AND(E34= "",D34= ""), "", ROUND(ROUND(E34, 2) * ROUND(D34, 3), 2))</f>
        <v/>
      </c>
    </row>
    <row r="36" spans="2:6" ht="12.75" customHeight="1" x14ac:dyDescent="0.25">
      <c r="B36" s="42"/>
      <c r="C36" s="43"/>
      <c r="D36" s="44"/>
      <c r="E36" s="45"/>
      <c r="F36" s="46" t="str">
        <f>IF(AND(E36= "",D36= ""), "", ROUND(ROUND(E36, 2) * ROUND(D36, 3), 2))</f>
        <v/>
      </c>
    </row>
    <row r="38" spans="2:6" ht="12.75" customHeight="1" x14ac:dyDescent="0.25">
      <c r="B38" s="42"/>
      <c r="C38" s="43"/>
      <c r="D38" s="44"/>
      <c r="E38" s="45"/>
      <c r="F38" s="46" t="str">
        <f>IF(AND(E38= "",D38= ""), "", ROUND(ROUND(E38, 2) * ROUND(D38, 3), 2))</f>
        <v/>
      </c>
    </row>
    <row r="40" spans="2:6" ht="12.75" customHeight="1" x14ac:dyDescent="0.25">
      <c r="B40" s="42"/>
      <c r="C40" s="43"/>
      <c r="D40" s="44"/>
      <c r="E40" s="45"/>
      <c r="F40" s="46" t="str">
        <f>IF(AND(E40= "",D40= ""), "", ROUND(ROUND(E40, 2) * ROUND(D40, 3), 2))</f>
        <v/>
      </c>
    </row>
    <row r="42" spans="2:6" ht="12.75" customHeight="1" x14ac:dyDescent="0.25">
      <c r="B42" s="42"/>
      <c r="C42" s="43"/>
      <c r="D42" s="44"/>
      <c r="E42" s="45"/>
      <c r="F42" s="46" t="str">
        <f>IF(AND(E42= "",D42= ""), "", ROUND(ROUND(E42, 2) * ROUND(D42, 3), 2))</f>
        <v/>
      </c>
    </row>
    <row r="44" spans="2:6" ht="12.75" customHeight="1" x14ac:dyDescent="0.25">
      <c r="B44" s="42"/>
      <c r="C44" s="43"/>
      <c r="D44" s="44"/>
      <c r="E44" s="45"/>
      <c r="F44" s="46" t="str">
        <f>IF(AND(E44= "",D44= ""), "", ROUND(ROUND(E44, 2) * ROUND(D44, 3), 2))</f>
        <v/>
      </c>
    </row>
    <row r="46" spans="2:6" ht="12.75" customHeight="1" x14ac:dyDescent="0.25">
      <c r="B46" s="42"/>
      <c r="C46" s="43"/>
      <c r="D46" s="44"/>
      <c r="E46" s="45"/>
      <c r="F46" s="46" t="str">
        <f>IF(AND(E46= "",D46= ""), "", ROUND(ROUND(E46, 2) * ROUND(D46, 3), 2))</f>
        <v/>
      </c>
    </row>
    <row r="48" spans="2:6" ht="12.75" customHeight="1" x14ac:dyDescent="0.25">
      <c r="B48" s="42"/>
      <c r="C48" s="43"/>
      <c r="D48" s="44"/>
      <c r="E48" s="45"/>
      <c r="F48" s="46" t="str">
        <f>IF(AND(E48= "",D48= ""), "", ROUND(ROUND(E48, 2) * ROUND(D48, 3), 2))</f>
        <v/>
      </c>
    </row>
    <row r="50" spans="2:6" ht="12.75" customHeight="1" x14ac:dyDescent="0.25">
      <c r="B50" s="42"/>
      <c r="C50" s="43"/>
      <c r="D50" s="44"/>
      <c r="E50" s="45"/>
      <c r="F50" s="46" t="str">
        <f>IF(AND(E50= "",D50= ""), "", ROUND(ROUND(E50, 2) * ROUND(D50, 3), 2))</f>
        <v/>
      </c>
    </row>
    <row r="52" spans="2:6" ht="12.75" customHeight="1" x14ac:dyDescent="0.25">
      <c r="B52" s="42"/>
      <c r="C52" s="43"/>
      <c r="D52" s="44"/>
      <c r="E52" s="45"/>
      <c r="F52" s="46" t="str">
        <f>IF(AND(E52= "",D52= ""), "", ROUND(ROUND(E52, 2) * ROUND(D52, 3), 2))</f>
        <v/>
      </c>
    </row>
    <row r="54" spans="2:6" ht="12.75" customHeight="1" x14ac:dyDescent="0.25">
      <c r="B54" s="42"/>
      <c r="C54" s="43"/>
      <c r="D54" s="44"/>
      <c r="E54" s="45"/>
      <c r="F54" s="46" t="str">
        <f>IF(AND(E54= "",D54= ""), "", ROUND(ROUND(E54, 2) * ROUND(D54, 3), 2))</f>
        <v/>
      </c>
    </row>
  </sheetData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AO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AO!Impression_des_titres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Axelle LOTZ</dc:creator>
  <cp:lastModifiedBy>Axelle LOTZ</cp:lastModifiedBy>
  <dcterms:created xsi:type="dcterms:W3CDTF">2024-12-04T09:00:41Z</dcterms:created>
  <dcterms:modified xsi:type="dcterms:W3CDTF">2024-12-04T09:01:27Z</dcterms:modified>
</cp:coreProperties>
</file>