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A:\2 - Achats\1. MARCHES + 40\2025\2025-02_Organisation Music Week\01-PASSATION\01-DCE DEFINITIF\Vpubliée\"/>
    </mc:Choice>
  </mc:AlternateContent>
  <xr:revisionPtr revIDLastSave="0" documentId="8_{1A7169A0-2391-47BE-954C-3611E676C10B}" xr6:coauthVersionLast="47" xr6:coauthVersionMax="47" xr10:uidLastSave="{00000000-0000-0000-0000-000000000000}"/>
  <bookViews>
    <workbookView xWindow="0" yWindow="0" windowWidth="25800" windowHeight="21000" activeTab="5" xr2:uid="{00000000-000D-0000-FFFF-FFFF00000000}"/>
  </bookViews>
  <sheets>
    <sheet name="Feuil1" sheetId="30" r:id="rId1"/>
    <sheet name="BPU BC" sheetId="13" r:id="rId2"/>
    <sheet name="BPU MS" sheetId="25" r:id="rId3"/>
    <sheet name="DQE BC" sheetId="28" r:id="rId4"/>
    <sheet name="DQE MS" sheetId="27" r:id="rId5"/>
    <sheet name="TOTAL DQE" sheetId="2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9" l="1"/>
  <c r="E36" i="28"/>
  <c r="E29" i="28"/>
  <c r="F23" i="28"/>
  <c r="E23" i="28"/>
  <c r="D23" i="28"/>
  <c r="AE22" i="28"/>
  <c r="AD22" i="28"/>
  <c r="AC22" i="28"/>
  <c r="Z22" i="28"/>
  <c r="Y22" i="28"/>
  <c r="X22" i="28"/>
  <c r="S22" i="28"/>
  <c r="N22" i="28"/>
  <c r="AA21" i="28"/>
  <c r="AC21" i="28" s="1"/>
  <c r="AA20" i="28"/>
  <c r="AC20" i="28" s="1"/>
  <c r="AA19" i="28"/>
  <c r="AC19" i="28" s="1"/>
  <c r="AA17" i="28"/>
  <c r="AC17" i="28" s="1"/>
  <c r="AA15" i="28"/>
  <c r="AC15" i="28" s="1"/>
  <c r="AA14" i="28"/>
  <c r="AC14" i="28" s="1"/>
  <c r="AA12" i="28"/>
  <c r="AC12" i="28" s="1"/>
  <c r="AA11" i="28"/>
  <c r="AC11" i="28" s="1"/>
  <c r="AA10" i="28"/>
  <c r="V21" i="28"/>
  <c r="X21" i="28" s="1"/>
  <c r="V20" i="28"/>
  <c r="X20" i="28" s="1"/>
  <c r="V19" i="28"/>
  <c r="X19" i="28" s="1"/>
  <c r="V17" i="28"/>
  <c r="X17" i="28" s="1"/>
  <c r="V15" i="28"/>
  <c r="X15" i="28" s="1"/>
  <c r="V14" i="28"/>
  <c r="X14" i="28" s="1"/>
  <c r="V12" i="28"/>
  <c r="X12" i="28" s="1"/>
  <c r="V11" i="28"/>
  <c r="X11" i="28" s="1"/>
  <c r="V10" i="28"/>
  <c r="Q21" i="28"/>
  <c r="S21" i="28" s="1"/>
  <c r="Q20" i="28"/>
  <c r="S20" i="28" s="1"/>
  <c r="Q19" i="28"/>
  <c r="S19" i="28" s="1"/>
  <c r="Q17" i="28"/>
  <c r="S17" i="28" s="1"/>
  <c r="Q15" i="28"/>
  <c r="S15" i="28" s="1"/>
  <c r="Q14" i="28"/>
  <c r="S14" i="28" s="1"/>
  <c r="Q12" i="28"/>
  <c r="S12" i="28" s="1"/>
  <c r="Q11" i="28"/>
  <c r="S11" i="28" s="1"/>
  <c r="Q10" i="28"/>
  <c r="C35" i="28"/>
  <c r="E35" i="28" s="1"/>
  <c r="C34" i="28"/>
  <c r="E34" i="28" s="1"/>
  <c r="C28" i="28"/>
  <c r="E28" i="28" s="1"/>
  <c r="C27" i="28"/>
  <c r="E27" i="28" s="1"/>
  <c r="L10" i="28"/>
  <c r="N10" i="28" s="1"/>
  <c r="L20" i="28"/>
  <c r="N20" i="28" s="1"/>
  <c r="L21" i="28"/>
  <c r="N21" i="28" s="1"/>
  <c r="L19" i="28"/>
  <c r="N19" i="28" s="1"/>
  <c r="L17" i="28"/>
  <c r="N17" i="28" s="1"/>
  <c r="L15" i="28"/>
  <c r="N15" i="28" s="1"/>
  <c r="O15" i="28" s="1"/>
  <c r="L14" i="28"/>
  <c r="N14" i="28" s="1"/>
  <c r="L11" i="28"/>
  <c r="N11" i="28" s="1"/>
  <c r="L12" i="28"/>
  <c r="N12" i="28" s="1"/>
  <c r="G20" i="28"/>
  <c r="I20" i="28" s="1"/>
  <c r="G21" i="28"/>
  <c r="I21" i="28" s="1"/>
  <c r="G19" i="28"/>
  <c r="I19" i="28" s="1"/>
  <c r="G17" i="28"/>
  <c r="I17" i="28" s="1"/>
  <c r="G15" i="28"/>
  <c r="I15" i="28" s="1"/>
  <c r="G14" i="28"/>
  <c r="I14" i="28" s="1"/>
  <c r="G11" i="28"/>
  <c r="I11" i="28" s="1"/>
  <c r="G12" i="28"/>
  <c r="I12" i="28" s="1"/>
  <c r="G10" i="28"/>
  <c r="I10" i="28" s="1"/>
  <c r="I22" i="28" s="1"/>
  <c r="B20" i="28"/>
  <c r="D20" i="28" s="1"/>
  <c r="B21" i="28"/>
  <c r="D21" i="28" s="1"/>
  <c r="E21" i="28" s="1"/>
  <c r="B19" i="28"/>
  <c r="D19" i="28" s="1"/>
  <c r="E19" i="28" s="1"/>
  <c r="B17" i="28"/>
  <c r="D17" i="28" s="1"/>
  <c r="B14" i="28"/>
  <c r="D14" i="28" s="1"/>
  <c r="B15" i="28"/>
  <c r="D15" i="28" s="1"/>
  <c r="B10" i="28"/>
  <c r="D10" i="28" s="1"/>
  <c r="B11" i="28"/>
  <c r="D11" i="28" s="1"/>
  <c r="B12" i="28"/>
  <c r="D12" i="28" s="1"/>
  <c r="B7" i="29" l="1"/>
  <c r="J22" i="28"/>
  <c r="K22" i="28" s="1"/>
  <c r="O22" i="28"/>
  <c r="P22" i="28" s="1"/>
  <c r="AC10" i="28"/>
  <c r="AD11" i="28"/>
  <c r="AE11" i="28" s="1"/>
  <c r="AD12" i="28"/>
  <c r="AE12" i="28" s="1"/>
  <c r="AD14" i="28"/>
  <c r="AE14" i="28" s="1"/>
  <c r="AD15" i="28"/>
  <c r="AE15" i="28" s="1"/>
  <c r="AD17" i="28"/>
  <c r="AE17" i="28" s="1"/>
  <c r="AD19" i="28"/>
  <c r="AE19" i="28" s="1"/>
  <c r="AD20" i="28"/>
  <c r="AE20" i="28" s="1"/>
  <c r="AD21" i="28"/>
  <c r="AE21" i="28" s="1"/>
  <c r="X10" i="28"/>
  <c r="Y11" i="28"/>
  <c r="Z11" i="28" s="1"/>
  <c r="Y12" i="28"/>
  <c r="Z12" i="28" s="1"/>
  <c r="Y14" i="28"/>
  <c r="Z14" i="28" s="1"/>
  <c r="Y15" i="28"/>
  <c r="Z15" i="28" s="1"/>
  <c r="Y17" i="28"/>
  <c r="Z17" i="28" s="1"/>
  <c r="Y19" i="28"/>
  <c r="Z19" i="28" s="1"/>
  <c r="Y20" i="28"/>
  <c r="Z20" i="28" s="1"/>
  <c r="Y21" i="28"/>
  <c r="Z21" i="28" s="1"/>
  <c r="S10" i="28"/>
  <c r="T19" i="28"/>
  <c r="U19" i="28" s="1"/>
  <c r="T20" i="28"/>
  <c r="U20" i="28" s="1"/>
  <c r="T21" i="28"/>
  <c r="U21" i="28" s="1"/>
  <c r="T11" i="28"/>
  <c r="U11" i="28" s="1"/>
  <c r="T12" i="28"/>
  <c r="U12" i="28" s="1"/>
  <c r="T14" i="28"/>
  <c r="U14" i="28" s="1"/>
  <c r="T15" i="28"/>
  <c r="U15" i="28" s="1"/>
  <c r="T17" i="28"/>
  <c r="U17" i="28" s="1"/>
  <c r="F34" i="28"/>
  <c r="G34" i="28" s="1"/>
  <c r="F35" i="28"/>
  <c r="G35" i="28" s="1"/>
  <c r="F36" i="28"/>
  <c r="G36" i="28" s="1"/>
  <c r="F29" i="28"/>
  <c r="F28" i="28"/>
  <c r="G28" i="28" s="1"/>
  <c r="F27" i="28"/>
  <c r="G27" i="28" s="1"/>
  <c r="O20" i="28"/>
  <c r="P20" i="28" s="1"/>
  <c r="O11" i="28"/>
  <c r="P11" i="28" s="1"/>
  <c r="D22" i="28"/>
  <c r="E10" i="28"/>
  <c r="F10" i="28" s="1"/>
  <c r="J10" i="28"/>
  <c r="K10" i="28" s="1"/>
  <c r="J21" i="28"/>
  <c r="K21" i="28" s="1"/>
  <c r="E14" i="28"/>
  <c r="F14" i="28"/>
  <c r="J12" i="28"/>
  <c r="K12" i="28" s="1"/>
  <c r="J20" i="28"/>
  <c r="K20" i="28" s="1"/>
  <c r="E20" i="28"/>
  <c r="F20" i="28" s="1"/>
  <c r="J17" i="28"/>
  <c r="K17" i="28" s="1"/>
  <c r="O14" i="28"/>
  <c r="P14" i="28" s="1"/>
  <c r="E15" i="28"/>
  <c r="F15" i="28" s="1"/>
  <c r="J11" i="28"/>
  <c r="K11" i="28" s="1"/>
  <c r="O17" i="28"/>
  <c r="P17" i="28" s="1"/>
  <c r="E17" i="28"/>
  <c r="F17" i="28" s="1"/>
  <c r="J14" i="28"/>
  <c r="K14" i="28" s="1"/>
  <c r="O19" i="28"/>
  <c r="P19" i="28" s="1"/>
  <c r="J15" i="28"/>
  <c r="K15" i="28" s="1"/>
  <c r="O21" i="28"/>
  <c r="P21" i="28" s="1"/>
  <c r="F21" i="28"/>
  <c r="P15" i="28"/>
  <c r="F19" i="28"/>
  <c r="J19" i="28"/>
  <c r="K19" i="28" s="1"/>
  <c r="O12" i="28"/>
  <c r="P12" i="28" s="1"/>
  <c r="O10" i="28"/>
  <c r="P10" i="28" s="1"/>
  <c r="E12" i="28"/>
  <c r="F12" i="28" s="1"/>
  <c r="E11" i="28"/>
  <c r="F11" i="28" s="1"/>
  <c r="T10" i="28" l="1"/>
  <c r="U10" i="28" s="1"/>
  <c r="AD10" i="28"/>
  <c r="AE10" i="28" s="1"/>
  <c r="Y10" i="28"/>
  <c r="Z10" i="28" s="1"/>
  <c r="G29" i="28"/>
  <c r="D7" i="29" s="1"/>
  <c r="C7" i="29"/>
  <c r="E22" i="28"/>
  <c r="F22" i="28" s="1"/>
  <c r="T22" i="28" l="1"/>
  <c r="U22" i="28" s="1"/>
  <c r="D6" i="29" l="1"/>
  <c r="C6" i="29"/>
  <c r="E8" i="25"/>
  <c r="G222" i="25"/>
  <c r="F222" i="25"/>
  <c r="E222" i="25"/>
  <c r="E213" i="25"/>
  <c r="E207" i="25"/>
  <c r="F207" i="25" s="1"/>
  <c r="G207" i="25" s="1"/>
  <c r="E204" i="25"/>
  <c r="E196" i="25"/>
  <c r="E187" i="25"/>
  <c r="F187" i="25" s="1"/>
  <c r="G187" i="25" s="1"/>
  <c r="E174" i="25"/>
  <c r="F174" i="25" s="1"/>
  <c r="G174" i="25" s="1"/>
  <c r="E167" i="25"/>
  <c r="F167" i="25" s="1"/>
  <c r="E160" i="25"/>
  <c r="F160" i="25" s="1"/>
  <c r="G160" i="25" s="1"/>
  <c r="E153" i="25"/>
  <c r="F153" i="25" s="1"/>
  <c r="G153" i="25" s="1"/>
  <c r="E144" i="25"/>
  <c r="E131" i="25"/>
  <c r="F131" i="25" s="1"/>
  <c r="G131" i="25" s="1"/>
  <c r="E126" i="25"/>
  <c r="E114" i="25"/>
  <c r="E109" i="25"/>
  <c r="F109" i="25" s="1"/>
  <c r="G109" i="25" s="1"/>
  <c r="E104" i="25"/>
  <c r="F104" i="25" s="1"/>
  <c r="E94" i="25"/>
  <c r="F94" i="25" s="1"/>
  <c r="G94" i="25" s="1"/>
  <c r="E85" i="25"/>
  <c r="F85" i="25" s="1"/>
  <c r="G85" i="25" s="1"/>
  <c r="E72" i="25"/>
  <c r="F72" i="25" s="1"/>
  <c r="G72" i="25" s="1"/>
  <c r="E65" i="25"/>
  <c r="F65" i="25" s="1"/>
  <c r="G65" i="25" s="1"/>
  <c r="E55" i="25"/>
  <c r="F55" i="25" s="1"/>
  <c r="G55" i="25" s="1"/>
  <c r="F114" i="25"/>
  <c r="G114" i="25" s="1"/>
  <c r="E49" i="25"/>
  <c r="E47" i="25"/>
  <c r="E39" i="25"/>
  <c r="E29" i="25"/>
  <c r="E15" i="25"/>
  <c r="F15" i="25" s="1"/>
  <c r="F29" i="25"/>
  <c r="G29" i="25" s="1"/>
  <c r="F144" i="25"/>
  <c r="G144" i="25" s="1"/>
  <c r="F8" i="25" l="1"/>
  <c r="G8" i="25" s="1"/>
  <c r="G15" i="25"/>
  <c r="F213" i="25"/>
  <c r="G213" i="25" s="1"/>
  <c r="G167" i="25"/>
  <c r="F126" i="25"/>
  <c r="G126" i="25" s="1"/>
  <c r="F204" i="25"/>
  <c r="G204" i="25" s="1"/>
  <c r="G104" i="25"/>
  <c r="F196" i="25"/>
  <c r="G196" i="25" s="1"/>
  <c r="F47" i="25"/>
  <c r="G47" i="25" s="1"/>
  <c r="F49" i="25"/>
  <c r="G49" i="25" s="1"/>
  <c r="F39" i="25" l="1"/>
  <c r="G39" i="25" s="1"/>
  <c r="D8" i="27" l="1"/>
  <c r="F56" i="27"/>
  <c r="F57" i="27" s="1"/>
  <c r="E56" i="27"/>
  <c r="E57" i="27" s="1"/>
  <c r="D56" i="27"/>
  <c r="D57" i="27" s="1"/>
  <c r="F52" i="27"/>
  <c r="F53" i="27" s="1"/>
  <c r="E52" i="27"/>
  <c r="E53" i="27" s="1"/>
  <c r="D52" i="27"/>
  <c r="D53" i="27" s="1"/>
  <c r="D47" i="27"/>
  <c r="E47" i="27" s="1"/>
  <c r="D46" i="27"/>
  <c r="E46" i="27" s="1"/>
  <c r="D45" i="27"/>
  <c r="E45" i="27" s="1"/>
  <c r="D44" i="27"/>
  <c r="D43" i="27"/>
  <c r="E43" i="27" s="1"/>
  <c r="F43" i="27" s="1"/>
  <c r="D42" i="27"/>
  <c r="E42" i="27" s="1"/>
  <c r="D37" i="27"/>
  <c r="E37" i="27" s="1"/>
  <c r="F37" i="27" s="1"/>
  <c r="D36" i="27"/>
  <c r="D35" i="27"/>
  <c r="D34" i="27"/>
  <c r="D33" i="27"/>
  <c r="E33" i="27" s="1"/>
  <c r="D28" i="27"/>
  <c r="D27" i="27"/>
  <c r="D26" i="27"/>
  <c r="E26" i="27" s="1"/>
  <c r="F26" i="27" s="1"/>
  <c r="E22" i="27"/>
  <c r="E21" i="27"/>
  <c r="E20" i="27"/>
  <c r="E19" i="27"/>
  <c r="D22" i="27"/>
  <c r="D21" i="27"/>
  <c r="D20" i="27"/>
  <c r="D19" i="27"/>
  <c r="D29" i="27" l="1"/>
  <c r="F19" i="27"/>
  <c r="F20" i="27"/>
  <c r="F21" i="27"/>
  <c r="F22" i="27"/>
  <c r="E36" i="27"/>
  <c r="F36" i="27" s="1"/>
  <c r="F33" i="27"/>
  <c r="E35" i="27"/>
  <c r="F35" i="27" s="1"/>
  <c r="D38" i="27"/>
  <c r="E38" i="27" s="1"/>
  <c r="E44" i="27"/>
  <c r="F44" i="27" s="1"/>
  <c r="D23" i="27"/>
  <c r="E23" i="27" s="1"/>
  <c r="E28" i="27"/>
  <c r="F28" i="27" s="1"/>
  <c r="D48" i="27"/>
  <c r="E48" i="27" s="1"/>
  <c r="F42" i="27"/>
  <c r="F47" i="27"/>
  <c r="E34" i="27"/>
  <c r="F34" i="27" s="1"/>
  <c r="F46" i="27"/>
  <c r="E27" i="27"/>
  <c r="F27" i="27" s="1"/>
  <c r="F45" i="27"/>
  <c r="F29" i="27" l="1"/>
  <c r="F23" i="27"/>
  <c r="F38" i="27"/>
  <c r="F48" i="27"/>
  <c r="E29" i="27"/>
  <c r="D14" i="27" l="1"/>
  <c r="D13" i="27"/>
  <c r="E13" i="27" s="1"/>
  <c r="D12" i="27"/>
  <c r="D11" i="27"/>
  <c r="E11" i="27" s="1"/>
  <c r="F11" i="27" s="1"/>
  <c r="D10" i="27"/>
  <c r="E10" i="27" s="1"/>
  <c r="D9" i="27"/>
  <c r="E9" i="27" l="1"/>
  <c r="F9" i="27" s="1"/>
  <c r="D15" i="27"/>
  <c r="D59" i="27" s="1"/>
  <c r="B8" i="29" s="1"/>
  <c r="B9" i="29" s="1"/>
  <c r="F13" i="27"/>
  <c r="E12" i="27"/>
  <c r="F12" i="27" s="1"/>
  <c r="E14" i="27"/>
  <c r="F14" i="27" s="1"/>
  <c r="F10" i="27"/>
  <c r="E8" i="27"/>
  <c r="F8" i="27" s="1"/>
  <c r="E15" i="27" l="1"/>
  <c r="E59" i="27" s="1"/>
  <c r="C8" i="29" s="1"/>
  <c r="C9" i="29" s="1"/>
  <c r="F15" i="27" l="1"/>
  <c r="F59" i="27" s="1"/>
  <c r="D8" i="29" s="1"/>
  <c r="D9" i="29" s="1"/>
</calcChain>
</file>

<file path=xl/sharedStrings.xml><?xml version="1.0" encoding="utf-8"?>
<sst xmlns="http://schemas.openxmlformats.org/spreadsheetml/2006/main" count="628" uniqueCount="187">
  <si>
    <t>Accord-cadre n°2025-02
 Assistance, organisation et gestion de l'évènement "France Music Week" édition 2025 pour le Centre national de la musique</t>
  </si>
  <si>
    <t>ANNEXE FINANCIERE</t>
  </si>
  <si>
    <t>Postes</t>
  </si>
  <si>
    <t xml:space="preserve">Prix unitaires forfaitaires 
€ HT </t>
  </si>
  <si>
    <t>Prestations de communication générale</t>
  </si>
  <si>
    <t>Profils / unités</t>
  </si>
  <si>
    <t>Chef de projet</t>
  </si>
  <si>
    <t>Assistant chef de projet</t>
  </si>
  <si>
    <t>Designer graphiste</t>
  </si>
  <si>
    <t>Coût jour € HT</t>
  </si>
  <si>
    <t>Coût 1/2 journée € HT</t>
  </si>
  <si>
    <t>Création de l'identité de l'évènement France Music Week</t>
  </si>
  <si>
    <t xml:space="preserve">Définition de la stratégie de communication </t>
  </si>
  <si>
    <t>Création de l'identité (logo, charte graphique, déclinaisons, etc.)</t>
  </si>
  <si>
    <t xml:space="preserve">Défintion des messages clés </t>
  </si>
  <si>
    <t>Création et gestion des supports de communication</t>
  </si>
  <si>
    <t xml:space="preserve">Elaboration des supports prints de communication (dossiers presse, kakémonos, flyers, etc.) </t>
  </si>
  <si>
    <t>Création et mise en ligne des supports et contenus digitaux (site internet, réseaux sociaux, etc.)
incluant le gestion des publications/animation en amont et la suprervision des comptes</t>
  </si>
  <si>
    <t xml:space="preserve">Couverture de l'évènement </t>
  </si>
  <si>
    <t>Couverture sur place de l'événement (photos, vidéos, etc.)</t>
  </si>
  <si>
    <t>Bilan vidéo post évènement</t>
  </si>
  <si>
    <t>Relations presse et partenariats média</t>
  </si>
  <si>
    <t xml:space="preserve">Gestion des relations presse France et internationale </t>
  </si>
  <si>
    <t xml:space="preserve">Recherche, mise en place et suivi des partenariats media  </t>
  </si>
  <si>
    <t>Achat d'espaces media</t>
  </si>
  <si>
    <t>Prestations de conseil et d'accompagnement tout au long du projet</t>
  </si>
  <si>
    <t>Unités</t>
  </si>
  <si>
    <t xml:space="preserve">Prix unitaires € HT </t>
  </si>
  <si>
    <t xml:space="preserve">Conseil et accompagnement </t>
  </si>
  <si>
    <t>Forfait jour</t>
  </si>
  <si>
    <t xml:space="preserve">Réunions de suivi, comprenant préparation, participation et rédaction des comptes rendus </t>
  </si>
  <si>
    <t xml:space="preserve">Forfait par réunion </t>
  </si>
  <si>
    <r>
      <rPr>
        <b/>
        <u/>
        <sz val="20"/>
        <color rgb="FFFFFFFF"/>
        <rFont val="Calibri"/>
        <family val="2"/>
      </rPr>
      <t xml:space="preserve">Prestation supplémentaire éventuelle facultative </t>
    </r>
    <r>
      <rPr>
        <b/>
        <sz val="20"/>
        <color rgb="FFFFFFFF"/>
        <rFont val="Calibri"/>
        <family val="2"/>
      </rPr>
      <t>: Recherche de sponsoring et parrainage</t>
    </r>
  </si>
  <si>
    <t>Elaboration du plan de recherche et de démarchage des sponsors et parrains
Définition des offres et sélection des prospects</t>
  </si>
  <si>
    <t>Gestion des engagements et communication autour des sponsors et parrains</t>
  </si>
  <si>
    <t>Forfait de gestion par sponsor  et/ou parrain</t>
  </si>
  <si>
    <t xml:space="preserve">Séquence : Sommet de haut niveau </t>
  </si>
  <si>
    <t>Articles CCTP</t>
  </si>
  <si>
    <t>Détail des prestations</t>
  </si>
  <si>
    <t>Prix unitaire forfaitaire
 € HT</t>
  </si>
  <si>
    <t>TVA</t>
  </si>
  <si>
    <t>Prix unitaire forfaitaire 
€ TTC</t>
  </si>
  <si>
    <t>1.3.1</t>
  </si>
  <si>
    <t>3.3.1.A
3.4.1</t>
  </si>
  <si>
    <t>Prestations éditoriales de l'évènement</t>
  </si>
  <si>
    <t>Forfait</t>
  </si>
  <si>
    <t xml:space="preserve">Elaboration de la ligne éditoriale </t>
  </si>
  <si>
    <t>Conception et organisation du programme</t>
  </si>
  <si>
    <t>Définition du concept scénographique</t>
  </si>
  <si>
    <t>Curation des contenus</t>
  </si>
  <si>
    <t>Détails des autres prestations identifiées</t>
  </si>
  <si>
    <t>-
-
-</t>
  </si>
  <si>
    <t>3.3.1.B
3.4.1</t>
  </si>
  <si>
    <t>Prestations de production exécutive et gestion logistique</t>
  </si>
  <si>
    <t>Production de l'événement</t>
  </si>
  <si>
    <t>Prospection et location des espaces</t>
  </si>
  <si>
    <t xml:space="preserve">Mise en conformité </t>
  </si>
  <si>
    <t>Aménagement (technique, mobilier, restauration, etc)</t>
  </si>
  <si>
    <t>Personnel</t>
  </si>
  <si>
    <t>Scène, son, lumière, etc.</t>
  </si>
  <si>
    <t>Scénographie</t>
  </si>
  <si>
    <t>Sécurité</t>
  </si>
  <si>
    <t>Répétitions</t>
  </si>
  <si>
    <t>Logistique</t>
  </si>
  <si>
    <t>Organisation du diner</t>
  </si>
  <si>
    <t>3.1
3.4.1</t>
  </si>
  <si>
    <t>Prestations de communication</t>
  </si>
  <si>
    <t>Déclinaison de l'identité visuelle de la séquence, sur la base de l'identité générale de l'évènement</t>
  </si>
  <si>
    <t>Elaboration du plan de communication de la séquence</t>
  </si>
  <si>
    <t>Couverture de la séquence sur place</t>
  </si>
  <si>
    <t>Relation presse et partenariats média de la séquence</t>
  </si>
  <si>
    <t>Gestion des relations publiques</t>
  </si>
  <si>
    <t>Coordination des services protocolaires</t>
  </si>
  <si>
    <t>3.4.1 2°</t>
  </si>
  <si>
    <t>Gestion des intervenants et des participants</t>
  </si>
  <si>
    <t>Identification des intervenants et suivi</t>
  </si>
  <si>
    <t>Gestion des services de traductions (matériel, personnel, etc)</t>
  </si>
  <si>
    <t>Prise en charge logistique des participants</t>
  </si>
  <si>
    <t>Badges/Pass/Signalétique</t>
  </si>
  <si>
    <t>Paris Music Manifesto</t>
  </si>
  <si>
    <t>Organisation de la mise en place et de la signature du Paris Music Manifesto</t>
  </si>
  <si>
    <t>3.4.1 4°</t>
  </si>
  <si>
    <t>Organisation d'une remise de prix</t>
  </si>
  <si>
    <t>Conception et élaboration de l'évènement</t>
  </si>
  <si>
    <t xml:space="preserve"> </t>
  </si>
  <si>
    <t>Comitologie (définition des critères, jury, etc)</t>
  </si>
  <si>
    <t>Organisation et mise en place de la séquence</t>
  </si>
  <si>
    <t>3.4.1 5°</t>
  </si>
  <si>
    <t>Organisation d'une session musicale exclusive</t>
  </si>
  <si>
    <t>Identification et confirmation de l'artiste</t>
  </si>
  <si>
    <t>Prise en charge logistique et sécurité</t>
  </si>
  <si>
    <t>Organisation et fourniture du matériel (scène, son, lumière, backline, etc.)</t>
  </si>
  <si>
    <t>Mise en place et gestion des contrats de cession ou d’engagement d'artistes</t>
  </si>
  <si>
    <t>Séquence : GRAND CONCERT DE LANCEMENT</t>
  </si>
  <si>
    <t>Prix unitaire forfaitaire € HT</t>
  </si>
  <si>
    <t>Prix unitaire forfaitaire € TTC</t>
  </si>
  <si>
    <t>1.3.2</t>
  </si>
  <si>
    <t>3.3.1.A
3.4.2</t>
  </si>
  <si>
    <t>3.3.1.B
3.4.2</t>
  </si>
  <si>
    <t>Production de l'évènement</t>
  </si>
  <si>
    <t xml:space="preserve">Gestion des relations publiques </t>
  </si>
  <si>
    <t>3.3.1
3.4.1 2°</t>
  </si>
  <si>
    <t xml:space="preserve">Prise en charge logistique </t>
  </si>
  <si>
    <t>Mise en place et gestion des contrats de cession ou d’engagement des artistes</t>
  </si>
  <si>
    <t xml:space="preserve">Séquence : Manifestations labellisées </t>
  </si>
  <si>
    <t>Détails des pretations</t>
  </si>
  <si>
    <t>Prix unitaitres forfaitaire 
€ HT</t>
  </si>
  <si>
    <t>Prix unitaire forfaitaire
 € TTC</t>
  </si>
  <si>
    <t>1.3.3
3.4.3</t>
  </si>
  <si>
    <t xml:space="preserve">Structuration et organisation du programme </t>
  </si>
  <si>
    <t>Proposition d'une comitologie</t>
  </si>
  <si>
    <t xml:space="preserve">Hébergement des appels à candidatures </t>
  </si>
  <si>
    <t>Mise en place et suivi des conventions</t>
  </si>
  <si>
    <t>Etablissement du contenu de la labellisation</t>
  </si>
  <si>
    <t>Elaboration et suivi des conventions</t>
  </si>
  <si>
    <t>Prestations de communication et promotion de l'évènement</t>
  </si>
  <si>
    <t>Séquence : International Exchange Days</t>
  </si>
  <si>
    <t>1.3.4</t>
  </si>
  <si>
    <t>3.3.1.A</t>
  </si>
  <si>
    <t>Organisation du programme en cohérence avec l'événement dans son ensemble</t>
  </si>
  <si>
    <t>3.3.1.B</t>
  </si>
  <si>
    <t>3.1
3.4.4</t>
  </si>
  <si>
    <t>3.4.4.1°</t>
  </si>
  <si>
    <t>Gestion des intervenants et des participants, y compris des artistes et de leur entourage</t>
  </si>
  <si>
    <t>Prise en charge logistique des participants (transports, hébergements, restauration etc.)</t>
  </si>
  <si>
    <t>3.4.4.3°</t>
  </si>
  <si>
    <t>Organisation Paris Music Tour</t>
  </si>
  <si>
    <t xml:space="preserve">Identification des itinéraires </t>
  </si>
  <si>
    <t>Coordination des différents lieux</t>
  </si>
  <si>
    <t>Mise en place des Paris Music Tours</t>
  </si>
  <si>
    <t>Séquence : Music Innovation and Tech Days</t>
  </si>
  <si>
    <t>1.3.5</t>
  </si>
  <si>
    <t>3.3.1.A
3.4.5</t>
  </si>
  <si>
    <t>3.3.1.B
3.4.5</t>
  </si>
  <si>
    <t>3.1
3.4.5</t>
  </si>
  <si>
    <t>3.4.5.2°</t>
  </si>
  <si>
    <t>3.4.5.3°</t>
  </si>
  <si>
    <t>Organisation logistique du forum Music x IA</t>
  </si>
  <si>
    <t xml:space="preserve">Coordination des différents partenaires </t>
  </si>
  <si>
    <t>Communication additionnelle de cette session</t>
  </si>
  <si>
    <t>3.4.5.4°</t>
  </si>
  <si>
    <t>Organisation logistique du prix de l'innovation</t>
  </si>
  <si>
    <t>Séquence : International Co-creation/Camp d'écriture</t>
  </si>
  <si>
    <t>1.3.6</t>
  </si>
  <si>
    <t>3.1</t>
  </si>
  <si>
    <t xml:space="preserve">Séquence : Créations France Music Week </t>
  </si>
  <si>
    <t>Prix unitaires forfaitaires 
€ HT</t>
  </si>
  <si>
    <t>Prix unitaires forfaitaires 
€ TTC</t>
  </si>
  <si>
    <t>1.3.7
3.1</t>
  </si>
  <si>
    <t>Détail quantitatif estimatif (DQE)</t>
  </si>
  <si>
    <t>Vidéaste</t>
  </si>
  <si>
    <t>Attaché de presse</t>
  </si>
  <si>
    <t>Responsable partenariats</t>
  </si>
  <si>
    <t>Coût jour</t>
  </si>
  <si>
    <t>Quantités</t>
  </si>
  <si>
    <t>Total € HT</t>
  </si>
  <si>
    <t>Total € TTC</t>
  </si>
  <si>
    <t xml:space="preserve">Elaboration des supports prints de communication en français et en anglais (dossiers presse, kakémonos, flyers, etc.) </t>
  </si>
  <si>
    <t>Création et mise en ligne des supports et contenus digitaux en français et en anglais (site internet, réseaux sociaux, etc.)
incluant le gestion des publications/animation en amont et la supervision des comptes</t>
  </si>
  <si>
    <t xml:space="preserve">Bilan de l'évènement </t>
  </si>
  <si>
    <t>Prix total par profil</t>
  </si>
  <si>
    <t xml:space="preserve">Prix total € pour la prestation de communication générale </t>
  </si>
  <si>
    <t>Prix unitaire € HT</t>
  </si>
  <si>
    <t xml:space="preserve">Quantités </t>
  </si>
  <si>
    <t xml:space="preserve">Prix total € HT </t>
  </si>
  <si>
    <t>Prix total € TTC</t>
  </si>
  <si>
    <t>Prix total € pour la prestation de conseil et d'accompagnement</t>
  </si>
  <si>
    <r>
      <rPr>
        <b/>
        <u/>
        <sz val="22"/>
        <color rgb="FFFFFFFF"/>
        <rFont val="Calibri"/>
        <family val="2"/>
      </rPr>
      <t xml:space="preserve">Prestation supplémentaire éventuelle facultative </t>
    </r>
    <r>
      <rPr>
        <b/>
        <sz val="22"/>
        <color rgb="FFFFFFFF"/>
        <rFont val="Calibri"/>
        <family val="2"/>
      </rPr>
      <t>: Recherche de sponsoring et parrainage</t>
    </r>
  </si>
  <si>
    <t>Prix  forfaitaire total
€ HT</t>
  </si>
  <si>
    <t>Prix forfaitaire total
 € TTC</t>
  </si>
  <si>
    <t xml:space="preserve">1 Forfait </t>
  </si>
  <si>
    <t>Prix total pour l'organisation de la séquence</t>
  </si>
  <si>
    <t>1 Forfait</t>
  </si>
  <si>
    <t>Prix forfaitaire total
€ TTC</t>
  </si>
  <si>
    <t>1 forfait</t>
  </si>
  <si>
    <t xml:space="preserve">TOTAL ORGANISATION DE LA SEMAINE </t>
  </si>
  <si>
    <t>Prestations</t>
  </si>
  <si>
    <t>TTC</t>
  </si>
  <si>
    <t xml:space="preserve"> Communication générale </t>
  </si>
  <si>
    <t>Conseil et d'accompagnement</t>
  </si>
  <si>
    <t>Organisation de la semaine</t>
  </si>
  <si>
    <t xml:space="preserve">TOTAL </t>
  </si>
  <si>
    <t>Autres intervenants</t>
  </si>
  <si>
    <r>
      <rPr>
        <b/>
        <sz val="20"/>
        <color rgb="FFFFC000"/>
        <rFont val="Calibri"/>
        <family val="2"/>
        <scheme val="minor"/>
      </rPr>
      <t>Bordereau des prix unitaires forfaitaires (BPUF)</t>
    </r>
    <r>
      <rPr>
        <b/>
        <sz val="16"/>
        <color rgb="FFFFC000"/>
        <rFont val="Calibri"/>
        <family val="2"/>
        <scheme val="minor"/>
      </rPr>
      <t xml:space="preserve">
</t>
    </r>
    <r>
      <rPr>
        <b/>
        <u/>
        <sz val="14"/>
        <color rgb="FFFFC000"/>
        <rFont val="Calibri"/>
        <family val="2"/>
        <scheme val="minor"/>
      </rPr>
      <t>part à marchés subséquents</t>
    </r>
  </si>
  <si>
    <r>
      <rPr>
        <b/>
        <sz val="22"/>
        <color rgb="FFFFC000"/>
        <rFont val="Calibri"/>
        <family val="2"/>
        <scheme val="minor"/>
      </rPr>
      <t>Bordereau des Prix Unitaires</t>
    </r>
    <r>
      <rPr>
        <b/>
        <u/>
        <sz val="22"/>
        <color rgb="FFFFC000"/>
        <rFont val="Calibri"/>
        <family val="2"/>
        <scheme val="minor"/>
      </rPr>
      <t xml:space="preserve"> (BPU)
</t>
    </r>
    <r>
      <rPr>
        <b/>
        <u/>
        <sz val="18"/>
        <color rgb="FFFFC000"/>
        <rFont val="Calibri"/>
        <family val="2"/>
        <scheme val="minor"/>
      </rPr>
      <t>partie à bons de commande</t>
    </r>
  </si>
  <si>
    <t>DETAIL QUANTITATIF ESTIMATIF global (DQE)</t>
  </si>
  <si>
    <r>
      <rPr>
        <sz val="22"/>
        <color rgb="FFFFC000"/>
        <rFont val="Calibri"/>
        <family val="2"/>
        <scheme val="minor"/>
      </rPr>
      <t>Onglet 1. Bordereau des Prix Unitaires</t>
    </r>
    <r>
      <rPr>
        <u/>
        <sz val="22"/>
        <color rgb="FFFFC000"/>
        <rFont val="Calibri"/>
        <family val="2"/>
        <scheme val="minor"/>
      </rPr>
      <t xml:space="preserve"> </t>
    </r>
    <r>
      <rPr>
        <sz val="22"/>
        <color rgb="FFFFC000"/>
        <rFont val="Calibri"/>
        <family val="2"/>
        <scheme val="minor"/>
      </rPr>
      <t>(</t>
    </r>
    <r>
      <rPr>
        <u/>
        <sz val="22"/>
        <color rgb="FFFFC000"/>
        <rFont val="Calibri"/>
        <family val="2"/>
        <scheme val="minor"/>
      </rPr>
      <t>BPU</t>
    </r>
    <r>
      <rPr>
        <sz val="22"/>
        <color rgb="FFFFC000"/>
        <rFont val="Calibri"/>
        <family val="2"/>
        <scheme val="minor"/>
      </rPr>
      <t>)
Onglet 2. Bordereau des Prix Unitaires Forfaitaires (BPUF)
Onglet 3. Détail quantitatif estimatif 1 (DQE BC)
Onglet 4. Détail quantitatif estimatif 2 (DQE MS)
Onglet 5. Détail quantitatif estimatif global (DQE global)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</si>
</sst>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Aptos Narrow"/>
      <family val="2"/>
    </font>
    <font>
      <b/>
      <sz val="11"/>
      <color theme="0"/>
      <name val="Calibri"/>
      <family val="2"/>
    </font>
    <font>
      <sz val="11"/>
      <color rgb="FF000000"/>
      <name val="Aptos Narrow"/>
    </font>
    <font>
      <sz val="11"/>
      <color rgb="FFFF0000"/>
      <name val="Calibri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Aptos Narrow"/>
    </font>
    <font>
      <b/>
      <sz val="18"/>
      <color theme="1"/>
      <name val="Calibri"/>
      <family val="2"/>
      <scheme val="minor"/>
    </font>
    <font>
      <b/>
      <u/>
      <sz val="16"/>
      <color rgb="FFFFC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16"/>
      <color theme="0"/>
      <name val="Calibri"/>
      <family val="2"/>
    </font>
    <font>
      <b/>
      <sz val="16"/>
      <color rgb="FFFFC000"/>
      <name val="Calibri"/>
      <family val="2"/>
      <scheme val="minor"/>
    </font>
    <font>
      <b/>
      <sz val="11"/>
      <color theme="1"/>
      <name val="Aptos Narrow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20"/>
      <color theme="0"/>
      <name val="Calibri"/>
      <family val="2"/>
    </font>
    <font>
      <b/>
      <sz val="22"/>
      <color theme="0"/>
      <name val="Calibri"/>
      <family val="2"/>
    </font>
    <font>
      <b/>
      <sz val="20"/>
      <color rgb="FFFFFFFF"/>
      <name val="Calibri"/>
      <family val="2"/>
    </font>
    <font>
      <b/>
      <u/>
      <sz val="20"/>
      <color rgb="FFFFFFFF"/>
      <name val="Calibri"/>
      <family val="2"/>
    </font>
    <font>
      <b/>
      <sz val="22"/>
      <color theme="0"/>
      <name val="Calibri"/>
      <family val="2"/>
      <scheme val="minor"/>
    </font>
    <font>
      <b/>
      <sz val="22"/>
      <color rgb="FFFFFFFF"/>
      <name val="Calibri"/>
      <family val="2"/>
    </font>
    <font>
      <b/>
      <u/>
      <sz val="22"/>
      <color rgb="FFFFFFFF"/>
      <name val="Calibri"/>
      <family val="2"/>
    </font>
    <font>
      <b/>
      <sz val="20"/>
      <color theme="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u/>
      <sz val="18"/>
      <color rgb="FFFFC00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b/>
      <sz val="20"/>
      <color rgb="FFFFC000"/>
      <name val="Calibri"/>
      <family val="2"/>
      <scheme val="minor"/>
    </font>
    <font>
      <b/>
      <u/>
      <sz val="22"/>
      <color rgb="FFFFC000"/>
      <name val="Calibri"/>
      <family val="2"/>
      <scheme val="minor"/>
    </font>
    <font>
      <b/>
      <sz val="22"/>
      <color rgb="FFFFC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0"/>
      <name val="Calibri"/>
      <family val="2"/>
    </font>
    <font>
      <b/>
      <u/>
      <sz val="14"/>
      <color rgb="FFFFC00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2"/>
      <color rgb="FFFFC000"/>
      <name val="Calibri"/>
      <family val="2"/>
      <scheme val="minor"/>
    </font>
    <font>
      <u/>
      <sz val="22"/>
      <color rgb="FFFFC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03764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7A8E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8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5">
    <xf numFmtId="0" fontId="0" fillId="0" borderId="0" xfId="0"/>
    <xf numFmtId="0" fontId="5" fillId="0" borderId="0" xfId="0" applyFont="1" applyAlignment="1">
      <alignment vertical="top"/>
    </xf>
    <xf numFmtId="0" fontId="0" fillId="2" borderId="0" xfId="0" applyFill="1"/>
    <xf numFmtId="0" fontId="0" fillId="0" borderId="0" xfId="0" applyAlignment="1">
      <alignment vertical="center"/>
    </xf>
    <xf numFmtId="0" fontId="8" fillId="2" borderId="0" xfId="0" applyFont="1" applyFill="1"/>
    <xf numFmtId="0" fontId="0" fillId="0" borderId="10" xfId="0" applyBorder="1"/>
    <xf numFmtId="0" fontId="5" fillId="2" borderId="2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5" fillId="0" borderId="10" xfId="0" applyFont="1" applyBorder="1" applyAlignment="1">
      <alignment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0" borderId="2" xfId="0" applyBorder="1"/>
    <xf numFmtId="0" fontId="9" fillId="2" borderId="14" xfId="0" applyFont="1" applyFill="1" applyBorder="1" applyAlignment="1">
      <alignment vertical="center"/>
    </xf>
    <xf numFmtId="0" fontId="0" fillId="0" borderId="14" xfId="0" applyBorder="1"/>
    <xf numFmtId="0" fontId="5" fillId="2" borderId="14" xfId="0" applyFont="1" applyFill="1" applyBorder="1" applyAlignment="1">
      <alignment vertical="center"/>
    </xf>
    <xf numFmtId="0" fontId="0" fillId="7" borderId="16" xfId="0" applyFill="1" applyBorder="1"/>
    <xf numFmtId="0" fontId="0" fillId="7" borderId="17" xfId="0" applyFill="1" applyBorder="1"/>
    <xf numFmtId="0" fontId="3" fillId="3" borderId="2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2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2" xfId="0" applyFont="1" applyBorder="1" applyAlignment="1">
      <alignment horizontal="left" vertical="center"/>
    </xf>
    <xf numFmtId="0" fontId="14" fillId="8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3" fillId="9" borderId="2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7" fillId="0" borderId="43" xfId="0" applyFont="1" applyBorder="1" applyAlignment="1">
      <alignment vertical="top" wrapText="1"/>
    </xf>
    <xf numFmtId="0" fontId="7" fillId="0" borderId="1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7" fillId="0" borderId="43" xfId="0" applyFont="1" applyBorder="1" applyAlignment="1">
      <alignment vertical="top"/>
    </xf>
    <xf numFmtId="0" fontId="7" fillId="0" borderId="1" xfId="0" applyFont="1" applyBorder="1" applyAlignment="1">
      <alignment horizontal="left" vertical="center"/>
    </xf>
    <xf numFmtId="0" fontId="7" fillId="0" borderId="42" xfId="0" applyFont="1" applyBorder="1" applyAlignment="1">
      <alignment horizontal="left" vertical="center"/>
    </xf>
    <xf numFmtId="0" fontId="7" fillId="0" borderId="51" xfId="0" applyFont="1" applyBorder="1" applyAlignment="1">
      <alignment vertical="center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53" xfId="0" applyFont="1" applyBorder="1" applyAlignment="1">
      <alignment vertical="center" wrapText="1"/>
    </xf>
    <xf numFmtId="0" fontId="5" fillId="0" borderId="51" xfId="0" applyFont="1" applyBorder="1" applyAlignment="1">
      <alignment vertical="center" wrapText="1"/>
    </xf>
    <xf numFmtId="0" fontId="5" fillId="0" borderId="53" xfId="0" applyFont="1" applyBorder="1" applyAlignment="1">
      <alignment vertical="center" wrapText="1"/>
    </xf>
    <xf numFmtId="0" fontId="7" fillId="0" borderId="60" xfId="0" applyFont="1" applyBorder="1" applyAlignment="1">
      <alignment vertical="center"/>
    </xf>
    <xf numFmtId="0" fontId="5" fillId="0" borderId="49" xfId="0" applyFont="1" applyBorder="1" applyAlignment="1">
      <alignment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33" xfId="0" applyFont="1" applyBorder="1" applyAlignment="1">
      <alignment vertical="center" wrapText="1"/>
    </xf>
    <xf numFmtId="0" fontId="7" fillId="0" borderId="49" xfId="0" applyFont="1" applyBorder="1" applyAlignment="1">
      <alignment vertical="top"/>
    </xf>
    <xf numFmtId="0" fontId="7" fillId="0" borderId="33" xfId="0" applyFont="1" applyBorder="1" applyAlignment="1">
      <alignment vertical="top" wrapText="1"/>
    </xf>
    <xf numFmtId="0" fontId="7" fillId="0" borderId="50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7" fillId="2" borderId="10" xfId="0" applyFont="1" applyFill="1" applyBorder="1" applyAlignment="1">
      <alignment vertical="center"/>
    </xf>
    <xf numFmtId="0" fontId="4" fillId="4" borderId="22" xfId="0" applyFont="1" applyFill="1" applyBorder="1" applyAlignment="1">
      <alignment horizontal="center" vertical="center"/>
    </xf>
    <xf numFmtId="0" fontId="0" fillId="0" borderId="49" xfId="0" applyBorder="1"/>
    <xf numFmtId="0" fontId="0" fillId="0" borderId="48" xfId="0" applyBorder="1"/>
    <xf numFmtId="0" fontId="0" fillId="0" borderId="61" xfId="0" applyBorder="1"/>
    <xf numFmtId="0" fontId="17" fillId="2" borderId="35" xfId="0" applyFont="1" applyFill="1" applyBorder="1" applyAlignment="1">
      <alignment vertical="center" wrapText="1"/>
    </xf>
    <xf numFmtId="0" fontId="4" fillId="4" borderId="34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vertical="center"/>
    </xf>
    <xf numFmtId="0" fontId="0" fillId="7" borderId="18" xfId="0" applyFill="1" applyBorder="1"/>
    <xf numFmtId="0" fontId="9" fillId="2" borderId="29" xfId="0" applyFont="1" applyFill="1" applyBorder="1" applyAlignment="1">
      <alignment vertical="center" wrapText="1"/>
    </xf>
    <xf numFmtId="0" fontId="0" fillId="0" borderId="34" xfId="0" applyBorder="1"/>
    <xf numFmtId="0" fontId="5" fillId="2" borderId="3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5" fillId="2" borderId="42" xfId="0" applyFont="1" applyFill="1" applyBorder="1" applyAlignment="1">
      <alignment vertical="center"/>
    </xf>
    <xf numFmtId="0" fontId="5" fillId="2" borderId="43" xfId="0" applyFont="1" applyFill="1" applyBorder="1" applyAlignment="1">
      <alignment vertical="center"/>
    </xf>
    <xf numFmtId="0" fontId="17" fillId="2" borderId="42" xfId="0" applyFont="1" applyFill="1" applyBorder="1" applyAlignment="1">
      <alignment vertical="center"/>
    </xf>
    <xf numFmtId="0" fontId="5" fillId="2" borderId="29" xfId="0" applyFont="1" applyFill="1" applyBorder="1" applyAlignment="1">
      <alignment vertical="center"/>
    </xf>
    <xf numFmtId="0" fontId="9" fillId="2" borderId="63" xfId="0" applyFont="1" applyFill="1" applyBorder="1" applyAlignment="1">
      <alignment vertical="center"/>
    </xf>
    <xf numFmtId="0" fontId="9" fillId="2" borderId="42" xfId="0" applyFont="1" applyFill="1" applyBorder="1" applyAlignment="1">
      <alignment vertical="center"/>
    </xf>
    <xf numFmtId="0" fontId="9" fillId="2" borderId="44" xfId="0" applyFont="1" applyFill="1" applyBorder="1" applyAlignment="1">
      <alignment vertical="center"/>
    </xf>
    <xf numFmtId="0" fontId="9" fillId="2" borderId="42" xfId="0" applyFont="1" applyFill="1" applyBorder="1" applyAlignment="1">
      <alignment vertical="center" wrapText="1"/>
    </xf>
    <xf numFmtId="0" fontId="9" fillId="2" borderId="63" xfId="0" applyFont="1" applyFill="1" applyBorder="1" applyAlignment="1">
      <alignment horizontal="left" vertical="center" wrapText="1"/>
    </xf>
    <xf numFmtId="0" fontId="5" fillId="2" borderId="63" xfId="0" applyFont="1" applyFill="1" applyBorder="1" applyAlignment="1">
      <alignment vertical="center"/>
    </xf>
    <xf numFmtId="0" fontId="5" fillId="2" borderId="50" xfId="0" applyFont="1" applyFill="1" applyBorder="1" applyAlignment="1">
      <alignment vertical="center"/>
    </xf>
    <xf numFmtId="0" fontId="0" fillId="0" borderId="26" xfId="0" applyBorder="1" applyAlignment="1">
      <alignment vertical="center"/>
    </xf>
    <xf numFmtId="0" fontId="4" fillId="4" borderId="24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vertical="center"/>
    </xf>
    <xf numFmtId="0" fontId="4" fillId="7" borderId="16" xfId="0" applyFont="1" applyFill="1" applyBorder="1" applyAlignment="1">
      <alignment vertical="center" wrapText="1"/>
    </xf>
    <xf numFmtId="0" fontId="4" fillId="7" borderId="18" xfId="0" applyFont="1" applyFill="1" applyBorder="1" applyAlignment="1">
      <alignment vertical="center" wrapText="1"/>
    </xf>
    <xf numFmtId="0" fontId="4" fillId="7" borderId="15" xfId="0" applyFont="1" applyFill="1" applyBorder="1" applyAlignment="1">
      <alignment vertical="center" wrapText="1"/>
    </xf>
    <xf numFmtId="0" fontId="4" fillId="7" borderId="11" xfId="0" applyFont="1" applyFill="1" applyBorder="1" applyAlignment="1">
      <alignment vertical="center" wrapText="1"/>
    </xf>
    <xf numFmtId="0" fontId="4" fillId="7" borderId="12" xfId="0" applyFont="1" applyFill="1" applyBorder="1" applyAlignment="1">
      <alignment vertical="center" wrapText="1"/>
    </xf>
    <xf numFmtId="0" fontId="4" fillId="7" borderId="13" xfId="0" applyFont="1" applyFill="1" applyBorder="1" applyAlignment="1">
      <alignment vertical="center" wrapText="1"/>
    </xf>
    <xf numFmtId="0" fontId="9" fillId="2" borderId="63" xfId="0" applyFont="1" applyFill="1" applyBorder="1" applyAlignment="1">
      <alignment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24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2" xfId="0" applyFill="1" applyBorder="1"/>
    <xf numFmtId="0" fontId="4" fillId="7" borderId="24" xfId="0" applyFont="1" applyFill="1" applyBorder="1" applyAlignment="1">
      <alignment vertical="center" wrapText="1"/>
    </xf>
    <xf numFmtId="0" fontId="13" fillId="8" borderId="16" xfId="0" applyFont="1" applyFill="1" applyBorder="1" applyAlignment="1">
      <alignment horizontal="right"/>
    </xf>
    <xf numFmtId="0" fontId="13" fillId="8" borderId="17" xfId="0" applyFont="1" applyFill="1" applyBorder="1" applyAlignment="1">
      <alignment horizontal="right"/>
    </xf>
    <xf numFmtId="0" fontId="0" fillId="7" borderId="22" xfId="0" applyFill="1" applyBorder="1"/>
    <xf numFmtId="0" fontId="4" fillId="7" borderId="22" xfId="0" applyFont="1" applyFill="1" applyBorder="1" applyAlignment="1">
      <alignment horizontal="center" vertical="center" wrapText="1"/>
    </xf>
    <xf numFmtId="0" fontId="4" fillId="7" borderId="65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 wrapText="1"/>
    </xf>
    <xf numFmtId="0" fontId="9" fillId="2" borderId="68" xfId="0" applyFont="1" applyFill="1" applyBorder="1" applyAlignment="1">
      <alignment vertical="center" wrapText="1"/>
    </xf>
    <xf numFmtId="0" fontId="19" fillId="11" borderId="15" xfId="0" applyFont="1" applyFill="1" applyBorder="1" applyAlignment="1">
      <alignment horizontal="center" vertical="center" wrapText="1"/>
    </xf>
    <xf numFmtId="0" fontId="19" fillId="11" borderId="22" xfId="0" applyFont="1" applyFill="1" applyBorder="1" applyAlignment="1">
      <alignment horizontal="center" vertical="center" wrapText="1"/>
    </xf>
    <xf numFmtId="0" fontId="19" fillId="11" borderId="13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6" xfId="0" applyBorder="1"/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71" xfId="0" applyFont="1" applyBorder="1" applyAlignment="1">
      <alignment vertical="center"/>
    </xf>
    <xf numFmtId="0" fontId="7" fillId="0" borderId="60" xfId="0" applyFont="1" applyBorder="1" applyAlignment="1">
      <alignment horizontal="left" vertical="center" wrapText="1"/>
    </xf>
    <xf numFmtId="0" fontId="7" fillId="0" borderId="71" xfId="0" applyFont="1" applyBorder="1" applyAlignment="1">
      <alignment horizontal="left" vertical="center" wrapText="1"/>
    </xf>
    <xf numFmtId="0" fontId="7" fillId="0" borderId="71" xfId="0" applyFont="1" applyBorder="1" applyAlignment="1">
      <alignment horizontal="left" vertical="center"/>
    </xf>
    <xf numFmtId="0" fontId="7" fillId="0" borderId="28" xfId="0" applyFont="1" applyBorder="1" applyAlignment="1">
      <alignment vertical="center"/>
    </xf>
    <xf numFmtId="0" fontId="14" fillId="8" borderId="22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7" fillId="0" borderId="31" xfId="0" applyFont="1" applyBorder="1" applyAlignment="1">
      <alignment vertical="center" wrapText="1"/>
    </xf>
    <xf numFmtId="0" fontId="5" fillId="0" borderId="32" xfId="0" applyFont="1" applyBorder="1" applyAlignment="1">
      <alignment horizontal="center" vertical="center" wrapText="1"/>
    </xf>
    <xf numFmtId="0" fontId="0" fillId="12" borderId="32" xfId="0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vertical="center" wrapText="1"/>
    </xf>
    <xf numFmtId="0" fontId="5" fillId="12" borderId="29" xfId="0" applyFont="1" applyFill="1" applyBorder="1" applyAlignment="1">
      <alignment horizontal="center" vertical="center" wrapText="1"/>
    </xf>
    <xf numFmtId="0" fontId="5" fillId="12" borderId="32" xfId="0" applyFont="1" applyFill="1" applyBorder="1" applyAlignment="1">
      <alignment horizontal="center" vertical="center" wrapText="1"/>
    </xf>
    <xf numFmtId="0" fontId="2" fillId="11" borderId="15" xfId="0" applyFont="1" applyFill="1" applyBorder="1" applyAlignment="1">
      <alignment horizontal="center" vertical="center"/>
    </xf>
    <xf numFmtId="0" fontId="2" fillId="11" borderId="16" xfId="0" applyFont="1" applyFill="1" applyBorder="1" applyAlignment="1">
      <alignment horizontal="center" vertical="center"/>
    </xf>
    <xf numFmtId="0" fontId="2" fillId="11" borderId="17" xfId="0" applyFont="1" applyFill="1" applyBorder="1" applyAlignment="1">
      <alignment horizontal="center" vertical="center"/>
    </xf>
    <xf numFmtId="0" fontId="13" fillId="13" borderId="72" xfId="0" applyFont="1" applyFill="1" applyBorder="1" applyAlignment="1">
      <alignment horizontal="right" vertical="center"/>
    </xf>
    <xf numFmtId="0" fontId="13" fillId="13" borderId="74" xfId="0" applyFont="1" applyFill="1" applyBorder="1" applyAlignment="1">
      <alignment horizontal="right" vertical="center"/>
    </xf>
    <xf numFmtId="0" fontId="13" fillId="13" borderId="75" xfId="0" applyFont="1" applyFill="1" applyBorder="1" applyAlignment="1">
      <alignment horizontal="right" vertical="center"/>
    </xf>
    <xf numFmtId="0" fontId="0" fillId="0" borderId="16" xfId="0" applyBorder="1"/>
    <xf numFmtId="0" fontId="0" fillId="0" borderId="17" xfId="0" applyBorder="1"/>
    <xf numFmtId="0" fontId="28" fillId="13" borderId="15" xfId="0" applyFont="1" applyFill="1" applyBorder="1" applyAlignment="1">
      <alignment horizontal="right" vertical="center"/>
    </xf>
    <xf numFmtId="0" fontId="7" fillId="0" borderId="29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12" borderId="1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12" borderId="32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7" fillId="12" borderId="32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3" fillId="8" borderId="16" xfId="0" applyFont="1" applyFill="1" applyBorder="1" applyAlignment="1">
      <alignment horizontal="center" vertical="center"/>
    </xf>
    <xf numFmtId="0" fontId="13" fillId="8" borderId="17" xfId="0" applyFont="1" applyFill="1" applyBorder="1" applyAlignment="1">
      <alignment horizontal="center" vertical="center"/>
    </xf>
    <xf numFmtId="0" fontId="13" fillId="5" borderId="35" xfId="0" applyFont="1" applyFill="1" applyBorder="1" applyAlignment="1">
      <alignment horizontal="center" vertical="center"/>
    </xf>
    <xf numFmtId="0" fontId="13" fillId="5" borderId="36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8" borderId="38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6" fillId="8" borderId="39" xfId="0" applyFont="1" applyFill="1" applyBorder="1" applyAlignment="1">
      <alignment horizontal="center" vertical="center"/>
    </xf>
    <xf numFmtId="0" fontId="6" fillId="8" borderId="77" xfId="0" applyFont="1" applyFill="1" applyBorder="1" applyAlignment="1">
      <alignment horizontal="center" vertical="center"/>
    </xf>
    <xf numFmtId="0" fontId="6" fillId="8" borderId="78" xfId="0" applyFont="1" applyFill="1" applyBorder="1" applyAlignment="1">
      <alignment horizontal="center" vertical="center"/>
    </xf>
    <xf numFmtId="0" fontId="6" fillId="8" borderId="79" xfId="0" applyFont="1" applyFill="1" applyBorder="1" applyAlignment="1">
      <alignment horizontal="center" vertical="center"/>
    </xf>
    <xf numFmtId="0" fontId="6" fillId="8" borderId="80" xfId="0" applyFont="1" applyFill="1" applyBorder="1" applyAlignment="1">
      <alignment horizontal="center" vertical="center"/>
    </xf>
    <xf numFmtId="0" fontId="6" fillId="8" borderId="81" xfId="0" applyFont="1" applyFill="1" applyBorder="1" applyAlignment="1">
      <alignment horizontal="center" vertical="center"/>
    </xf>
    <xf numFmtId="0" fontId="6" fillId="8" borderId="82" xfId="0" applyFont="1" applyFill="1" applyBorder="1" applyAlignment="1">
      <alignment horizontal="center" vertical="center"/>
    </xf>
    <xf numFmtId="0" fontId="7" fillId="12" borderId="2" xfId="0" applyFont="1" applyFill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/>
    </xf>
    <xf numFmtId="0" fontId="7" fillId="12" borderId="39" xfId="0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7" fillId="0" borderId="73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86" xfId="0" applyFont="1" applyBorder="1" applyAlignment="1">
      <alignment vertical="center"/>
    </xf>
    <xf numFmtId="0" fontId="7" fillId="0" borderId="73" xfId="0" applyFont="1" applyBorder="1" applyAlignment="1">
      <alignment vertical="top" wrapText="1"/>
    </xf>
    <xf numFmtId="0" fontId="7" fillId="0" borderId="86" xfId="0" applyFont="1" applyBorder="1" applyAlignment="1">
      <alignment vertical="top" wrapText="1"/>
    </xf>
    <xf numFmtId="0" fontId="7" fillId="0" borderId="73" xfId="0" applyFont="1" applyBorder="1" applyAlignment="1">
      <alignment vertical="top"/>
    </xf>
    <xf numFmtId="0" fontId="7" fillId="0" borderId="86" xfId="0" applyFont="1" applyBorder="1" applyAlignment="1">
      <alignment vertical="top"/>
    </xf>
    <xf numFmtId="0" fontId="7" fillId="0" borderId="73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7" fillId="0" borderId="87" xfId="0" applyFont="1" applyBorder="1" applyAlignment="1">
      <alignment horizontal="left" vertical="center"/>
    </xf>
    <xf numFmtId="0" fontId="6" fillId="8" borderId="75" xfId="0" applyFont="1" applyFill="1" applyBorder="1" applyAlignment="1">
      <alignment horizontal="center" vertical="center"/>
    </xf>
    <xf numFmtId="0" fontId="6" fillId="8" borderId="61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7" fillId="0" borderId="71" xfId="0" applyFont="1" applyBorder="1" applyAlignment="1">
      <alignment vertical="center" wrapText="1"/>
    </xf>
    <xf numFmtId="0" fontId="7" fillId="0" borderId="60" xfId="0" applyFont="1" applyBorder="1" applyAlignment="1">
      <alignment vertical="center" wrapText="1"/>
    </xf>
    <xf numFmtId="0" fontId="7" fillId="0" borderId="71" xfId="0" applyFont="1" applyBorder="1" applyAlignment="1">
      <alignment vertical="top"/>
    </xf>
    <xf numFmtId="0" fontId="7" fillId="0" borderId="60" xfId="0" applyFont="1" applyBorder="1" applyAlignment="1">
      <alignment vertical="top"/>
    </xf>
    <xf numFmtId="0" fontId="0" fillId="0" borderId="32" xfId="0" applyBorder="1"/>
    <xf numFmtId="0" fontId="0" fillId="0" borderId="33" xfId="0" applyBorder="1"/>
    <xf numFmtId="0" fontId="39" fillId="11" borderId="11" xfId="0" applyFont="1" applyFill="1" applyBorder="1" applyAlignment="1">
      <alignment horizontal="center" vertical="center" wrapText="1"/>
    </xf>
    <xf numFmtId="0" fontId="39" fillId="11" borderId="12" xfId="0" applyFont="1" applyFill="1" applyBorder="1" applyAlignment="1">
      <alignment horizontal="center" vertical="center" wrapText="1"/>
    </xf>
    <xf numFmtId="0" fontId="39" fillId="11" borderId="13" xfId="0" applyFont="1" applyFill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41" fillId="0" borderId="64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15" fillId="8" borderId="28" xfId="0" applyFont="1" applyFill="1" applyBorder="1" applyAlignment="1">
      <alignment horizontal="center" vertical="center"/>
    </xf>
    <xf numFmtId="0" fontId="15" fillId="8" borderId="30" xfId="0" applyFont="1" applyFill="1" applyBorder="1" applyAlignment="1">
      <alignment horizontal="center" vertical="center"/>
    </xf>
    <xf numFmtId="0" fontId="36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1" fillId="8" borderId="11" xfId="0" applyFont="1" applyFill="1" applyBorder="1" applyAlignment="1">
      <alignment horizontal="left" vertical="center"/>
    </xf>
    <xf numFmtId="0" fontId="21" fillId="8" borderId="12" xfId="0" applyFont="1" applyFill="1" applyBorder="1" applyAlignment="1">
      <alignment horizontal="left" vertical="center"/>
    </xf>
    <xf numFmtId="0" fontId="21" fillId="8" borderId="13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center" vertical="center"/>
    </xf>
    <xf numFmtId="0" fontId="15" fillId="8" borderId="12" xfId="0" applyFont="1" applyFill="1" applyBorder="1" applyAlignment="1">
      <alignment horizontal="center" vertical="center"/>
    </xf>
    <xf numFmtId="0" fontId="15" fillId="8" borderId="13" xfId="0" applyFont="1" applyFill="1" applyBorder="1" applyAlignment="1">
      <alignment horizontal="center" vertical="center"/>
    </xf>
    <xf numFmtId="0" fontId="22" fillId="10" borderId="11" xfId="0" applyFont="1" applyFill="1" applyBorder="1" applyAlignment="1">
      <alignment horizontal="left" vertical="center"/>
    </xf>
    <xf numFmtId="0" fontId="20" fillId="10" borderId="12" xfId="0" applyFont="1" applyFill="1" applyBorder="1" applyAlignment="1">
      <alignment horizontal="left" vertical="center"/>
    </xf>
    <xf numFmtId="0" fontId="20" fillId="10" borderId="13" xfId="0" applyFont="1" applyFill="1" applyBorder="1" applyAlignment="1">
      <alignment horizontal="left" vertical="center"/>
    </xf>
    <xf numFmtId="0" fontId="37" fillId="6" borderId="11" xfId="0" applyFont="1" applyFill="1" applyBorder="1" applyAlignment="1">
      <alignment horizontal="left" vertical="center"/>
    </xf>
    <xf numFmtId="0" fontId="37" fillId="6" borderId="12" xfId="0" applyFont="1" applyFill="1" applyBorder="1" applyAlignment="1">
      <alignment horizontal="left" vertical="center"/>
    </xf>
    <xf numFmtId="0" fontId="37" fillId="6" borderId="13" xfId="0" applyFont="1" applyFill="1" applyBorder="1" applyAlignment="1">
      <alignment horizontal="left" vertical="center"/>
    </xf>
    <xf numFmtId="0" fontId="15" fillId="6" borderId="11" xfId="0" applyFont="1" applyFill="1" applyBorder="1" applyAlignment="1">
      <alignment horizontal="left" vertical="center"/>
    </xf>
    <xf numFmtId="0" fontId="15" fillId="6" borderId="12" xfId="0" applyFont="1" applyFill="1" applyBorder="1" applyAlignment="1">
      <alignment horizontal="left" vertical="center"/>
    </xf>
    <xf numFmtId="0" fontId="15" fillId="6" borderId="13" xfId="0" applyFont="1" applyFill="1" applyBorder="1" applyAlignment="1">
      <alignment horizontal="left" vertical="center"/>
    </xf>
    <xf numFmtId="0" fontId="21" fillId="8" borderId="64" xfId="0" applyFont="1" applyFill="1" applyBorder="1" applyAlignment="1">
      <alignment horizontal="left" vertical="center"/>
    </xf>
    <xf numFmtId="0" fontId="21" fillId="8" borderId="26" xfId="0" applyFont="1" applyFill="1" applyBorder="1" applyAlignment="1">
      <alignment horizontal="left" vertical="center"/>
    </xf>
    <xf numFmtId="0" fontId="21" fillId="8" borderId="27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3" fontId="13" fillId="5" borderId="11" xfId="0" applyNumberFormat="1" applyFont="1" applyFill="1" applyBorder="1" applyAlignment="1">
      <alignment horizontal="left" vertical="center"/>
    </xf>
    <xf numFmtId="3" fontId="13" fillId="5" borderId="12" xfId="0" applyNumberFormat="1" applyFont="1" applyFill="1" applyBorder="1" applyAlignment="1">
      <alignment horizontal="left" vertical="center"/>
    </xf>
    <xf numFmtId="3" fontId="13" fillId="5" borderId="13" xfId="0" applyNumberFormat="1" applyFont="1" applyFill="1" applyBorder="1" applyAlignment="1">
      <alignment horizontal="left" vertical="center"/>
    </xf>
    <xf numFmtId="0" fontId="0" fillId="7" borderId="19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8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4" fillId="4" borderId="45" xfId="0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/>
    </xf>
    <xf numFmtId="0" fontId="4" fillId="4" borderId="67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4" fillId="4" borderId="45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 wrapText="1"/>
    </xf>
    <xf numFmtId="0" fontId="5" fillId="2" borderId="70" xfId="0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5" fillId="6" borderId="15" xfId="0" applyFont="1" applyFill="1" applyBorder="1" applyAlignment="1">
      <alignment horizontal="right" vertical="center" wrapText="1"/>
    </xf>
    <xf numFmtId="0" fontId="35" fillId="6" borderId="16" xfId="0" applyFont="1" applyFill="1" applyBorder="1" applyAlignment="1">
      <alignment horizontal="right" vertical="center" wrapText="1"/>
    </xf>
    <xf numFmtId="0" fontId="15" fillId="6" borderId="4" xfId="0" applyFont="1" applyFill="1" applyBorder="1" applyAlignment="1">
      <alignment horizontal="left" vertical="center"/>
    </xf>
    <xf numFmtId="0" fontId="15" fillId="6" borderId="5" xfId="0" applyFont="1" applyFill="1" applyBorder="1" applyAlignment="1">
      <alignment horizontal="left" vertical="center"/>
    </xf>
    <xf numFmtId="0" fontId="15" fillId="6" borderId="6" xfId="0" applyFont="1" applyFill="1" applyBorder="1" applyAlignment="1">
      <alignment horizontal="left" vertical="center"/>
    </xf>
    <xf numFmtId="0" fontId="15" fillId="6" borderId="23" xfId="0" applyFont="1" applyFill="1" applyBorder="1" applyAlignment="1">
      <alignment horizontal="left" vertical="center"/>
    </xf>
    <xf numFmtId="0" fontId="15" fillId="6" borderId="24" xfId="0" applyFont="1" applyFill="1" applyBorder="1" applyAlignment="1">
      <alignment horizontal="left" vertical="center"/>
    </xf>
    <xf numFmtId="0" fontId="20" fillId="5" borderId="64" xfId="0" applyFont="1" applyFill="1" applyBorder="1" applyAlignment="1">
      <alignment horizontal="right" vertical="center"/>
    </xf>
    <xf numFmtId="0" fontId="20" fillId="5" borderId="26" xfId="0" applyFont="1" applyFill="1" applyBorder="1" applyAlignment="1">
      <alignment horizontal="right" vertical="center"/>
    </xf>
    <xf numFmtId="0" fontId="20" fillId="5" borderId="27" xfId="0" applyFont="1" applyFill="1" applyBorder="1" applyAlignment="1">
      <alignment horizontal="right" vertical="center"/>
    </xf>
    <xf numFmtId="0" fontId="25" fillId="10" borderId="11" xfId="0" applyFont="1" applyFill="1" applyBorder="1" applyAlignment="1">
      <alignment horizontal="left" vertical="center"/>
    </xf>
    <xf numFmtId="0" fontId="25" fillId="10" borderId="12" xfId="0" applyFont="1" applyFill="1" applyBorder="1" applyAlignment="1">
      <alignment horizontal="left" vertical="center"/>
    </xf>
    <xf numFmtId="0" fontId="25" fillId="10" borderId="13" xfId="0" applyFont="1" applyFill="1" applyBorder="1" applyAlignment="1">
      <alignment horizontal="left" vertical="center"/>
    </xf>
    <xf numFmtId="0" fontId="24" fillId="8" borderId="15" xfId="0" applyFont="1" applyFill="1" applyBorder="1" applyAlignment="1">
      <alignment horizontal="right" vertical="center" wrapText="1"/>
    </xf>
    <xf numFmtId="0" fontId="24" fillId="8" borderId="16" xfId="0" applyFont="1" applyFill="1" applyBorder="1" applyAlignment="1">
      <alignment horizontal="right" vertical="center" wrapText="1"/>
    </xf>
    <xf numFmtId="0" fontId="27" fillId="8" borderId="11" xfId="0" applyFont="1" applyFill="1" applyBorder="1" applyAlignment="1">
      <alignment horizontal="right" vertical="center" wrapText="1"/>
    </xf>
    <xf numFmtId="0" fontId="27" fillId="8" borderId="12" xfId="0" applyFont="1" applyFill="1" applyBorder="1" applyAlignment="1">
      <alignment horizontal="right" vertical="center" wrapText="1"/>
    </xf>
    <xf numFmtId="0" fontId="27" fillId="8" borderId="18" xfId="0" applyFont="1" applyFill="1" applyBorder="1" applyAlignment="1">
      <alignment horizontal="right" vertical="center" wrapText="1"/>
    </xf>
    <xf numFmtId="0" fontId="21" fillId="8" borderId="4" xfId="0" applyFont="1" applyFill="1" applyBorder="1" applyAlignment="1">
      <alignment horizontal="left" vertical="center"/>
    </xf>
    <xf numFmtId="0" fontId="21" fillId="8" borderId="5" xfId="0" applyFont="1" applyFill="1" applyBorder="1" applyAlignment="1">
      <alignment horizontal="left" vertical="center"/>
    </xf>
    <xf numFmtId="0" fontId="21" fillId="8" borderId="6" xfId="0" applyFont="1" applyFill="1" applyBorder="1" applyAlignment="1">
      <alignment horizontal="left" vertical="center"/>
    </xf>
    <xf numFmtId="0" fontId="0" fillId="2" borderId="46" xfId="0" applyFill="1" applyBorder="1" applyAlignment="1">
      <alignment horizontal="center"/>
    </xf>
    <xf numFmtId="0" fontId="14" fillId="8" borderId="64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8" borderId="27" xfId="0" applyFont="1" applyFill="1" applyBorder="1" applyAlignment="1">
      <alignment horizontal="center" vertical="center"/>
    </xf>
    <xf numFmtId="0" fontId="14" fillId="8" borderId="46" xfId="0" applyFont="1" applyFill="1" applyBorder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0" fontId="14" fillId="8" borderId="76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14" fillId="8" borderId="83" xfId="0" applyFont="1" applyFill="1" applyBorder="1" applyAlignment="1">
      <alignment horizontal="center" vertical="center"/>
    </xf>
    <xf numFmtId="0" fontId="14" fillId="8" borderId="84" xfId="0" applyFont="1" applyFill="1" applyBorder="1" applyAlignment="1">
      <alignment horizontal="center" vertical="center"/>
    </xf>
    <xf numFmtId="0" fontId="14" fillId="8" borderId="85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right" vertical="center" wrapText="1"/>
    </xf>
    <xf numFmtId="0" fontId="13" fillId="8" borderId="16" xfId="0" applyFont="1" applyFill="1" applyBorder="1" applyAlignment="1">
      <alignment horizontal="right" vertical="center" wrapText="1"/>
    </xf>
    <xf numFmtId="0" fontId="30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4" fillId="7" borderId="39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right" vertical="center"/>
    </xf>
    <xf numFmtId="0" fontId="2" fillId="11" borderId="12" xfId="0" applyFont="1" applyFill="1" applyBorder="1" applyAlignment="1">
      <alignment horizontal="right" vertical="center"/>
    </xf>
    <xf numFmtId="0" fontId="2" fillId="11" borderId="13" xfId="0" applyFont="1" applyFill="1" applyBorder="1" applyAlignment="1">
      <alignment horizontal="right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 wrapText="1"/>
    </xf>
    <xf numFmtId="0" fontId="4" fillId="7" borderId="20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3" fontId="13" fillId="5" borderId="64" xfId="0" applyNumberFormat="1" applyFont="1" applyFill="1" applyBorder="1" applyAlignment="1">
      <alignment horizontal="left" vertical="center"/>
    </xf>
    <xf numFmtId="3" fontId="13" fillId="5" borderId="26" xfId="0" applyNumberFormat="1" applyFont="1" applyFill="1" applyBorder="1" applyAlignment="1">
      <alignment horizontal="left" vertical="center"/>
    </xf>
    <xf numFmtId="3" fontId="13" fillId="5" borderId="27" xfId="0" applyNumberFormat="1" applyFont="1" applyFill="1" applyBorder="1" applyAlignment="1">
      <alignment horizontal="left" vertical="center"/>
    </xf>
    <xf numFmtId="0" fontId="11" fillId="0" borderId="55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7A8ED"/>
      <color rgb="FFFF8181"/>
      <color rgb="FFFFABAB"/>
      <color rgb="FFFE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DC912-E877-410D-B6DF-049ED249A126}">
  <dimension ref="A1:O3"/>
  <sheetViews>
    <sheetView workbookViewId="0">
      <selection activeCell="I11" sqref="I11"/>
    </sheetView>
  </sheetViews>
  <sheetFormatPr baseColWidth="10" defaultRowHeight="15" x14ac:dyDescent="0.25"/>
  <sheetData>
    <row r="1" spans="1:15" ht="171" customHeight="1" thickBot="1" x14ac:dyDescent="0.3">
      <c r="A1" s="247" t="s">
        <v>0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9"/>
    </row>
    <row r="2" spans="1:15" ht="52.5" customHeight="1" thickBot="1" x14ac:dyDescent="0.3">
      <c r="A2" s="250" t="s">
        <v>1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2"/>
    </row>
    <row r="3" spans="1:15" ht="219" customHeight="1" thickBot="1" x14ac:dyDescent="0.3">
      <c r="A3" s="253" t="s">
        <v>186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5"/>
    </row>
  </sheetData>
  <mergeCells count="3">
    <mergeCell ref="A1:O1"/>
    <mergeCell ref="A2:O2"/>
    <mergeCell ref="A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84A3B-B0D2-4886-9FA2-9F2434B2CA43}">
  <dimension ref="A1:O34"/>
  <sheetViews>
    <sheetView zoomScale="70" zoomScaleNormal="70" workbookViewId="0">
      <selection sqref="A1:O3"/>
    </sheetView>
  </sheetViews>
  <sheetFormatPr baseColWidth="10" defaultColWidth="8.85546875" defaultRowHeight="15" x14ac:dyDescent="0.25"/>
  <cols>
    <col min="1" max="1" width="81.7109375" customWidth="1"/>
    <col min="2" max="2" width="30.140625" customWidth="1"/>
    <col min="3" max="3" width="38.7109375" customWidth="1"/>
    <col min="4" max="15" width="30.140625" customWidth="1"/>
  </cols>
  <sheetData>
    <row r="1" spans="1:15" ht="84" customHeight="1" thickBot="1" x14ac:dyDescent="0.3">
      <c r="A1" s="258" t="s">
        <v>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60"/>
    </row>
    <row r="2" spans="1:15" ht="41.25" customHeight="1" thickBot="1" x14ac:dyDescent="0.3">
      <c r="A2" s="250" t="s">
        <v>1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2"/>
    </row>
    <row r="3" spans="1:15" ht="65.25" customHeight="1" thickBot="1" x14ac:dyDescent="0.3">
      <c r="A3" s="261" t="s">
        <v>184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3"/>
    </row>
    <row r="4" spans="1:15" ht="15.75" thickBot="1" x14ac:dyDescent="0.3"/>
    <row r="5" spans="1:15" ht="43.9" customHeight="1" thickBot="1" x14ac:dyDescent="0.3">
      <c r="A5" s="20" t="s">
        <v>2</v>
      </c>
      <c r="B5" s="264" t="s">
        <v>3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6"/>
    </row>
    <row r="6" spans="1:15" ht="34.15" customHeight="1" thickBot="1" x14ac:dyDescent="0.3">
      <c r="A6" s="267" t="s">
        <v>4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9"/>
    </row>
    <row r="7" spans="1:15" ht="39" customHeight="1" thickBot="1" x14ac:dyDescent="0.3">
      <c r="A7" s="285"/>
      <c r="B7" s="270" t="s">
        <v>5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2"/>
    </row>
    <row r="8" spans="1:15" ht="27" customHeight="1" x14ac:dyDescent="0.25">
      <c r="A8" s="285"/>
      <c r="B8" s="256" t="s">
        <v>6</v>
      </c>
      <c r="C8" s="257"/>
      <c r="D8" s="256" t="s">
        <v>7</v>
      </c>
      <c r="E8" s="257"/>
      <c r="F8" s="256" t="s">
        <v>8</v>
      </c>
      <c r="G8" s="257"/>
      <c r="H8" s="256" t="s">
        <v>150</v>
      </c>
      <c r="I8" s="257"/>
      <c r="J8" s="256" t="s">
        <v>151</v>
      </c>
      <c r="K8" s="257"/>
      <c r="L8" s="256" t="s">
        <v>152</v>
      </c>
      <c r="M8" s="257"/>
      <c r="N8" s="256" t="s">
        <v>182</v>
      </c>
      <c r="O8" s="257"/>
    </row>
    <row r="9" spans="1:15" ht="27" customHeight="1" thickBot="1" x14ac:dyDescent="0.3">
      <c r="A9" s="285"/>
      <c r="B9" s="237" t="s">
        <v>9</v>
      </c>
      <c r="C9" s="238" t="s">
        <v>10</v>
      </c>
      <c r="D9" s="237" t="s">
        <v>9</v>
      </c>
      <c r="E9" s="238" t="s">
        <v>10</v>
      </c>
      <c r="F9" s="237" t="s">
        <v>9</v>
      </c>
      <c r="G9" s="238" t="s">
        <v>10</v>
      </c>
      <c r="H9" s="237" t="s">
        <v>9</v>
      </c>
      <c r="I9" s="238" t="s">
        <v>10</v>
      </c>
      <c r="J9" s="237" t="s">
        <v>9</v>
      </c>
      <c r="K9" s="238" t="s">
        <v>10</v>
      </c>
      <c r="L9" s="237" t="s">
        <v>9</v>
      </c>
      <c r="M9" s="238" t="s">
        <v>10</v>
      </c>
      <c r="N9" s="237" t="s">
        <v>9</v>
      </c>
      <c r="O9" s="238" t="s">
        <v>10</v>
      </c>
    </row>
    <row r="10" spans="1:15" ht="34.9" customHeight="1" thickBot="1" x14ac:dyDescent="0.3">
      <c r="A10" s="276" t="s">
        <v>11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8"/>
    </row>
    <row r="11" spans="1:15" ht="22.9" customHeight="1" x14ac:dyDescent="0.25">
      <c r="A11" s="154" t="s">
        <v>12</v>
      </c>
      <c r="B11" s="40"/>
      <c r="C11" s="24"/>
      <c r="D11" s="24"/>
      <c r="E11" s="24"/>
      <c r="F11" s="24"/>
      <c r="G11" s="24"/>
      <c r="H11" s="24"/>
      <c r="I11" s="227"/>
      <c r="J11" s="24"/>
      <c r="K11" s="24"/>
      <c r="L11" s="14"/>
      <c r="M11" s="14"/>
      <c r="N11" s="14"/>
      <c r="O11" s="64"/>
    </row>
    <row r="12" spans="1:15" ht="19.149999999999999" customHeight="1" x14ac:dyDescent="0.25">
      <c r="A12" s="54" t="s">
        <v>13</v>
      </c>
      <c r="B12" s="41"/>
      <c r="C12" s="25"/>
      <c r="D12" s="25"/>
      <c r="E12" s="25"/>
      <c r="F12" s="25"/>
      <c r="G12" s="25"/>
      <c r="H12" s="25"/>
      <c r="I12" s="228"/>
      <c r="J12" s="25"/>
      <c r="K12" s="25"/>
      <c r="L12" s="5"/>
      <c r="M12" s="5"/>
      <c r="N12" s="5"/>
      <c r="O12" s="65"/>
    </row>
    <row r="13" spans="1:15" ht="19.149999999999999" customHeight="1" thickBot="1" x14ac:dyDescent="0.3">
      <c r="A13" s="54" t="s">
        <v>14</v>
      </c>
      <c r="B13" s="42"/>
      <c r="C13" s="26"/>
      <c r="D13" s="26"/>
      <c r="E13" s="26"/>
      <c r="F13" s="26"/>
      <c r="G13" s="26"/>
      <c r="H13" s="26"/>
      <c r="I13" s="229"/>
      <c r="J13" s="26"/>
      <c r="K13" s="26"/>
      <c r="L13" s="16"/>
      <c r="M13" s="16"/>
      <c r="N13" s="16"/>
      <c r="O13" s="66"/>
    </row>
    <row r="14" spans="1:15" ht="38.450000000000003" customHeight="1" thickBot="1" x14ac:dyDescent="0.3">
      <c r="A14" s="279" t="s">
        <v>15</v>
      </c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1"/>
    </row>
    <row r="15" spans="1:15" ht="61.5" customHeight="1" x14ac:dyDescent="0.25">
      <c r="A15" s="241" t="s">
        <v>16</v>
      </c>
      <c r="B15" s="38"/>
      <c r="C15" s="31"/>
      <c r="D15" s="31"/>
      <c r="E15" s="31"/>
      <c r="F15" s="31"/>
      <c r="G15" s="31"/>
      <c r="H15" s="31"/>
      <c r="I15" s="230"/>
      <c r="J15" s="24"/>
      <c r="K15" s="24"/>
      <c r="L15" s="14"/>
      <c r="M15" s="14"/>
      <c r="N15" s="14"/>
      <c r="O15" s="64"/>
    </row>
    <row r="16" spans="1:15" ht="71.25" customHeight="1" thickBot="1" x14ac:dyDescent="0.3">
      <c r="A16" s="242" t="s">
        <v>17</v>
      </c>
      <c r="B16" s="39"/>
      <c r="C16" s="32"/>
      <c r="D16" s="32"/>
      <c r="E16" s="32"/>
      <c r="F16" s="32"/>
      <c r="G16" s="32"/>
      <c r="H16" s="32"/>
      <c r="I16" s="231"/>
      <c r="J16" s="26"/>
      <c r="K16" s="26"/>
      <c r="L16" s="16"/>
      <c r="M16" s="16"/>
      <c r="N16" s="16"/>
      <c r="O16" s="66"/>
    </row>
    <row r="17" spans="1:15" ht="36" customHeight="1" thickBot="1" x14ac:dyDescent="0.3">
      <c r="A17" s="279" t="s">
        <v>18</v>
      </c>
      <c r="B17" s="280"/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1"/>
    </row>
    <row r="18" spans="1:15" ht="19.149999999999999" customHeight="1" x14ac:dyDescent="0.25">
      <c r="A18" s="243" t="s">
        <v>19</v>
      </c>
      <c r="B18" s="43"/>
      <c r="C18" s="23"/>
      <c r="D18" s="23"/>
      <c r="E18" s="23"/>
      <c r="F18" s="23"/>
      <c r="G18" s="23"/>
      <c r="H18" s="23"/>
      <c r="I18" s="232"/>
      <c r="J18" s="14"/>
      <c r="K18" s="14"/>
      <c r="L18" s="14"/>
      <c r="M18" s="14"/>
      <c r="N18" s="14"/>
      <c r="O18" s="64"/>
    </row>
    <row r="19" spans="1:15" ht="19.149999999999999" customHeight="1" thickBot="1" x14ac:dyDescent="0.3">
      <c r="A19" s="244" t="s">
        <v>20</v>
      </c>
      <c r="B19" s="44"/>
      <c r="C19" s="22"/>
      <c r="D19" s="22"/>
      <c r="E19" s="22"/>
      <c r="F19" s="22"/>
      <c r="G19" s="22"/>
      <c r="H19" s="22"/>
      <c r="I19" s="233"/>
      <c r="J19" s="16"/>
      <c r="K19" s="16"/>
      <c r="L19" s="16"/>
      <c r="M19" s="16"/>
      <c r="N19" s="16"/>
      <c r="O19" s="66"/>
    </row>
    <row r="20" spans="1:15" ht="36" customHeight="1" thickBot="1" x14ac:dyDescent="0.3">
      <c r="A20" s="279" t="s">
        <v>21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1"/>
    </row>
    <row r="21" spans="1:15" ht="25.9" customHeight="1" x14ac:dyDescent="0.25">
      <c r="A21" s="157" t="s">
        <v>22</v>
      </c>
      <c r="B21" s="45"/>
      <c r="C21" s="33"/>
      <c r="D21" s="33"/>
      <c r="E21" s="33"/>
      <c r="F21" s="33"/>
      <c r="G21" s="33"/>
      <c r="H21" s="33"/>
      <c r="I21" s="234"/>
      <c r="J21" s="14"/>
      <c r="K21" s="14"/>
      <c r="L21" s="14"/>
      <c r="M21" s="14"/>
      <c r="N21" s="14"/>
      <c r="O21" s="64"/>
    </row>
    <row r="22" spans="1:15" ht="22.9" customHeight="1" x14ac:dyDescent="0.25">
      <c r="A22" s="48" t="s">
        <v>23</v>
      </c>
      <c r="B22" s="46"/>
      <c r="C22" s="30"/>
      <c r="D22" s="30"/>
      <c r="E22" s="30"/>
      <c r="F22" s="30"/>
      <c r="G22" s="30"/>
      <c r="H22" s="30"/>
      <c r="I22" s="235"/>
      <c r="J22" s="5"/>
      <c r="K22" s="5"/>
      <c r="L22" s="5"/>
      <c r="M22" s="5"/>
      <c r="N22" s="5"/>
      <c r="O22" s="65"/>
    </row>
    <row r="23" spans="1:15" ht="25.15" customHeight="1" thickBot="1" x14ac:dyDescent="0.3">
      <c r="A23" s="49" t="s">
        <v>24</v>
      </c>
      <c r="B23" s="60"/>
      <c r="C23" s="61"/>
      <c r="D23" s="61"/>
      <c r="E23" s="61"/>
      <c r="F23" s="61"/>
      <c r="G23" s="61"/>
      <c r="H23" s="61"/>
      <c r="I23" s="236"/>
      <c r="J23" s="245"/>
      <c r="K23" s="245"/>
      <c r="L23" s="245"/>
      <c r="M23" s="245"/>
      <c r="N23" s="245"/>
      <c r="O23" s="246"/>
    </row>
    <row r="24" spans="1:15" ht="46.5" customHeight="1" thickBot="1" x14ac:dyDescent="0.3">
      <c r="A24" s="282" t="s">
        <v>25</v>
      </c>
      <c r="B24" s="283"/>
      <c r="C24" s="284"/>
    </row>
    <row r="25" spans="1:15" ht="28.9" customHeight="1" thickBot="1" x14ac:dyDescent="0.3">
      <c r="A25" s="35"/>
      <c r="B25" s="34" t="s">
        <v>26</v>
      </c>
      <c r="C25" s="36" t="s">
        <v>27</v>
      </c>
    </row>
    <row r="26" spans="1:15" ht="33.6" customHeight="1" x14ac:dyDescent="0.25">
      <c r="A26" s="47" t="s">
        <v>28</v>
      </c>
      <c r="B26" s="50" t="s">
        <v>29</v>
      </c>
      <c r="C26" s="58"/>
    </row>
    <row r="27" spans="1:15" ht="37.5" customHeight="1" thickBot="1" x14ac:dyDescent="0.3">
      <c r="A27" s="51" t="s">
        <v>30</v>
      </c>
      <c r="B27" s="56" t="s">
        <v>31</v>
      </c>
      <c r="C27" s="59"/>
    </row>
    <row r="28" spans="1:15" ht="29.25" customHeight="1" x14ac:dyDescent="0.25"/>
    <row r="29" spans="1:15" ht="28.15" customHeight="1" x14ac:dyDescent="0.25">
      <c r="A29" s="151"/>
      <c r="B29" s="152"/>
      <c r="C29" s="150"/>
    </row>
    <row r="30" spans="1:15" ht="22.9" customHeight="1" thickBot="1" x14ac:dyDescent="0.3">
      <c r="A30" s="1"/>
      <c r="B30" s="1"/>
      <c r="C30" s="1"/>
    </row>
    <row r="31" spans="1:15" ht="37.15" customHeight="1" x14ac:dyDescent="0.25">
      <c r="A31" s="273" t="s">
        <v>32</v>
      </c>
      <c r="B31" s="274"/>
      <c r="C31" s="275"/>
    </row>
    <row r="32" spans="1:15" ht="26.45" customHeight="1" thickBot="1" x14ac:dyDescent="0.3">
      <c r="A32" s="37" t="s">
        <v>2</v>
      </c>
      <c r="B32" s="104" t="s">
        <v>26</v>
      </c>
      <c r="C32" s="105" t="s">
        <v>27</v>
      </c>
    </row>
    <row r="33" spans="1:3" ht="49.9" customHeight="1" x14ac:dyDescent="0.25">
      <c r="A33" s="52" t="s">
        <v>33</v>
      </c>
      <c r="B33" s="21" t="s">
        <v>29</v>
      </c>
      <c r="C33" s="55"/>
    </row>
    <row r="34" spans="1:3" ht="39.6" customHeight="1" x14ac:dyDescent="0.25">
      <c r="A34" s="53" t="s">
        <v>34</v>
      </c>
      <c r="B34" s="56" t="s">
        <v>35</v>
      </c>
      <c r="C34" s="57"/>
    </row>
  </sheetData>
  <mergeCells count="20">
    <mergeCell ref="A31:C31"/>
    <mergeCell ref="J8:K8"/>
    <mergeCell ref="L8:M8"/>
    <mergeCell ref="A10:O10"/>
    <mergeCell ref="A14:O14"/>
    <mergeCell ref="A17:O17"/>
    <mergeCell ref="A20:O20"/>
    <mergeCell ref="A24:C24"/>
    <mergeCell ref="A7:A9"/>
    <mergeCell ref="B8:C8"/>
    <mergeCell ref="D8:E8"/>
    <mergeCell ref="F8:G8"/>
    <mergeCell ref="H8:I8"/>
    <mergeCell ref="N8:O8"/>
    <mergeCell ref="A1:O1"/>
    <mergeCell ref="A2:O2"/>
    <mergeCell ref="A3:O3"/>
    <mergeCell ref="B5:O5"/>
    <mergeCell ref="A6:O6"/>
    <mergeCell ref="B7:O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29A92-77C9-4F1B-9C69-1EF2BEEE30CB}">
  <dimension ref="A1:Q228"/>
  <sheetViews>
    <sheetView topLeftCell="A187" zoomScale="85" zoomScaleNormal="85" workbookViewId="0">
      <selection activeCell="C8" sqref="C8"/>
    </sheetView>
  </sheetViews>
  <sheetFormatPr baseColWidth="10" defaultColWidth="8.85546875" defaultRowHeight="15" x14ac:dyDescent="0.25"/>
  <cols>
    <col min="1" max="1" width="14.140625" customWidth="1"/>
    <col min="2" max="2" width="39.28515625" customWidth="1"/>
    <col min="3" max="3" width="77.7109375" bestFit="1" customWidth="1"/>
    <col min="4" max="4" width="12.7109375" customWidth="1"/>
    <col min="5" max="5" width="25.85546875" customWidth="1"/>
    <col min="6" max="6" width="13.7109375" customWidth="1"/>
    <col min="7" max="7" width="26.42578125" customWidth="1"/>
  </cols>
  <sheetData>
    <row r="1" spans="1:17" ht="91.9" customHeight="1" thickBot="1" x14ac:dyDescent="0.3">
      <c r="A1" s="286" t="s">
        <v>0</v>
      </c>
      <c r="B1" s="287"/>
      <c r="C1" s="287"/>
      <c r="D1" s="287"/>
      <c r="E1" s="287"/>
      <c r="F1" s="287"/>
      <c r="G1" s="288"/>
    </row>
    <row r="2" spans="1:17" ht="46.5" customHeight="1" thickBot="1" x14ac:dyDescent="0.3">
      <c r="A2" s="289" t="s">
        <v>1</v>
      </c>
      <c r="B2" s="290"/>
      <c r="C2" s="290"/>
      <c r="D2" s="290"/>
      <c r="E2" s="290"/>
      <c r="F2" s="290"/>
      <c r="G2" s="291"/>
    </row>
    <row r="3" spans="1:17" ht="63" customHeight="1" thickBot="1" x14ac:dyDescent="0.3">
      <c r="A3" s="292" t="s">
        <v>183</v>
      </c>
      <c r="B3" s="293"/>
      <c r="C3" s="293"/>
      <c r="D3" s="293"/>
      <c r="E3" s="293"/>
      <c r="F3" s="293"/>
      <c r="G3" s="294"/>
    </row>
    <row r="4" spans="1:17" ht="15.75" thickBot="1" x14ac:dyDescent="0.3"/>
    <row r="5" spans="1:17" ht="28.9" customHeight="1" thickBot="1" x14ac:dyDescent="0.3">
      <c r="A5" s="295" t="s">
        <v>36</v>
      </c>
      <c r="B5" s="296"/>
      <c r="C5" s="296"/>
      <c r="D5" s="296"/>
      <c r="E5" s="296"/>
      <c r="F5" s="296"/>
      <c r="G5" s="297"/>
    </row>
    <row r="6" spans="1:17" ht="28.9" customHeight="1" thickBot="1" x14ac:dyDescent="0.3">
      <c r="A6" s="63" t="s">
        <v>37</v>
      </c>
      <c r="B6" s="317" t="s">
        <v>2</v>
      </c>
      <c r="C6" s="310" t="s">
        <v>38</v>
      </c>
      <c r="D6" s="310" t="s">
        <v>26</v>
      </c>
      <c r="E6" s="326" t="s">
        <v>39</v>
      </c>
      <c r="F6" s="326" t="s">
        <v>40</v>
      </c>
      <c r="G6" s="324" t="s">
        <v>41</v>
      </c>
    </row>
    <row r="7" spans="1:17" ht="15.75" thickBot="1" x14ac:dyDescent="0.3">
      <c r="A7" s="68" t="s">
        <v>42</v>
      </c>
      <c r="B7" s="311"/>
      <c r="C7" s="311"/>
      <c r="D7" s="311"/>
      <c r="E7" s="327"/>
      <c r="F7" s="327"/>
      <c r="G7" s="325"/>
    </row>
    <row r="8" spans="1:17" ht="41.45" customHeight="1" thickBot="1" x14ac:dyDescent="0.3">
      <c r="A8" s="298" t="s">
        <v>43</v>
      </c>
      <c r="B8" s="97" t="s">
        <v>44</v>
      </c>
      <c r="C8" s="95"/>
      <c r="D8" s="108" t="s">
        <v>45</v>
      </c>
      <c r="E8" s="111">
        <f>SUM(E9:E13)</f>
        <v>0</v>
      </c>
      <c r="F8" s="111">
        <f>E8*0.2</f>
        <v>0</v>
      </c>
      <c r="G8" s="112">
        <f>E8+F8</f>
        <v>0</v>
      </c>
    </row>
    <row r="9" spans="1:17" s="2" customFormat="1" x14ac:dyDescent="0.25">
      <c r="A9" s="299"/>
      <c r="B9" s="304"/>
      <c r="C9" s="6" t="s">
        <v>46</v>
      </c>
      <c r="D9" s="312" t="s">
        <v>45</v>
      </c>
      <c r="E9" s="131"/>
      <c r="F9" s="131"/>
      <c r="G9" s="132"/>
      <c r="H9"/>
      <c r="I9"/>
      <c r="J9"/>
      <c r="K9"/>
      <c r="L9"/>
      <c r="M9"/>
      <c r="N9"/>
      <c r="O9"/>
      <c r="P9"/>
      <c r="Q9"/>
    </row>
    <row r="10" spans="1:17" s="2" customFormat="1" x14ac:dyDescent="0.25">
      <c r="A10" s="299"/>
      <c r="B10" s="305"/>
      <c r="C10" s="8" t="s">
        <v>47</v>
      </c>
      <c r="D10" s="313"/>
      <c r="E10" s="133"/>
      <c r="F10" s="133"/>
      <c r="G10" s="134"/>
      <c r="H10"/>
      <c r="I10"/>
      <c r="J10"/>
      <c r="K10"/>
      <c r="L10"/>
      <c r="M10"/>
      <c r="N10"/>
      <c r="O10"/>
      <c r="P10"/>
      <c r="Q10"/>
    </row>
    <row r="11" spans="1:17" s="2" customFormat="1" x14ac:dyDescent="0.25">
      <c r="A11" s="299"/>
      <c r="B11" s="305"/>
      <c r="C11" s="8" t="s">
        <v>48</v>
      </c>
      <c r="D11" s="313"/>
      <c r="E11" s="133"/>
      <c r="F11" s="133"/>
      <c r="G11" s="134"/>
      <c r="H11"/>
      <c r="I11"/>
      <c r="J11"/>
      <c r="K11"/>
      <c r="L11"/>
      <c r="M11"/>
      <c r="N11"/>
      <c r="O11"/>
      <c r="P11"/>
      <c r="Q11"/>
    </row>
    <row r="12" spans="1:17" x14ac:dyDescent="0.25">
      <c r="A12" s="299"/>
      <c r="B12" s="305"/>
      <c r="C12" s="17" t="s">
        <v>49</v>
      </c>
      <c r="D12" s="313"/>
      <c r="E12" s="135"/>
      <c r="F12" s="135"/>
      <c r="G12" s="136"/>
    </row>
    <row r="13" spans="1:17" x14ac:dyDescent="0.25">
      <c r="A13" s="299"/>
      <c r="B13" s="305"/>
      <c r="C13" s="62" t="s">
        <v>50</v>
      </c>
      <c r="D13" s="313"/>
      <c r="E13" s="133"/>
      <c r="F13" s="133"/>
      <c r="G13" s="134"/>
    </row>
    <row r="14" spans="1:17" ht="45.75" thickBot="1" x14ac:dyDescent="0.3">
      <c r="A14" s="300"/>
      <c r="B14" s="306"/>
      <c r="C14" s="67" t="s">
        <v>51</v>
      </c>
      <c r="D14" s="314"/>
      <c r="E14" s="121"/>
      <c r="F14" s="121"/>
      <c r="G14" s="137"/>
    </row>
    <row r="15" spans="1:17" ht="37.9" customHeight="1" thickBot="1" x14ac:dyDescent="0.3">
      <c r="A15" s="298" t="s">
        <v>52</v>
      </c>
      <c r="B15" s="97" t="s">
        <v>53</v>
      </c>
      <c r="C15" s="95"/>
      <c r="D15" s="108" t="s">
        <v>45</v>
      </c>
      <c r="E15" s="111">
        <f>SUM(E16:E27)</f>
        <v>0</v>
      </c>
      <c r="F15" s="111">
        <f>E15*0.2</f>
        <v>0</v>
      </c>
      <c r="G15" s="112">
        <f>E15+F15</f>
        <v>0</v>
      </c>
    </row>
    <row r="16" spans="1:17" x14ac:dyDescent="0.25">
      <c r="A16" s="299"/>
      <c r="B16" s="304"/>
      <c r="C16" s="8" t="s">
        <v>54</v>
      </c>
      <c r="D16" s="312" t="s">
        <v>45</v>
      </c>
      <c r="E16" s="131"/>
      <c r="F16" s="131"/>
      <c r="G16" s="132"/>
    </row>
    <row r="17" spans="1:17" x14ac:dyDescent="0.25">
      <c r="A17" s="299"/>
      <c r="B17" s="305"/>
      <c r="C17" s="8" t="s">
        <v>55</v>
      </c>
      <c r="D17" s="313"/>
      <c r="E17" s="131"/>
      <c r="F17" s="131"/>
      <c r="G17" s="132"/>
    </row>
    <row r="18" spans="1:17" x14ac:dyDescent="0.25">
      <c r="A18" s="299"/>
      <c r="B18" s="305"/>
      <c r="C18" s="8" t="s">
        <v>56</v>
      </c>
      <c r="D18" s="313"/>
      <c r="E18" s="133"/>
      <c r="F18" s="133"/>
      <c r="G18" s="134"/>
    </row>
    <row r="19" spans="1:17" s="2" customFormat="1" x14ac:dyDescent="0.25">
      <c r="A19" s="299"/>
      <c r="B19" s="305"/>
      <c r="C19" s="9" t="s">
        <v>57</v>
      </c>
      <c r="D19" s="313"/>
      <c r="E19" s="133"/>
      <c r="F19" s="133"/>
      <c r="G19" s="134"/>
      <c r="H19"/>
      <c r="I19"/>
      <c r="J19"/>
      <c r="K19"/>
      <c r="L19"/>
      <c r="M19"/>
      <c r="N19"/>
      <c r="O19"/>
      <c r="P19"/>
      <c r="Q19"/>
    </row>
    <row r="20" spans="1:17" s="2" customFormat="1" x14ac:dyDescent="0.25">
      <c r="A20" s="299"/>
      <c r="B20" s="305"/>
      <c r="C20" s="8" t="s">
        <v>58</v>
      </c>
      <c r="D20" s="313"/>
      <c r="E20" s="133"/>
      <c r="F20" s="133"/>
      <c r="G20" s="134"/>
      <c r="H20"/>
      <c r="I20"/>
      <c r="J20"/>
      <c r="K20"/>
      <c r="L20"/>
      <c r="M20"/>
      <c r="N20"/>
      <c r="O20"/>
      <c r="P20"/>
      <c r="Q20"/>
    </row>
    <row r="21" spans="1:17" s="4" customFormat="1" x14ac:dyDescent="0.25">
      <c r="A21" s="299"/>
      <c r="B21" s="305"/>
      <c r="C21" s="8" t="s">
        <v>59</v>
      </c>
      <c r="D21" s="313"/>
      <c r="E21" s="133"/>
      <c r="F21" s="133"/>
      <c r="G21" s="134"/>
      <c r="H21"/>
      <c r="I21"/>
      <c r="J21"/>
      <c r="K21"/>
      <c r="L21"/>
      <c r="M21"/>
      <c r="N21"/>
      <c r="O21"/>
      <c r="P21"/>
      <c r="Q21"/>
    </row>
    <row r="22" spans="1:17" x14ac:dyDescent="0.25">
      <c r="A22" s="299"/>
      <c r="B22" s="305"/>
      <c r="C22" s="8" t="s">
        <v>60</v>
      </c>
      <c r="D22" s="313"/>
      <c r="E22" s="133"/>
      <c r="F22" s="133"/>
      <c r="G22" s="134"/>
    </row>
    <row r="23" spans="1:17" ht="14.25" customHeight="1" x14ac:dyDescent="0.25">
      <c r="A23" s="299"/>
      <c r="B23" s="305"/>
      <c r="C23" s="7" t="s">
        <v>61</v>
      </c>
      <c r="D23" s="313"/>
      <c r="E23" s="133"/>
      <c r="F23" s="133"/>
      <c r="G23" s="134"/>
    </row>
    <row r="24" spans="1:17" x14ac:dyDescent="0.25">
      <c r="A24" s="299"/>
      <c r="B24" s="305"/>
      <c r="C24" s="7" t="s">
        <v>62</v>
      </c>
      <c r="D24" s="313"/>
      <c r="E24" s="133"/>
      <c r="F24" s="133"/>
      <c r="G24" s="134"/>
    </row>
    <row r="25" spans="1:17" x14ac:dyDescent="0.25">
      <c r="A25" s="299"/>
      <c r="B25" s="305"/>
      <c r="C25" s="7" t="s">
        <v>63</v>
      </c>
      <c r="D25" s="313"/>
      <c r="E25" s="133"/>
      <c r="F25" s="133"/>
      <c r="G25" s="134"/>
    </row>
    <row r="26" spans="1:17" x14ac:dyDescent="0.25">
      <c r="A26" s="299"/>
      <c r="B26" s="305"/>
      <c r="C26" s="15" t="s">
        <v>64</v>
      </c>
      <c r="D26" s="313"/>
      <c r="E26" s="135"/>
      <c r="F26" s="135"/>
      <c r="G26" s="136"/>
    </row>
    <row r="27" spans="1:17" x14ac:dyDescent="0.25">
      <c r="A27" s="299"/>
      <c r="B27" s="305"/>
      <c r="C27" s="62" t="s">
        <v>50</v>
      </c>
      <c r="D27" s="313"/>
      <c r="E27" s="133"/>
      <c r="F27" s="133"/>
      <c r="G27" s="134"/>
    </row>
    <row r="28" spans="1:17" ht="45.75" thickBot="1" x14ac:dyDescent="0.3">
      <c r="A28" s="300"/>
      <c r="B28" s="306"/>
      <c r="C28" s="67" t="s">
        <v>51</v>
      </c>
      <c r="D28" s="314"/>
      <c r="E28" s="121"/>
      <c r="F28" s="121"/>
      <c r="G28" s="137"/>
    </row>
    <row r="29" spans="1:17" ht="30" customHeight="1" thickBot="1" x14ac:dyDescent="0.3">
      <c r="A29" s="298" t="s">
        <v>65</v>
      </c>
      <c r="B29" s="98" t="s">
        <v>66</v>
      </c>
      <c r="C29" s="95"/>
      <c r="D29" s="108" t="s">
        <v>45</v>
      </c>
      <c r="E29" s="111">
        <f>SUM(E30:E37)</f>
        <v>0</v>
      </c>
      <c r="F29" s="111">
        <f>E29*0.2</f>
        <v>0</v>
      </c>
      <c r="G29" s="112">
        <f>E29+F29</f>
        <v>0</v>
      </c>
    </row>
    <row r="30" spans="1:17" ht="37.15" customHeight="1" x14ac:dyDescent="0.25">
      <c r="A30" s="299"/>
      <c r="B30" s="301"/>
      <c r="C30" s="71" t="s">
        <v>67</v>
      </c>
      <c r="D30" s="350" t="s">
        <v>45</v>
      </c>
      <c r="E30" s="138"/>
      <c r="F30" s="138"/>
      <c r="G30" s="139"/>
    </row>
    <row r="31" spans="1:17" x14ac:dyDescent="0.25">
      <c r="A31" s="299"/>
      <c r="B31" s="302"/>
      <c r="C31" s="7" t="s">
        <v>68</v>
      </c>
      <c r="D31" s="351"/>
      <c r="E31" s="133"/>
      <c r="F31" s="133"/>
      <c r="G31" s="134"/>
    </row>
    <row r="32" spans="1:17" x14ac:dyDescent="0.25">
      <c r="A32" s="299"/>
      <c r="B32" s="302"/>
      <c r="C32" s="7" t="s">
        <v>15</v>
      </c>
      <c r="D32" s="351"/>
      <c r="E32" s="133"/>
      <c r="F32" s="133"/>
      <c r="G32" s="134"/>
    </row>
    <row r="33" spans="1:17" x14ac:dyDescent="0.25">
      <c r="A33" s="299"/>
      <c r="B33" s="302"/>
      <c r="C33" s="7" t="s">
        <v>69</v>
      </c>
      <c r="D33" s="351"/>
      <c r="E33" s="133"/>
      <c r="F33" s="133"/>
      <c r="G33" s="134"/>
    </row>
    <row r="34" spans="1:17" x14ac:dyDescent="0.25">
      <c r="A34" s="299"/>
      <c r="B34" s="302"/>
      <c r="C34" s="7" t="s">
        <v>70</v>
      </c>
      <c r="D34" s="351"/>
      <c r="E34" s="133"/>
      <c r="F34" s="133"/>
      <c r="G34" s="134"/>
    </row>
    <row r="35" spans="1:17" x14ac:dyDescent="0.25">
      <c r="A35" s="299"/>
      <c r="B35" s="302"/>
      <c r="C35" s="7" t="s">
        <v>71</v>
      </c>
      <c r="D35" s="351"/>
      <c r="E35" s="133"/>
      <c r="F35" s="133"/>
      <c r="G35" s="134"/>
    </row>
    <row r="36" spans="1:17" x14ac:dyDescent="0.25">
      <c r="A36" s="299"/>
      <c r="B36" s="302"/>
      <c r="C36" s="7" t="s">
        <v>72</v>
      </c>
      <c r="D36" s="351"/>
      <c r="E36" s="133"/>
      <c r="F36" s="133"/>
      <c r="G36" s="134"/>
    </row>
    <row r="37" spans="1:17" x14ac:dyDescent="0.25">
      <c r="A37" s="299"/>
      <c r="B37" s="302"/>
      <c r="C37" s="62" t="s">
        <v>50</v>
      </c>
      <c r="D37" s="351"/>
      <c r="E37" s="133"/>
      <c r="F37" s="133"/>
      <c r="G37" s="134"/>
    </row>
    <row r="38" spans="1:17" ht="45.75" thickBot="1" x14ac:dyDescent="0.3">
      <c r="A38" s="299"/>
      <c r="B38" s="303"/>
      <c r="C38" s="67" t="s">
        <v>51</v>
      </c>
      <c r="D38" s="352"/>
      <c r="E38" s="121"/>
      <c r="F38" s="121"/>
      <c r="G38" s="137"/>
    </row>
    <row r="39" spans="1:17" ht="37.9" customHeight="1" thickBot="1" x14ac:dyDescent="0.3">
      <c r="A39" s="298" t="s">
        <v>73</v>
      </c>
      <c r="B39" s="97" t="s">
        <v>74</v>
      </c>
      <c r="C39" s="99"/>
      <c r="D39" s="118" t="s">
        <v>45</v>
      </c>
      <c r="E39" s="111">
        <f>SUM(E40:E45)</f>
        <v>0</v>
      </c>
      <c r="F39" s="111">
        <f>E39*0.2</f>
        <v>0</v>
      </c>
      <c r="G39" s="112">
        <f>E39+F39</f>
        <v>0</v>
      </c>
    </row>
    <row r="40" spans="1:17" s="2" customFormat="1" x14ac:dyDescent="0.25">
      <c r="A40" s="299"/>
      <c r="B40" s="304"/>
      <c r="C40" s="6" t="s">
        <v>75</v>
      </c>
      <c r="D40" s="312" t="s">
        <v>45</v>
      </c>
      <c r="E40" s="131"/>
      <c r="F40" s="131"/>
      <c r="G40" s="132"/>
      <c r="H40"/>
      <c r="I40"/>
      <c r="J40"/>
      <c r="K40"/>
      <c r="L40"/>
      <c r="M40"/>
      <c r="N40"/>
      <c r="O40"/>
      <c r="P40"/>
      <c r="Q40"/>
    </row>
    <row r="41" spans="1:17" s="4" customFormat="1" x14ac:dyDescent="0.25">
      <c r="A41" s="299"/>
      <c r="B41" s="305"/>
      <c r="C41" s="8" t="s">
        <v>76</v>
      </c>
      <c r="D41" s="313"/>
      <c r="E41" s="133"/>
      <c r="F41" s="133"/>
      <c r="G41" s="134"/>
      <c r="H41"/>
      <c r="I41"/>
      <c r="J41"/>
      <c r="K41"/>
      <c r="L41"/>
      <c r="M41"/>
      <c r="N41"/>
      <c r="O41"/>
      <c r="P41"/>
      <c r="Q41"/>
    </row>
    <row r="42" spans="1:17" s="2" customFormat="1" ht="17.25" customHeight="1" x14ac:dyDescent="0.25">
      <c r="A42" s="299"/>
      <c r="B42" s="305"/>
      <c r="C42" s="8" t="s">
        <v>77</v>
      </c>
      <c r="D42" s="313"/>
      <c r="E42" s="133"/>
      <c r="F42" s="133"/>
      <c r="G42" s="134"/>
      <c r="H42"/>
      <c r="I42"/>
      <c r="J42"/>
      <c r="K42"/>
      <c r="L42"/>
      <c r="M42"/>
      <c r="N42"/>
      <c r="O42"/>
      <c r="P42"/>
      <c r="Q42"/>
    </row>
    <row r="43" spans="1:17" s="2" customFormat="1" ht="19.5" customHeight="1" x14ac:dyDescent="0.25">
      <c r="A43" s="299"/>
      <c r="B43" s="305"/>
      <c r="C43" s="8" t="s">
        <v>78</v>
      </c>
      <c r="D43" s="313"/>
      <c r="E43" s="133"/>
      <c r="F43" s="133"/>
      <c r="G43" s="134"/>
      <c r="H43"/>
      <c r="I43"/>
      <c r="J43"/>
      <c r="K43"/>
      <c r="L43"/>
      <c r="M43"/>
      <c r="N43"/>
      <c r="O43"/>
      <c r="P43"/>
      <c r="Q43"/>
    </row>
    <row r="44" spans="1:17" s="2" customFormat="1" x14ac:dyDescent="0.25">
      <c r="A44" s="299"/>
      <c r="B44" s="305"/>
      <c r="C44" s="17" t="s">
        <v>61</v>
      </c>
      <c r="D44" s="313"/>
      <c r="E44" s="135"/>
      <c r="F44" s="135"/>
      <c r="G44" s="136"/>
      <c r="H44"/>
      <c r="I44"/>
      <c r="J44"/>
      <c r="K44"/>
      <c r="L44"/>
      <c r="M44"/>
      <c r="N44"/>
      <c r="O44"/>
      <c r="P44"/>
      <c r="Q44"/>
    </row>
    <row r="45" spans="1:17" x14ac:dyDescent="0.25">
      <c r="A45" s="299"/>
      <c r="B45" s="305"/>
      <c r="C45" s="62" t="s">
        <v>50</v>
      </c>
      <c r="D45" s="313"/>
      <c r="E45" s="133"/>
      <c r="F45" s="133"/>
      <c r="G45" s="134"/>
    </row>
    <row r="46" spans="1:17" ht="45.75" thickBot="1" x14ac:dyDescent="0.3">
      <c r="A46" s="300"/>
      <c r="B46" s="306"/>
      <c r="C46" s="67" t="s">
        <v>51</v>
      </c>
      <c r="D46" s="314"/>
      <c r="E46" s="121"/>
      <c r="F46" s="121"/>
      <c r="G46" s="137"/>
    </row>
    <row r="47" spans="1:17" ht="30" customHeight="1" thickBot="1" x14ac:dyDescent="0.3">
      <c r="A47" s="298" t="s">
        <v>73</v>
      </c>
      <c r="B47" s="97" t="s">
        <v>79</v>
      </c>
      <c r="C47" s="95"/>
      <c r="D47" s="108" t="s">
        <v>45</v>
      </c>
      <c r="E47" s="111">
        <f>SUM(E48)</f>
        <v>0</v>
      </c>
      <c r="F47" s="111">
        <f>E47*0.2</f>
        <v>0</v>
      </c>
      <c r="G47" s="112">
        <f>E47+F47</f>
        <v>0</v>
      </c>
    </row>
    <row r="48" spans="1:17" s="3" customFormat="1" ht="19.149999999999999" customHeight="1" thickBot="1" x14ac:dyDescent="0.3">
      <c r="A48" s="300"/>
      <c r="B48" s="72"/>
      <c r="C48" s="73" t="s">
        <v>80</v>
      </c>
      <c r="D48" s="122" t="s">
        <v>45</v>
      </c>
      <c r="E48" s="121"/>
      <c r="F48" s="121"/>
      <c r="G48" s="137"/>
    </row>
    <row r="49" spans="1:8" s="3" customFormat="1" ht="31.15" customHeight="1" thickBot="1" x14ac:dyDescent="0.3">
      <c r="A49" s="298" t="s">
        <v>81</v>
      </c>
      <c r="B49" s="97" t="s">
        <v>82</v>
      </c>
      <c r="C49" s="95"/>
      <c r="D49" s="108" t="s">
        <v>45</v>
      </c>
      <c r="E49" s="111">
        <f>SUM(E50:E53)</f>
        <v>0</v>
      </c>
      <c r="F49" s="111">
        <f>E49*0.2</f>
        <v>0</v>
      </c>
      <c r="G49" s="112">
        <f>E49+F49</f>
        <v>0</v>
      </c>
    </row>
    <row r="50" spans="1:8" s="3" customFormat="1" ht="19.149999999999999" customHeight="1" x14ac:dyDescent="0.25">
      <c r="A50" s="299"/>
      <c r="B50" s="304"/>
      <c r="C50" s="28" t="s">
        <v>83</v>
      </c>
      <c r="D50" s="350" t="s">
        <v>45</v>
      </c>
      <c r="E50" s="131"/>
      <c r="F50" s="131"/>
      <c r="G50" s="132"/>
      <c r="H50" s="3" t="s">
        <v>84</v>
      </c>
    </row>
    <row r="51" spans="1:8" x14ac:dyDescent="0.25">
      <c r="A51" s="299"/>
      <c r="B51" s="305"/>
      <c r="C51" s="10" t="s">
        <v>85</v>
      </c>
      <c r="D51" s="351"/>
      <c r="E51" s="133"/>
      <c r="F51" s="133"/>
      <c r="G51" s="134"/>
    </row>
    <row r="52" spans="1:8" x14ac:dyDescent="0.25">
      <c r="A52" s="299"/>
      <c r="B52" s="305"/>
      <c r="C52" s="27" t="s">
        <v>86</v>
      </c>
      <c r="D52" s="351"/>
      <c r="E52" s="135"/>
      <c r="F52" s="135"/>
      <c r="G52" s="136"/>
    </row>
    <row r="53" spans="1:8" x14ac:dyDescent="0.25">
      <c r="A53" s="299"/>
      <c r="B53" s="305"/>
      <c r="C53" s="62" t="s">
        <v>50</v>
      </c>
      <c r="D53" s="351"/>
      <c r="E53" s="133"/>
      <c r="F53" s="133"/>
      <c r="G53" s="134"/>
    </row>
    <row r="54" spans="1:8" ht="45.75" thickBot="1" x14ac:dyDescent="0.3">
      <c r="A54" s="300"/>
      <c r="B54" s="306"/>
      <c r="C54" s="67" t="s">
        <v>51</v>
      </c>
      <c r="D54" s="352"/>
      <c r="E54" s="121"/>
      <c r="F54" s="121"/>
      <c r="G54" s="137"/>
    </row>
    <row r="55" spans="1:8" ht="34.9" customHeight="1" thickBot="1" x14ac:dyDescent="0.3">
      <c r="A55" s="298" t="s">
        <v>87</v>
      </c>
      <c r="B55" s="98" t="s">
        <v>88</v>
      </c>
      <c r="C55" s="95"/>
      <c r="D55" s="108" t="s">
        <v>45</v>
      </c>
      <c r="E55" s="111">
        <f>SUM(E56:E60)</f>
        <v>0</v>
      </c>
      <c r="F55" s="111">
        <f>E55*0.2</f>
        <v>0</v>
      </c>
      <c r="G55" s="112">
        <f>E55+F55</f>
        <v>0</v>
      </c>
    </row>
    <row r="56" spans="1:8" ht="17.45" customHeight="1" x14ac:dyDescent="0.25">
      <c r="A56" s="299"/>
      <c r="B56" s="307"/>
      <c r="C56" s="28" t="s">
        <v>89</v>
      </c>
      <c r="D56" s="350" t="s">
        <v>45</v>
      </c>
      <c r="E56" s="138"/>
      <c r="F56" s="138"/>
      <c r="G56" s="139"/>
    </row>
    <row r="57" spans="1:8" x14ac:dyDescent="0.25">
      <c r="A57" s="299"/>
      <c r="B57" s="308"/>
      <c r="C57" s="11" t="s">
        <v>90</v>
      </c>
      <c r="D57" s="351"/>
      <c r="E57" s="133"/>
      <c r="F57" s="140"/>
      <c r="G57" s="134"/>
    </row>
    <row r="58" spans="1:8" ht="21" customHeight="1" x14ac:dyDescent="0.25">
      <c r="A58" s="299"/>
      <c r="B58" s="308"/>
      <c r="C58" s="10" t="s">
        <v>91</v>
      </c>
      <c r="D58" s="351"/>
      <c r="E58" s="133"/>
      <c r="F58" s="133"/>
      <c r="G58" s="134"/>
    </row>
    <row r="59" spans="1:8" ht="20.45" customHeight="1" x14ac:dyDescent="0.25">
      <c r="A59" s="299"/>
      <c r="B59" s="308"/>
      <c r="C59" s="8" t="s">
        <v>92</v>
      </c>
      <c r="D59" s="351"/>
      <c r="E59" s="133"/>
      <c r="F59" s="133"/>
      <c r="G59" s="134"/>
    </row>
    <row r="60" spans="1:8" x14ac:dyDescent="0.25">
      <c r="A60" s="299"/>
      <c r="B60" s="308"/>
      <c r="C60" s="62" t="s">
        <v>50</v>
      </c>
      <c r="D60" s="351"/>
      <c r="E60" s="133"/>
      <c r="F60" s="133"/>
      <c r="G60" s="134"/>
    </row>
    <row r="61" spans="1:8" ht="45.75" thickBot="1" x14ac:dyDescent="0.3">
      <c r="A61" s="300"/>
      <c r="B61" s="309"/>
      <c r="C61" s="67" t="s">
        <v>51</v>
      </c>
      <c r="D61" s="352"/>
      <c r="E61" s="121"/>
      <c r="F61" s="121"/>
      <c r="G61" s="137"/>
    </row>
    <row r="62" spans="1:8" ht="31.15" customHeight="1" thickBot="1" x14ac:dyDescent="0.3">
      <c r="A62" s="295" t="s">
        <v>93</v>
      </c>
      <c r="B62" s="296"/>
      <c r="C62" s="296"/>
      <c r="D62" s="296"/>
      <c r="E62" s="296"/>
      <c r="F62" s="296"/>
      <c r="G62" s="297"/>
    </row>
    <row r="63" spans="1:8" ht="28.9" customHeight="1" thickBot="1" x14ac:dyDescent="0.3">
      <c r="A63" s="63" t="s">
        <v>37</v>
      </c>
      <c r="B63" s="317" t="s">
        <v>2</v>
      </c>
      <c r="C63" s="310" t="s">
        <v>38</v>
      </c>
      <c r="D63" s="310" t="s">
        <v>26</v>
      </c>
      <c r="E63" s="326" t="s">
        <v>94</v>
      </c>
      <c r="F63" s="326" t="s">
        <v>40</v>
      </c>
      <c r="G63" s="324" t="s">
        <v>95</v>
      </c>
    </row>
    <row r="64" spans="1:8" ht="15.75" thickBot="1" x14ac:dyDescent="0.3">
      <c r="A64" s="63" t="s">
        <v>96</v>
      </c>
      <c r="B64" s="318"/>
      <c r="C64" s="311"/>
      <c r="D64" s="311"/>
      <c r="E64" s="327"/>
      <c r="F64" s="327"/>
      <c r="G64" s="325"/>
    </row>
    <row r="65" spans="1:7" ht="31.9" customHeight="1" thickBot="1" x14ac:dyDescent="0.3">
      <c r="A65" s="298" t="s">
        <v>97</v>
      </c>
      <c r="B65" s="97" t="s">
        <v>44</v>
      </c>
      <c r="C65" s="95"/>
      <c r="D65" s="108" t="s">
        <v>45</v>
      </c>
      <c r="E65" s="111">
        <f>SUM(E66:E70)</f>
        <v>0</v>
      </c>
      <c r="F65" s="111">
        <f>E65*0.2</f>
        <v>0</v>
      </c>
      <c r="G65" s="112">
        <f>E65+F65</f>
        <v>0</v>
      </c>
    </row>
    <row r="66" spans="1:7" ht="17.45" customHeight="1" x14ac:dyDescent="0.25">
      <c r="A66" s="299"/>
      <c r="B66" s="304"/>
      <c r="C66" s="78" t="s">
        <v>46</v>
      </c>
      <c r="D66" s="312" t="s">
        <v>45</v>
      </c>
      <c r="E66" s="138"/>
      <c r="F66" s="138"/>
      <c r="G66" s="139"/>
    </row>
    <row r="67" spans="1:7" x14ac:dyDescent="0.25">
      <c r="A67" s="299"/>
      <c r="B67" s="305"/>
      <c r="C67" s="8" t="s">
        <v>47</v>
      </c>
      <c r="D67" s="313"/>
      <c r="E67" s="133"/>
      <c r="F67" s="133"/>
      <c r="G67" s="134"/>
    </row>
    <row r="68" spans="1:7" ht="18" customHeight="1" x14ac:dyDescent="0.25">
      <c r="A68" s="299"/>
      <c r="B68" s="305"/>
      <c r="C68" s="8" t="s">
        <v>48</v>
      </c>
      <c r="D68" s="313"/>
      <c r="E68" s="133"/>
      <c r="F68" s="133"/>
      <c r="G68" s="134"/>
    </row>
    <row r="69" spans="1:7" x14ac:dyDescent="0.25">
      <c r="A69" s="299"/>
      <c r="B69" s="305"/>
      <c r="C69" s="17" t="s">
        <v>49</v>
      </c>
      <c r="D69" s="313"/>
      <c r="E69" s="135"/>
      <c r="F69" s="135"/>
      <c r="G69" s="136"/>
    </row>
    <row r="70" spans="1:7" x14ac:dyDescent="0.25">
      <c r="A70" s="299"/>
      <c r="B70" s="305"/>
      <c r="C70" s="62" t="s">
        <v>50</v>
      </c>
      <c r="D70" s="313"/>
      <c r="E70" s="133"/>
      <c r="F70" s="133"/>
      <c r="G70" s="134"/>
    </row>
    <row r="71" spans="1:7" ht="54" customHeight="1" thickBot="1" x14ac:dyDescent="0.3">
      <c r="A71" s="300"/>
      <c r="B71" s="306"/>
      <c r="C71" s="67" t="s">
        <v>51</v>
      </c>
      <c r="D71" s="314"/>
      <c r="E71" s="121"/>
      <c r="F71" s="121"/>
      <c r="G71" s="137"/>
    </row>
    <row r="72" spans="1:7" ht="36" customHeight="1" thickBot="1" x14ac:dyDescent="0.3">
      <c r="A72" s="298" t="s">
        <v>98</v>
      </c>
      <c r="B72" s="95" t="s">
        <v>53</v>
      </c>
      <c r="C72" s="94"/>
      <c r="D72" s="109" t="s">
        <v>45</v>
      </c>
      <c r="E72" s="111">
        <f>SUM(E73:E83)</f>
        <v>0</v>
      </c>
      <c r="F72" s="111">
        <f>E72*0.2</f>
        <v>0</v>
      </c>
      <c r="G72" s="112">
        <f>E72+F72</f>
        <v>0</v>
      </c>
    </row>
    <row r="73" spans="1:7" ht="17.45" customHeight="1" x14ac:dyDescent="0.25">
      <c r="A73" s="299"/>
      <c r="B73" s="304"/>
      <c r="C73" s="78" t="s">
        <v>99</v>
      </c>
      <c r="D73" s="312" t="s">
        <v>45</v>
      </c>
      <c r="E73" s="138"/>
      <c r="F73" s="138"/>
      <c r="G73" s="139"/>
    </row>
    <row r="74" spans="1:7" ht="17.45" customHeight="1" x14ac:dyDescent="0.25">
      <c r="A74" s="299"/>
      <c r="B74" s="305"/>
      <c r="C74" s="8" t="s">
        <v>55</v>
      </c>
      <c r="D74" s="313"/>
      <c r="E74" s="133"/>
      <c r="F74" s="133"/>
      <c r="G74" s="134"/>
    </row>
    <row r="75" spans="1:7" ht="17.45" customHeight="1" x14ac:dyDescent="0.25">
      <c r="A75" s="299"/>
      <c r="B75" s="305"/>
      <c r="C75" s="8" t="s">
        <v>56</v>
      </c>
      <c r="D75" s="313"/>
      <c r="E75" s="133"/>
      <c r="F75" s="133"/>
      <c r="G75" s="134"/>
    </row>
    <row r="76" spans="1:7" ht="17.45" customHeight="1" x14ac:dyDescent="0.25">
      <c r="A76" s="299"/>
      <c r="B76" s="305"/>
      <c r="C76" s="9" t="s">
        <v>57</v>
      </c>
      <c r="D76" s="313"/>
      <c r="E76" s="133"/>
      <c r="F76" s="133"/>
      <c r="G76" s="134"/>
    </row>
    <row r="77" spans="1:7" ht="17.45" customHeight="1" x14ac:dyDescent="0.25">
      <c r="A77" s="299"/>
      <c r="B77" s="305"/>
      <c r="C77" s="8" t="s">
        <v>58</v>
      </c>
      <c r="D77" s="313"/>
      <c r="E77" s="133"/>
      <c r="F77" s="133"/>
      <c r="G77" s="134"/>
    </row>
    <row r="78" spans="1:7" ht="17.45" customHeight="1" x14ac:dyDescent="0.25">
      <c r="A78" s="299"/>
      <c r="B78" s="305"/>
      <c r="C78" s="8" t="s">
        <v>59</v>
      </c>
      <c r="D78" s="313"/>
      <c r="E78" s="133"/>
      <c r="F78" s="133"/>
      <c r="G78" s="134"/>
    </row>
    <row r="79" spans="1:7" ht="17.45" customHeight="1" x14ac:dyDescent="0.25">
      <c r="A79" s="299"/>
      <c r="B79" s="305"/>
      <c r="C79" s="8" t="s">
        <v>60</v>
      </c>
      <c r="D79" s="313"/>
      <c r="E79" s="133"/>
      <c r="F79" s="133"/>
      <c r="G79" s="134"/>
    </row>
    <row r="80" spans="1:7" ht="17.45" customHeight="1" x14ac:dyDescent="0.25">
      <c r="A80" s="299"/>
      <c r="B80" s="305"/>
      <c r="C80" s="7" t="s">
        <v>61</v>
      </c>
      <c r="D80" s="313"/>
      <c r="E80" s="133"/>
      <c r="F80" s="133"/>
      <c r="G80" s="134"/>
    </row>
    <row r="81" spans="1:8" ht="17.45" customHeight="1" x14ac:dyDescent="0.25">
      <c r="A81" s="299"/>
      <c r="B81" s="305"/>
      <c r="C81" s="7" t="s">
        <v>62</v>
      </c>
      <c r="D81" s="313"/>
      <c r="E81" s="135"/>
      <c r="F81" s="135"/>
      <c r="G81" s="136"/>
    </row>
    <row r="82" spans="1:8" x14ac:dyDescent="0.25">
      <c r="A82" s="299"/>
      <c r="B82" s="305"/>
      <c r="C82" s="7" t="s">
        <v>63</v>
      </c>
      <c r="D82" s="313"/>
      <c r="E82" s="135"/>
      <c r="F82" s="135"/>
      <c r="G82" s="136"/>
    </row>
    <row r="83" spans="1:8" x14ac:dyDescent="0.25">
      <c r="A83" s="299"/>
      <c r="B83" s="305"/>
      <c r="C83" s="62" t="s">
        <v>50</v>
      </c>
      <c r="D83" s="338"/>
      <c r="E83" s="133"/>
      <c r="F83" s="133"/>
      <c r="G83" s="148"/>
      <c r="H83" s="149"/>
    </row>
    <row r="84" spans="1:8" ht="45.75" thickBot="1" x14ac:dyDescent="0.3">
      <c r="A84" s="300"/>
      <c r="B84" s="306"/>
      <c r="C84" s="67" t="s">
        <v>51</v>
      </c>
      <c r="D84" s="314"/>
      <c r="E84" s="121"/>
      <c r="F84" s="121"/>
      <c r="G84" s="137"/>
    </row>
    <row r="85" spans="1:8" ht="33" customHeight="1" thickBot="1" x14ac:dyDescent="0.3">
      <c r="A85" s="298" t="s">
        <v>65</v>
      </c>
      <c r="B85" s="95" t="s">
        <v>66</v>
      </c>
      <c r="C85" s="94"/>
      <c r="D85" s="109" t="s">
        <v>45</v>
      </c>
      <c r="E85" s="111">
        <f>SUM(E86:E92)</f>
        <v>0</v>
      </c>
      <c r="F85" s="111">
        <f>E85*0.2</f>
        <v>0</v>
      </c>
      <c r="G85" s="112">
        <f>E85+F85</f>
        <v>0</v>
      </c>
    </row>
    <row r="86" spans="1:8" ht="30" x14ac:dyDescent="0.25">
      <c r="A86" s="299"/>
      <c r="B86" s="301"/>
      <c r="C86" s="71" t="s">
        <v>67</v>
      </c>
      <c r="D86" s="312" t="s">
        <v>45</v>
      </c>
      <c r="E86" s="138"/>
      <c r="F86" s="138"/>
      <c r="G86" s="139"/>
    </row>
    <row r="87" spans="1:8" x14ac:dyDescent="0.25">
      <c r="A87" s="299"/>
      <c r="B87" s="302"/>
      <c r="C87" s="7" t="s">
        <v>68</v>
      </c>
      <c r="D87" s="313"/>
      <c r="E87" s="133"/>
      <c r="F87" s="133"/>
      <c r="G87" s="134"/>
    </row>
    <row r="88" spans="1:8" x14ac:dyDescent="0.25">
      <c r="A88" s="299"/>
      <c r="B88" s="302"/>
      <c r="C88" s="7" t="s">
        <v>15</v>
      </c>
      <c r="D88" s="313"/>
      <c r="E88" s="133"/>
      <c r="F88" s="133"/>
      <c r="G88" s="134"/>
    </row>
    <row r="89" spans="1:8" x14ac:dyDescent="0.25">
      <c r="A89" s="299"/>
      <c r="B89" s="302"/>
      <c r="C89" s="7" t="s">
        <v>69</v>
      </c>
      <c r="D89" s="313"/>
      <c r="E89" s="133"/>
      <c r="F89" s="133"/>
      <c r="G89" s="134"/>
    </row>
    <row r="90" spans="1:8" x14ac:dyDescent="0.25">
      <c r="A90" s="299"/>
      <c r="B90" s="302"/>
      <c r="C90" s="7" t="s">
        <v>70</v>
      </c>
      <c r="D90" s="313"/>
      <c r="E90" s="133"/>
      <c r="F90" s="133"/>
      <c r="G90" s="134"/>
    </row>
    <row r="91" spans="1:8" x14ac:dyDescent="0.25">
      <c r="A91" s="299"/>
      <c r="B91" s="302"/>
      <c r="C91" s="7" t="s">
        <v>100</v>
      </c>
      <c r="D91" s="313"/>
      <c r="E91" s="133"/>
      <c r="F91" s="133"/>
      <c r="G91" s="134"/>
    </row>
    <row r="92" spans="1:8" x14ac:dyDescent="0.25">
      <c r="A92" s="299"/>
      <c r="B92" s="302"/>
      <c r="C92" s="62" t="s">
        <v>50</v>
      </c>
      <c r="D92" s="313"/>
      <c r="E92" s="133"/>
      <c r="F92" s="133"/>
      <c r="G92" s="134"/>
    </row>
    <row r="93" spans="1:8" ht="55.15" customHeight="1" thickBot="1" x14ac:dyDescent="0.3">
      <c r="A93" s="300"/>
      <c r="B93" s="303"/>
      <c r="C93" s="67" t="s">
        <v>51</v>
      </c>
      <c r="D93" s="314"/>
      <c r="E93" s="121"/>
      <c r="F93" s="121"/>
      <c r="G93" s="137"/>
    </row>
    <row r="94" spans="1:8" ht="29.45" customHeight="1" thickBot="1" x14ac:dyDescent="0.3">
      <c r="A94" s="298" t="s">
        <v>101</v>
      </c>
      <c r="B94" s="95" t="s">
        <v>74</v>
      </c>
      <c r="C94" s="94"/>
      <c r="D94" s="109" t="s">
        <v>45</v>
      </c>
      <c r="E94" s="111">
        <f>SUM(E95:E100)</f>
        <v>0</v>
      </c>
      <c r="F94" s="111">
        <f>E94*0.2</f>
        <v>0</v>
      </c>
      <c r="G94" s="112">
        <f>E94+F94</f>
        <v>0</v>
      </c>
    </row>
    <row r="95" spans="1:8" ht="20.45" customHeight="1" x14ac:dyDescent="0.25">
      <c r="A95" s="299"/>
      <c r="B95" s="307"/>
      <c r="C95" s="78" t="s">
        <v>75</v>
      </c>
      <c r="D95" s="312" t="s">
        <v>45</v>
      </c>
      <c r="E95" s="138"/>
      <c r="F95" s="138"/>
      <c r="G95" s="139"/>
    </row>
    <row r="96" spans="1:8" ht="20.45" customHeight="1" x14ac:dyDescent="0.25">
      <c r="A96" s="299"/>
      <c r="B96" s="308"/>
      <c r="C96" s="8" t="s">
        <v>102</v>
      </c>
      <c r="D96" s="313"/>
      <c r="E96" s="133"/>
      <c r="F96" s="133"/>
      <c r="G96" s="134"/>
    </row>
    <row r="97" spans="1:7" ht="20.45" customHeight="1" x14ac:dyDescent="0.25">
      <c r="A97" s="299"/>
      <c r="B97" s="308"/>
      <c r="C97" s="8" t="s">
        <v>103</v>
      </c>
      <c r="D97" s="313"/>
      <c r="E97" s="133"/>
      <c r="F97" s="133"/>
      <c r="G97" s="134"/>
    </row>
    <row r="98" spans="1:7" ht="20.45" customHeight="1" x14ac:dyDescent="0.25">
      <c r="A98" s="299"/>
      <c r="B98" s="308"/>
      <c r="C98" s="8" t="s">
        <v>78</v>
      </c>
      <c r="D98" s="313"/>
      <c r="E98" s="133"/>
      <c r="F98" s="133"/>
      <c r="G98" s="134"/>
    </row>
    <row r="99" spans="1:7" ht="20.45" customHeight="1" x14ac:dyDescent="0.25">
      <c r="A99" s="299"/>
      <c r="B99" s="308"/>
      <c r="C99" s="8" t="s">
        <v>61</v>
      </c>
      <c r="D99" s="313"/>
      <c r="E99" s="133"/>
      <c r="F99" s="133"/>
      <c r="G99" s="134"/>
    </row>
    <row r="100" spans="1:7" x14ac:dyDescent="0.25">
      <c r="A100" s="299"/>
      <c r="B100" s="308"/>
      <c r="C100" s="62" t="s">
        <v>50</v>
      </c>
      <c r="D100" s="313"/>
      <c r="E100" s="133"/>
      <c r="F100" s="133"/>
      <c r="G100" s="134"/>
    </row>
    <row r="101" spans="1:7" ht="45.75" thickBot="1" x14ac:dyDescent="0.3">
      <c r="A101" s="300"/>
      <c r="B101" s="309"/>
      <c r="C101" s="67" t="s">
        <v>51</v>
      </c>
      <c r="D101" s="314"/>
      <c r="E101" s="121"/>
      <c r="F101" s="121"/>
      <c r="G101" s="137"/>
    </row>
    <row r="102" spans="1:7" ht="37.15" customHeight="1" thickBot="1" x14ac:dyDescent="0.3">
      <c r="A102" s="295" t="s">
        <v>104</v>
      </c>
      <c r="B102" s="296"/>
      <c r="C102" s="296"/>
      <c r="D102" s="296"/>
      <c r="E102" s="296"/>
      <c r="F102" s="296"/>
      <c r="G102" s="297"/>
    </row>
    <row r="103" spans="1:7" ht="28.9" customHeight="1" thickBot="1" x14ac:dyDescent="0.3">
      <c r="A103" s="63" t="s">
        <v>37</v>
      </c>
      <c r="B103" s="12" t="s">
        <v>2</v>
      </c>
      <c r="C103" s="12" t="s">
        <v>105</v>
      </c>
      <c r="D103" s="106" t="s">
        <v>26</v>
      </c>
      <c r="E103" s="13" t="s">
        <v>106</v>
      </c>
      <c r="F103" s="13" t="s">
        <v>40</v>
      </c>
      <c r="G103" s="13" t="s">
        <v>107</v>
      </c>
    </row>
    <row r="104" spans="1:7" ht="39.6" customHeight="1" thickBot="1" x14ac:dyDescent="0.3">
      <c r="A104" s="335" t="s">
        <v>108</v>
      </c>
      <c r="B104" s="96" t="s">
        <v>109</v>
      </c>
      <c r="C104" s="94"/>
      <c r="D104" s="109" t="s">
        <v>45</v>
      </c>
      <c r="E104" s="111">
        <f>SUM(E105:E107)</f>
        <v>0</v>
      </c>
      <c r="F104" s="111">
        <f>E104*0.2</f>
        <v>0</v>
      </c>
      <c r="G104" s="112">
        <f>E104+F104</f>
        <v>0</v>
      </c>
    </row>
    <row r="105" spans="1:7" x14ac:dyDescent="0.25">
      <c r="A105" s="336"/>
      <c r="B105" s="330"/>
      <c r="C105" s="80" t="s">
        <v>110</v>
      </c>
      <c r="D105" s="312" t="s">
        <v>45</v>
      </c>
      <c r="E105" s="133"/>
      <c r="F105" s="133"/>
      <c r="G105" s="134"/>
    </row>
    <row r="106" spans="1:7" x14ac:dyDescent="0.25">
      <c r="A106" s="336"/>
      <c r="B106" s="285"/>
      <c r="C106" s="81" t="s">
        <v>111</v>
      </c>
      <c r="D106" s="313"/>
      <c r="E106" s="120"/>
      <c r="F106" s="120"/>
      <c r="G106" s="141"/>
    </row>
    <row r="107" spans="1:7" x14ac:dyDescent="0.25">
      <c r="A107" s="336"/>
      <c r="B107" s="285"/>
      <c r="C107" s="77" t="s">
        <v>50</v>
      </c>
      <c r="D107" s="313"/>
      <c r="E107" s="133"/>
      <c r="F107" s="133"/>
      <c r="G107" s="134"/>
    </row>
    <row r="108" spans="1:7" ht="45.75" thickBot="1" x14ac:dyDescent="0.3">
      <c r="A108" s="336"/>
      <c r="B108" s="331"/>
      <c r="C108" s="67" t="s">
        <v>51</v>
      </c>
      <c r="D108" s="314"/>
      <c r="E108" s="121"/>
      <c r="F108" s="121"/>
      <c r="G108" s="137"/>
    </row>
    <row r="109" spans="1:7" ht="39" customHeight="1" thickBot="1" x14ac:dyDescent="0.3">
      <c r="A109" s="336"/>
      <c r="B109" s="95" t="s">
        <v>112</v>
      </c>
      <c r="C109" s="94"/>
      <c r="D109" s="109" t="s">
        <v>45</v>
      </c>
      <c r="E109" s="111">
        <f>SUM(E110:E112)</f>
        <v>0</v>
      </c>
      <c r="F109" s="111">
        <f>E109*0.2</f>
        <v>0</v>
      </c>
      <c r="G109" s="112">
        <f>E109+F109</f>
        <v>0</v>
      </c>
    </row>
    <row r="110" spans="1:7" x14ac:dyDescent="0.25">
      <c r="A110" s="336"/>
      <c r="B110" s="330"/>
      <c r="C110" s="79" t="s">
        <v>113</v>
      </c>
      <c r="D110" s="312" t="s">
        <v>45</v>
      </c>
      <c r="E110" s="138"/>
      <c r="F110" s="138"/>
      <c r="G110" s="139"/>
    </row>
    <row r="111" spans="1:7" x14ac:dyDescent="0.25">
      <c r="A111" s="336"/>
      <c r="B111" s="285"/>
      <c r="C111" s="80" t="s">
        <v>114</v>
      </c>
      <c r="D111" s="313"/>
      <c r="E111" s="133"/>
      <c r="F111" s="133"/>
      <c r="G111" s="134"/>
    </row>
    <row r="112" spans="1:7" x14ac:dyDescent="0.25">
      <c r="A112" s="336"/>
      <c r="B112" s="285"/>
      <c r="C112" s="77" t="s">
        <v>50</v>
      </c>
      <c r="D112" s="313"/>
      <c r="E112" s="133"/>
      <c r="F112" s="133"/>
      <c r="G112" s="134"/>
    </row>
    <row r="113" spans="1:7" ht="45.75" thickBot="1" x14ac:dyDescent="0.3">
      <c r="A113" s="336"/>
      <c r="B113" s="331"/>
      <c r="C113" s="67" t="s">
        <v>51</v>
      </c>
      <c r="D113" s="314"/>
      <c r="E113" s="121"/>
      <c r="F113" s="121"/>
      <c r="G113" s="137"/>
    </row>
    <row r="114" spans="1:7" ht="40.15" customHeight="1" thickBot="1" x14ac:dyDescent="0.3">
      <c r="A114" s="336"/>
      <c r="B114" s="94" t="s">
        <v>115</v>
      </c>
      <c r="C114" s="94"/>
      <c r="D114" s="109" t="s">
        <v>45</v>
      </c>
      <c r="E114" s="111">
        <f>SUM(E115:E121)</f>
        <v>0</v>
      </c>
      <c r="F114" s="111">
        <f>E114*0.2</f>
        <v>0</v>
      </c>
      <c r="G114" s="112">
        <f>E114+F114</f>
        <v>0</v>
      </c>
    </row>
    <row r="115" spans="1:7" ht="30" x14ac:dyDescent="0.25">
      <c r="A115" s="336"/>
      <c r="B115" s="330"/>
      <c r="C115" s="100" t="s">
        <v>67</v>
      </c>
      <c r="D115" s="312" t="s">
        <v>45</v>
      </c>
      <c r="E115" s="138"/>
      <c r="F115" s="138"/>
      <c r="G115" s="139"/>
    </row>
    <row r="116" spans="1:7" x14ac:dyDescent="0.25">
      <c r="A116" s="336"/>
      <c r="B116" s="285"/>
      <c r="C116" s="80" t="s">
        <v>68</v>
      </c>
      <c r="D116" s="313"/>
      <c r="E116" s="133"/>
      <c r="F116" s="133"/>
      <c r="G116" s="134"/>
    </row>
    <row r="117" spans="1:7" x14ac:dyDescent="0.25">
      <c r="A117" s="336"/>
      <c r="B117" s="285"/>
      <c r="C117" s="80" t="s">
        <v>15</v>
      </c>
      <c r="D117" s="313"/>
      <c r="E117" s="133"/>
      <c r="F117" s="133"/>
      <c r="G117" s="134"/>
    </row>
    <row r="118" spans="1:7" x14ac:dyDescent="0.25">
      <c r="A118" s="336"/>
      <c r="B118" s="285"/>
      <c r="C118" s="80" t="s">
        <v>69</v>
      </c>
      <c r="D118" s="313"/>
      <c r="E118" s="133"/>
      <c r="F118" s="133"/>
      <c r="G118" s="134"/>
    </row>
    <row r="119" spans="1:7" x14ac:dyDescent="0.25">
      <c r="A119" s="336"/>
      <c r="B119" s="285"/>
      <c r="C119" s="80" t="s">
        <v>70</v>
      </c>
      <c r="D119" s="313"/>
      <c r="E119" s="133"/>
      <c r="F119" s="133"/>
      <c r="G119" s="134"/>
    </row>
    <row r="120" spans="1:7" x14ac:dyDescent="0.25">
      <c r="A120" s="336"/>
      <c r="B120" s="285"/>
      <c r="C120" s="80" t="s">
        <v>100</v>
      </c>
      <c r="D120" s="313"/>
      <c r="E120" s="133"/>
      <c r="F120" s="133"/>
      <c r="G120" s="134"/>
    </row>
    <row r="121" spans="1:7" x14ac:dyDescent="0.25">
      <c r="A121" s="336"/>
      <c r="B121" s="285"/>
      <c r="C121" s="77" t="s">
        <v>50</v>
      </c>
      <c r="D121" s="313"/>
      <c r="E121" s="133"/>
      <c r="F121" s="133"/>
      <c r="G121" s="134"/>
    </row>
    <row r="122" spans="1:7" ht="45.75" thickBot="1" x14ac:dyDescent="0.3">
      <c r="A122" s="337"/>
      <c r="B122" s="331"/>
      <c r="C122" s="67" t="s">
        <v>51</v>
      </c>
      <c r="D122" s="314"/>
      <c r="E122" s="121"/>
      <c r="F122" s="121"/>
      <c r="G122" s="137"/>
    </row>
    <row r="123" spans="1:7" ht="38.450000000000003" customHeight="1" thickBot="1" x14ac:dyDescent="0.3">
      <c r="A123" s="295" t="s">
        <v>116</v>
      </c>
      <c r="B123" s="296"/>
      <c r="C123" s="296"/>
      <c r="D123" s="296"/>
      <c r="E123" s="296"/>
      <c r="F123" s="296"/>
      <c r="G123" s="297"/>
    </row>
    <row r="124" spans="1:7" ht="22.9" customHeight="1" thickBot="1" x14ac:dyDescent="0.3">
      <c r="A124" s="63" t="s">
        <v>37</v>
      </c>
      <c r="B124" s="317" t="s">
        <v>2</v>
      </c>
      <c r="C124" s="319" t="s">
        <v>105</v>
      </c>
      <c r="D124" s="328" t="s">
        <v>26</v>
      </c>
      <c r="E124" s="322" t="s">
        <v>106</v>
      </c>
      <c r="F124" s="326" t="s">
        <v>40</v>
      </c>
      <c r="G124" s="324" t="s">
        <v>107</v>
      </c>
    </row>
    <row r="125" spans="1:7" ht="16.149999999999999" customHeight="1" thickBot="1" x14ac:dyDescent="0.3">
      <c r="A125" s="63" t="s">
        <v>117</v>
      </c>
      <c r="B125" s="318"/>
      <c r="C125" s="320"/>
      <c r="D125" s="329"/>
      <c r="E125" s="323"/>
      <c r="F125" s="327"/>
      <c r="G125" s="325"/>
    </row>
    <row r="126" spans="1:7" ht="34.9" customHeight="1" thickBot="1" x14ac:dyDescent="0.3">
      <c r="A126" s="298" t="s">
        <v>118</v>
      </c>
      <c r="B126" s="96" t="s">
        <v>44</v>
      </c>
      <c r="C126" s="94"/>
      <c r="D126" s="109" t="s">
        <v>45</v>
      </c>
      <c r="E126" s="111">
        <f>SUM(E127:E129)</f>
        <v>0</v>
      </c>
      <c r="F126" s="111">
        <f>E126*0.2</f>
        <v>0</v>
      </c>
      <c r="G126" s="112">
        <f>E126+F126</f>
        <v>0</v>
      </c>
    </row>
    <row r="127" spans="1:7" ht="19.899999999999999" customHeight="1" x14ac:dyDescent="0.25">
      <c r="A127" s="299"/>
      <c r="B127" s="321"/>
      <c r="C127" s="78" t="s">
        <v>119</v>
      </c>
      <c r="D127" s="312" t="s">
        <v>45</v>
      </c>
      <c r="E127" s="133"/>
      <c r="F127" s="133"/>
      <c r="G127" s="134"/>
    </row>
    <row r="128" spans="1:7" ht="19.899999999999999" customHeight="1" x14ac:dyDescent="0.25">
      <c r="A128" s="299"/>
      <c r="B128" s="315"/>
      <c r="C128" s="75" t="s">
        <v>48</v>
      </c>
      <c r="D128" s="313"/>
      <c r="E128" s="133"/>
      <c r="F128" s="133"/>
      <c r="G128" s="134"/>
    </row>
    <row r="129" spans="1:7" ht="14.45" customHeight="1" x14ac:dyDescent="0.25">
      <c r="A129" s="299"/>
      <c r="B129" s="315"/>
      <c r="C129" s="77" t="s">
        <v>50</v>
      </c>
      <c r="D129" s="313"/>
      <c r="E129" s="133"/>
      <c r="F129" s="133"/>
      <c r="G129" s="134"/>
    </row>
    <row r="130" spans="1:7" ht="45.75" thickBot="1" x14ac:dyDescent="0.3">
      <c r="A130" s="300"/>
      <c r="B130" s="316"/>
      <c r="C130" s="67" t="s">
        <v>51</v>
      </c>
      <c r="D130" s="314"/>
      <c r="E130" s="121"/>
      <c r="F130" s="121"/>
      <c r="G130" s="137"/>
    </row>
    <row r="131" spans="1:7" ht="36.6" customHeight="1" thickBot="1" x14ac:dyDescent="0.3">
      <c r="A131" s="298" t="s">
        <v>120</v>
      </c>
      <c r="B131" s="96" t="s">
        <v>53</v>
      </c>
      <c r="C131" s="94"/>
      <c r="D131" s="109" t="s">
        <v>45</v>
      </c>
      <c r="E131" s="111">
        <f>SUM(E132:E142)</f>
        <v>0</v>
      </c>
      <c r="F131" s="111">
        <f>E131*0.2</f>
        <v>0</v>
      </c>
      <c r="G131" s="112">
        <f>E131+F131</f>
        <v>0</v>
      </c>
    </row>
    <row r="132" spans="1:7" ht="16.149999999999999" customHeight="1" x14ac:dyDescent="0.25">
      <c r="A132" s="299"/>
      <c r="B132" s="307"/>
      <c r="C132" s="78" t="s">
        <v>99</v>
      </c>
      <c r="D132" s="312" t="s">
        <v>45</v>
      </c>
      <c r="E132" s="131"/>
      <c r="F132" s="131"/>
      <c r="G132" s="132"/>
    </row>
    <row r="133" spans="1:7" ht="16.149999999999999" customHeight="1" x14ac:dyDescent="0.25">
      <c r="A133" s="299"/>
      <c r="B133" s="308"/>
      <c r="C133" s="8" t="s">
        <v>55</v>
      </c>
      <c r="D133" s="313"/>
      <c r="E133" s="133"/>
      <c r="F133" s="133"/>
      <c r="G133" s="134"/>
    </row>
    <row r="134" spans="1:7" ht="16.149999999999999" customHeight="1" x14ac:dyDescent="0.25">
      <c r="A134" s="299"/>
      <c r="B134" s="308"/>
      <c r="C134" s="8" t="s">
        <v>56</v>
      </c>
      <c r="D134" s="313"/>
      <c r="E134" s="133"/>
      <c r="F134" s="133"/>
      <c r="G134" s="134"/>
    </row>
    <row r="135" spans="1:7" ht="16.149999999999999" customHeight="1" x14ac:dyDescent="0.25">
      <c r="A135" s="299"/>
      <c r="B135" s="308"/>
      <c r="C135" s="9" t="s">
        <v>57</v>
      </c>
      <c r="D135" s="313"/>
      <c r="E135" s="133"/>
      <c r="F135" s="133"/>
      <c r="G135" s="134"/>
    </row>
    <row r="136" spans="1:7" ht="16.149999999999999" customHeight="1" x14ac:dyDescent="0.25">
      <c r="A136" s="299"/>
      <c r="B136" s="308"/>
      <c r="C136" s="8" t="s">
        <v>58</v>
      </c>
      <c r="D136" s="313"/>
      <c r="E136" s="133"/>
      <c r="F136" s="133"/>
      <c r="G136" s="134"/>
    </row>
    <row r="137" spans="1:7" ht="16.149999999999999" customHeight="1" x14ac:dyDescent="0.25">
      <c r="A137" s="299"/>
      <c r="B137" s="308"/>
      <c r="C137" s="8" t="s">
        <v>59</v>
      </c>
      <c r="D137" s="313"/>
      <c r="E137" s="133"/>
      <c r="F137" s="133"/>
      <c r="G137" s="134"/>
    </row>
    <row r="138" spans="1:7" ht="16.149999999999999" customHeight="1" x14ac:dyDescent="0.25">
      <c r="A138" s="299"/>
      <c r="B138" s="308"/>
      <c r="C138" s="8" t="s">
        <v>60</v>
      </c>
      <c r="D138" s="313"/>
      <c r="E138" s="133"/>
      <c r="F138" s="133"/>
      <c r="G138" s="134"/>
    </row>
    <row r="139" spans="1:7" ht="16.149999999999999" customHeight="1" x14ac:dyDescent="0.25">
      <c r="A139" s="299"/>
      <c r="B139" s="308"/>
      <c r="C139" s="7" t="s">
        <v>61</v>
      </c>
      <c r="D139" s="313"/>
      <c r="E139" s="133"/>
      <c r="F139" s="133"/>
      <c r="G139" s="134"/>
    </row>
    <row r="140" spans="1:7" ht="16.149999999999999" customHeight="1" x14ac:dyDescent="0.25">
      <c r="A140" s="299"/>
      <c r="B140" s="308"/>
      <c r="C140" s="7" t="s">
        <v>62</v>
      </c>
      <c r="D140" s="313"/>
      <c r="E140" s="135"/>
      <c r="F140" s="135"/>
      <c r="G140" s="136"/>
    </row>
    <row r="141" spans="1:7" x14ac:dyDescent="0.25">
      <c r="A141" s="299"/>
      <c r="B141" s="308"/>
      <c r="C141" s="7" t="s">
        <v>63</v>
      </c>
      <c r="D141" s="313"/>
      <c r="E141" s="133"/>
      <c r="F141" s="133"/>
      <c r="G141" s="134"/>
    </row>
    <row r="142" spans="1:7" x14ac:dyDescent="0.25">
      <c r="A142" s="299"/>
      <c r="B142" s="308"/>
      <c r="C142" s="77" t="s">
        <v>50</v>
      </c>
      <c r="D142" s="313"/>
      <c r="E142" s="120"/>
      <c r="F142" s="120"/>
      <c r="G142" s="134"/>
    </row>
    <row r="143" spans="1:7" ht="55.15" customHeight="1" thickBot="1" x14ac:dyDescent="0.3">
      <c r="A143" s="300"/>
      <c r="B143" s="309"/>
      <c r="C143" s="67" t="s">
        <v>51</v>
      </c>
      <c r="D143" s="314"/>
      <c r="E143" s="144"/>
      <c r="F143" s="144"/>
      <c r="G143" s="137"/>
    </row>
    <row r="144" spans="1:7" ht="41.45" customHeight="1" thickBot="1" x14ac:dyDescent="0.3">
      <c r="A144" s="298" t="s">
        <v>121</v>
      </c>
      <c r="B144" s="96" t="s">
        <v>66</v>
      </c>
      <c r="C144" s="94"/>
      <c r="D144" s="109" t="s">
        <v>45</v>
      </c>
      <c r="E144" s="111">
        <f>SUM(E145:E151)</f>
        <v>0</v>
      </c>
      <c r="F144" s="111">
        <f>E144*0.2</f>
        <v>0</v>
      </c>
      <c r="G144" s="112">
        <f>E144+F144</f>
        <v>0</v>
      </c>
    </row>
    <row r="145" spans="1:7" ht="30" x14ac:dyDescent="0.25">
      <c r="A145" s="299"/>
      <c r="B145" s="332"/>
      <c r="C145" s="82" t="s">
        <v>67</v>
      </c>
      <c r="D145" s="312" t="s">
        <v>45</v>
      </c>
      <c r="E145" s="133"/>
      <c r="F145" s="133"/>
      <c r="G145" s="134"/>
    </row>
    <row r="146" spans="1:7" x14ac:dyDescent="0.25">
      <c r="A146" s="299"/>
      <c r="B146" s="333"/>
      <c r="C146" s="80" t="s">
        <v>68</v>
      </c>
      <c r="D146" s="313"/>
      <c r="E146" s="133"/>
      <c r="F146" s="133"/>
      <c r="G146" s="134"/>
    </row>
    <row r="147" spans="1:7" x14ac:dyDescent="0.25">
      <c r="A147" s="299"/>
      <c r="B147" s="333"/>
      <c r="C147" s="80" t="s">
        <v>15</v>
      </c>
      <c r="D147" s="313"/>
      <c r="E147" s="133"/>
      <c r="F147" s="133"/>
      <c r="G147" s="134"/>
    </row>
    <row r="148" spans="1:7" x14ac:dyDescent="0.25">
      <c r="A148" s="299"/>
      <c r="B148" s="333"/>
      <c r="C148" s="80" t="s">
        <v>69</v>
      </c>
      <c r="D148" s="313"/>
      <c r="E148" s="133"/>
      <c r="F148" s="133"/>
      <c r="G148" s="134"/>
    </row>
    <row r="149" spans="1:7" x14ac:dyDescent="0.25">
      <c r="A149" s="299"/>
      <c r="B149" s="333"/>
      <c r="C149" s="80" t="s">
        <v>70</v>
      </c>
      <c r="D149" s="313"/>
      <c r="E149" s="133"/>
      <c r="F149" s="133"/>
      <c r="G149" s="134"/>
    </row>
    <row r="150" spans="1:7" x14ac:dyDescent="0.25">
      <c r="A150" s="299"/>
      <c r="B150" s="333"/>
      <c r="C150" s="80" t="s">
        <v>100</v>
      </c>
      <c r="D150" s="313"/>
      <c r="E150" s="133"/>
      <c r="F150" s="133"/>
      <c r="G150" s="134"/>
    </row>
    <row r="151" spans="1:7" x14ac:dyDescent="0.25">
      <c r="A151" s="299"/>
      <c r="B151" s="333"/>
      <c r="C151" s="77" t="s">
        <v>50</v>
      </c>
      <c r="D151" s="313"/>
      <c r="E151" s="133"/>
      <c r="F151" s="133"/>
      <c r="G151" s="134"/>
    </row>
    <row r="152" spans="1:7" ht="45.75" thickBot="1" x14ac:dyDescent="0.3">
      <c r="A152" s="300"/>
      <c r="B152" s="334"/>
      <c r="C152" s="67" t="s">
        <v>51</v>
      </c>
      <c r="D152" s="314"/>
      <c r="E152" s="121"/>
      <c r="F152" s="121"/>
      <c r="G152" s="137"/>
    </row>
    <row r="153" spans="1:7" ht="49.9" customHeight="1" thickBot="1" x14ac:dyDescent="0.3">
      <c r="A153" s="298" t="s">
        <v>122</v>
      </c>
      <c r="B153" s="96" t="s">
        <v>123</v>
      </c>
      <c r="C153" s="94"/>
      <c r="D153" s="109" t="s">
        <v>45</v>
      </c>
      <c r="E153" s="111">
        <f>SUM(E154:E158)</f>
        <v>0</v>
      </c>
      <c r="F153" s="111">
        <f>E153*0.2</f>
        <v>0</v>
      </c>
      <c r="G153" s="112">
        <f>E153+F153</f>
        <v>0</v>
      </c>
    </row>
    <row r="154" spans="1:7" ht="15.6" customHeight="1" x14ac:dyDescent="0.25">
      <c r="A154" s="299"/>
      <c r="B154" s="315"/>
      <c r="C154" s="75" t="s">
        <v>124</v>
      </c>
      <c r="D154" s="312" t="s">
        <v>45</v>
      </c>
      <c r="E154" s="133"/>
      <c r="F154" s="133"/>
      <c r="G154" s="134"/>
    </row>
    <row r="155" spans="1:7" ht="20.45" customHeight="1" x14ac:dyDescent="0.25">
      <c r="A155" s="299"/>
      <c r="B155" s="315"/>
      <c r="C155" s="8" t="s">
        <v>103</v>
      </c>
      <c r="D155" s="313"/>
      <c r="E155" s="133"/>
      <c r="F155" s="133"/>
      <c r="G155" s="134"/>
    </row>
    <row r="156" spans="1:7" ht="15.6" customHeight="1" x14ac:dyDescent="0.25">
      <c r="A156" s="299"/>
      <c r="B156" s="315"/>
      <c r="C156" s="75" t="s">
        <v>78</v>
      </c>
      <c r="D156" s="313"/>
      <c r="E156" s="133"/>
      <c r="F156" s="133"/>
      <c r="G156" s="134"/>
    </row>
    <row r="157" spans="1:7" ht="15.6" customHeight="1" x14ac:dyDescent="0.25">
      <c r="A157" s="299"/>
      <c r="B157" s="315"/>
      <c r="C157" s="75" t="s">
        <v>61</v>
      </c>
      <c r="D157" s="313"/>
      <c r="E157" s="142"/>
      <c r="F157" s="133"/>
      <c r="G157" s="134"/>
    </row>
    <row r="158" spans="1:7" x14ac:dyDescent="0.25">
      <c r="A158" s="299"/>
      <c r="B158" s="315"/>
      <c r="C158" s="77" t="s">
        <v>50</v>
      </c>
      <c r="D158" s="313"/>
      <c r="E158" s="133"/>
      <c r="F158" s="133"/>
      <c r="G158" s="134"/>
    </row>
    <row r="159" spans="1:7" ht="45.75" thickBot="1" x14ac:dyDescent="0.3">
      <c r="A159" s="300"/>
      <c r="B159" s="316"/>
      <c r="C159" s="67" t="s">
        <v>51</v>
      </c>
      <c r="D159" s="314"/>
      <c r="E159" s="121"/>
      <c r="F159" s="121"/>
      <c r="G159" s="137"/>
    </row>
    <row r="160" spans="1:7" ht="29.45" customHeight="1" thickBot="1" x14ac:dyDescent="0.3">
      <c r="A160" s="298" t="s">
        <v>125</v>
      </c>
      <c r="B160" s="96" t="s">
        <v>126</v>
      </c>
      <c r="C160" s="94"/>
      <c r="D160" s="109" t="s">
        <v>45</v>
      </c>
      <c r="E160" s="111">
        <f>SUM(E161:E163)</f>
        <v>0</v>
      </c>
      <c r="F160" s="111">
        <f>E160*0.2</f>
        <v>0</v>
      </c>
      <c r="G160" s="112">
        <f>E160+F160</f>
        <v>0</v>
      </c>
    </row>
    <row r="161" spans="1:7" ht="25.15" customHeight="1" x14ac:dyDescent="0.25">
      <c r="A161" s="299"/>
      <c r="B161" s="321"/>
      <c r="C161" s="75" t="s">
        <v>127</v>
      </c>
      <c r="D161" s="312" t="s">
        <v>45</v>
      </c>
      <c r="E161" s="133"/>
      <c r="F161" s="133"/>
      <c r="G161" s="134"/>
    </row>
    <row r="162" spans="1:7" ht="25.15" customHeight="1" x14ac:dyDescent="0.25">
      <c r="A162" s="299"/>
      <c r="B162" s="315"/>
      <c r="C162" s="75" t="s">
        <v>128</v>
      </c>
      <c r="D162" s="313"/>
      <c r="E162" s="133"/>
      <c r="F162" s="133"/>
      <c r="G162" s="134"/>
    </row>
    <row r="163" spans="1:7" ht="25.15" customHeight="1" thickBot="1" x14ac:dyDescent="0.3">
      <c r="A163" s="300"/>
      <c r="B163" s="316"/>
      <c r="C163" s="75" t="s">
        <v>129</v>
      </c>
      <c r="D163" s="314"/>
      <c r="E163" s="133"/>
      <c r="F163" s="133"/>
      <c r="G163" s="134"/>
    </row>
    <row r="164" spans="1:7" ht="39.6" customHeight="1" thickBot="1" x14ac:dyDescent="0.3">
      <c r="A164" s="295" t="s">
        <v>130</v>
      </c>
      <c r="B164" s="296"/>
      <c r="C164" s="296"/>
      <c r="D164" s="296"/>
      <c r="E164" s="296"/>
      <c r="F164" s="296"/>
      <c r="G164" s="297"/>
    </row>
    <row r="165" spans="1:7" ht="25.9" customHeight="1" thickBot="1" x14ac:dyDescent="0.3">
      <c r="A165" s="63" t="s">
        <v>37</v>
      </c>
      <c r="B165" s="317" t="s">
        <v>2</v>
      </c>
      <c r="C165" s="319" t="s">
        <v>105</v>
      </c>
      <c r="D165" s="328" t="s">
        <v>26</v>
      </c>
      <c r="E165" s="322" t="s">
        <v>106</v>
      </c>
      <c r="F165" s="326" t="s">
        <v>40</v>
      </c>
      <c r="G165" s="324" t="s">
        <v>107</v>
      </c>
    </row>
    <row r="166" spans="1:7" ht="25.9" customHeight="1" thickBot="1" x14ac:dyDescent="0.3">
      <c r="A166" s="63" t="s">
        <v>131</v>
      </c>
      <c r="B166" s="318"/>
      <c r="C166" s="320"/>
      <c r="D166" s="329"/>
      <c r="E166" s="323"/>
      <c r="F166" s="327"/>
      <c r="G166" s="325"/>
    </row>
    <row r="167" spans="1:7" ht="33.6" customHeight="1" thickBot="1" x14ac:dyDescent="0.3">
      <c r="A167" s="298" t="s">
        <v>132</v>
      </c>
      <c r="B167" s="95" t="s">
        <v>44</v>
      </c>
      <c r="C167" s="94"/>
      <c r="D167" s="109" t="s">
        <v>45</v>
      </c>
      <c r="E167" s="111">
        <f>SUM(E168:E172)</f>
        <v>0</v>
      </c>
      <c r="F167" s="111">
        <f>E167*0.2</f>
        <v>0</v>
      </c>
      <c r="G167" s="112">
        <f>E167+F167</f>
        <v>0</v>
      </c>
    </row>
    <row r="168" spans="1:7" ht="17.45" customHeight="1" x14ac:dyDescent="0.25">
      <c r="A168" s="299"/>
      <c r="B168" s="321"/>
      <c r="C168" s="84" t="s">
        <v>46</v>
      </c>
      <c r="D168" s="312" t="s">
        <v>45</v>
      </c>
      <c r="E168" s="138"/>
      <c r="F168" s="138"/>
      <c r="G168" s="139"/>
    </row>
    <row r="169" spans="1:7" x14ac:dyDescent="0.25">
      <c r="A169" s="299"/>
      <c r="B169" s="315"/>
      <c r="C169" s="76" t="s">
        <v>47</v>
      </c>
      <c r="D169" s="313"/>
      <c r="E169" s="143"/>
      <c r="F169" s="143"/>
      <c r="G169" s="134"/>
    </row>
    <row r="170" spans="1:7" ht="18" customHeight="1" x14ac:dyDescent="0.25">
      <c r="A170" s="299"/>
      <c r="B170" s="315"/>
      <c r="C170" s="76" t="s">
        <v>48</v>
      </c>
      <c r="D170" s="313"/>
      <c r="E170" s="143"/>
      <c r="F170" s="143"/>
      <c r="G170" s="134"/>
    </row>
    <row r="171" spans="1:7" x14ac:dyDescent="0.25">
      <c r="A171" s="299"/>
      <c r="B171" s="315"/>
      <c r="C171" s="76" t="s">
        <v>49</v>
      </c>
      <c r="D171" s="313"/>
      <c r="E171" s="135"/>
      <c r="F171" s="135"/>
      <c r="G171" s="134"/>
    </row>
    <row r="172" spans="1:7" x14ac:dyDescent="0.25">
      <c r="A172" s="299"/>
      <c r="B172" s="315"/>
      <c r="C172" s="77" t="s">
        <v>50</v>
      </c>
      <c r="D172" s="313"/>
      <c r="E172" s="133"/>
      <c r="F172" s="133"/>
      <c r="G172" s="134"/>
    </row>
    <row r="173" spans="1:7" ht="45.75" thickBot="1" x14ac:dyDescent="0.3">
      <c r="A173" s="300"/>
      <c r="B173" s="316"/>
      <c r="C173" s="67" t="s">
        <v>51</v>
      </c>
      <c r="D173" s="314"/>
      <c r="E173" s="121"/>
      <c r="F173" s="121"/>
      <c r="G173" s="137"/>
    </row>
    <row r="174" spans="1:7" ht="38.450000000000003" customHeight="1" thickBot="1" x14ac:dyDescent="0.3">
      <c r="A174" s="298" t="s">
        <v>133</v>
      </c>
      <c r="B174" s="95" t="s">
        <v>53</v>
      </c>
      <c r="C174" s="94"/>
      <c r="D174" s="109" t="s">
        <v>45</v>
      </c>
      <c r="E174" s="111">
        <f>SUM(E175:E185)</f>
        <v>0</v>
      </c>
      <c r="F174" s="111">
        <f>E174*0.2</f>
        <v>0</v>
      </c>
      <c r="G174" s="112">
        <f>E174+F174</f>
        <v>0</v>
      </c>
    </row>
    <row r="175" spans="1:7" ht="18" customHeight="1" x14ac:dyDescent="0.25">
      <c r="A175" s="299"/>
      <c r="B175" s="321"/>
      <c r="C175" s="78" t="s">
        <v>99</v>
      </c>
      <c r="D175" s="312" t="s">
        <v>45</v>
      </c>
      <c r="E175" s="138"/>
      <c r="F175" s="138"/>
      <c r="G175" s="139"/>
    </row>
    <row r="176" spans="1:7" ht="18" customHeight="1" x14ac:dyDescent="0.25">
      <c r="A176" s="299"/>
      <c r="B176" s="315"/>
      <c r="C176" s="8" t="s">
        <v>55</v>
      </c>
      <c r="D176" s="313"/>
      <c r="E176" s="133"/>
      <c r="F176" s="133"/>
      <c r="G176" s="134"/>
    </row>
    <row r="177" spans="1:7" ht="18" customHeight="1" x14ac:dyDescent="0.25">
      <c r="A177" s="299"/>
      <c r="B177" s="315"/>
      <c r="C177" s="8" t="s">
        <v>56</v>
      </c>
      <c r="D177" s="313"/>
      <c r="E177" s="133"/>
      <c r="F177" s="133"/>
      <c r="G177" s="134"/>
    </row>
    <row r="178" spans="1:7" ht="18" customHeight="1" x14ac:dyDescent="0.25">
      <c r="A178" s="299"/>
      <c r="B178" s="315"/>
      <c r="C178" s="9" t="s">
        <v>57</v>
      </c>
      <c r="D178" s="313"/>
      <c r="E178" s="133"/>
      <c r="F178" s="133"/>
      <c r="G178" s="134"/>
    </row>
    <row r="179" spans="1:7" ht="18" customHeight="1" x14ac:dyDescent="0.25">
      <c r="A179" s="299"/>
      <c r="B179" s="315"/>
      <c r="C179" s="8" t="s">
        <v>58</v>
      </c>
      <c r="D179" s="313"/>
      <c r="E179" s="133"/>
      <c r="F179" s="133"/>
      <c r="G179" s="134"/>
    </row>
    <row r="180" spans="1:7" ht="18" customHeight="1" x14ac:dyDescent="0.25">
      <c r="A180" s="299"/>
      <c r="B180" s="315"/>
      <c r="C180" s="8" t="s">
        <v>59</v>
      </c>
      <c r="D180" s="313"/>
      <c r="E180" s="133"/>
      <c r="F180" s="133"/>
      <c r="G180" s="134"/>
    </row>
    <row r="181" spans="1:7" ht="18" customHeight="1" x14ac:dyDescent="0.25">
      <c r="A181" s="299"/>
      <c r="B181" s="315"/>
      <c r="C181" s="8" t="s">
        <v>60</v>
      </c>
      <c r="D181" s="313"/>
      <c r="E181" s="133"/>
      <c r="F181" s="133"/>
      <c r="G181" s="134"/>
    </row>
    <row r="182" spans="1:7" ht="18" customHeight="1" x14ac:dyDescent="0.25">
      <c r="A182" s="299"/>
      <c r="B182" s="315"/>
      <c r="C182" s="7" t="s">
        <v>61</v>
      </c>
      <c r="D182" s="313"/>
      <c r="E182" s="133"/>
      <c r="F182" s="133"/>
      <c r="G182" s="134"/>
    </row>
    <row r="183" spans="1:7" ht="18" customHeight="1" x14ac:dyDescent="0.25">
      <c r="A183" s="299"/>
      <c r="B183" s="315"/>
      <c r="C183" s="7" t="s">
        <v>62</v>
      </c>
      <c r="D183" s="313"/>
      <c r="E183" s="135"/>
      <c r="F183" s="135"/>
      <c r="G183" s="136"/>
    </row>
    <row r="184" spans="1:7" x14ac:dyDescent="0.25">
      <c r="A184" s="299"/>
      <c r="B184" s="315"/>
      <c r="C184" s="7" t="s">
        <v>63</v>
      </c>
      <c r="D184" s="313"/>
      <c r="E184" s="133"/>
      <c r="F184" s="133"/>
      <c r="G184" s="134"/>
    </row>
    <row r="185" spans="1:7" x14ac:dyDescent="0.25">
      <c r="A185" s="299"/>
      <c r="B185" s="315"/>
      <c r="C185" s="77" t="s">
        <v>50</v>
      </c>
      <c r="D185" s="313"/>
      <c r="E185" s="133"/>
      <c r="F185" s="133"/>
      <c r="G185" s="134"/>
    </row>
    <row r="186" spans="1:7" ht="45.75" thickBot="1" x14ac:dyDescent="0.3">
      <c r="A186" s="300"/>
      <c r="B186" s="316"/>
      <c r="C186" s="67" t="s">
        <v>51</v>
      </c>
      <c r="D186" s="314"/>
      <c r="E186" s="121"/>
      <c r="F186" s="121"/>
      <c r="G186" s="137"/>
    </row>
    <row r="187" spans="1:7" ht="32.450000000000003" customHeight="1" thickBot="1" x14ac:dyDescent="0.3">
      <c r="A187" s="298" t="s">
        <v>134</v>
      </c>
      <c r="B187" s="95" t="s">
        <v>66</v>
      </c>
      <c r="C187" s="94"/>
      <c r="D187" s="109" t="s">
        <v>45</v>
      </c>
      <c r="E187" s="111">
        <f>SUM(E188:E194)</f>
        <v>0</v>
      </c>
      <c r="F187" s="111">
        <f>E187*0.2</f>
        <v>0</v>
      </c>
      <c r="G187" s="112">
        <f>E187+F187</f>
        <v>0</v>
      </c>
    </row>
    <row r="188" spans="1:7" ht="30" x14ac:dyDescent="0.25">
      <c r="A188" s="299"/>
      <c r="B188" s="330"/>
      <c r="C188" s="83" t="s">
        <v>67</v>
      </c>
      <c r="D188" s="312" t="s">
        <v>45</v>
      </c>
      <c r="E188" s="138"/>
      <c r="F188" s="138"/>
      <c r="G188" s="139"/>
    </row>
    <row r="189" spans="1:7" ht="17.45" customHeight="1" x14ac:dyDescent="0.25">
      <c r="A189" s="299"/>
      <c r="B189" s="285"/>
      <c r="C189" s="80" t="s">
        <v>68</v>
      </c>
      <c r="D189" s="313"/>
      <c r="E189" s="133"/>
      <c r="F189" s="133"/>
      <c r="G189" s="134"/>
    </row>
    <row r="190" spans="1:7" ht="17.45" customHeight="1" x14ac:dyDescent="0.25">
      <c r="A190" s="299"/>
      <c r="B190" s="285"/>
      <c r="C190" s="80" t="s">
        <v>15</v>
      </c>
      <c r="D190" s="313"/>
      <c r="E190" s="133"/>
      <c r="F190" s="133"/>
      <c r="G190" s="134"/>
    </row>
    <row r="191" spans="1:7" ht="17.45" customHeight="1" x14ac:dyDescent="0.25">
      <c r="A191" s="299"/>
      <c r="B191" s="285"/>
      <c r="C191" s="80" t="s">
        <v>69</v>
      </c>
      <c r="D191" s="313"/>
      <c r="E191" s="133"/>
      <c r="F191" s="133"/>
      <c r="G191" s="134"/>
    </row>
    <row r="192" spans="1:7" ht="17.45" customHeight="1" x14ac:dyDescent="0.25">
      <c r="A192" s="299"/>
      <c r="B192" s="285"/>
      <c r="C192" s="80" t="s">
        <v>70</v>
      </c>
      <c r="D192" s="313"/>
      <c r="E192" s="133"/>
      <c r="F192" s="133"/>
      <c r="G192" s="134"/>
    </row>
    <row r="193" spans="1:7" ht="17.45" customHeight="1" x14ac:dyDescent="0.25">
      <c r="A193" s="299"/>
      <c r="B193" s="285"/>
      <c r="C193" s="80" t="s">
        <v>100</v>
      </c>
      <c r="D193" s="313"/>
      <c r="E193" s="133"/>
      <c r="F193" s="133"/>
      <c r="G193" s="134"/>
    </row>
    <row r="194" spans="1:7" x14ac:dyDescent="0.25">
      <c r="A194" s="299"/>
      <c r="B194" s="285"/>
      <c r="C194" s="77" t="s">
        <v>50</v>
      </c>
      <c r="D194" s="313"/>
      <c r="E194" s="133"/>
      <c r="F194" s="133"/>
      <c r="G194" s="134"/>
    </row>
    <row r="195" spans="1:7" ht="45.75" thickBot="1" x14ac:dyDescent="0.3">
      <c r="A195" s="300"/>
      <c r="B195" s="331"/>
      <c r="C195" s="67" t="s">
        <v>51</v>
      </c>
      <c r="D195" s="314"/>
      <c r="E195" s="121"/>
      <c r="F195" s="121"/>
      <c r="G195" s="137"/>
    </row>
    <row r="196" spans="1:7" ht="34.9" customHeight="1" thickBot="1" x14ac:dyDescent="0.3">
      <c r="A196" s="298" t="s">
        <v>135</v>
      </c>
      <c r="B196" s="97" t="s">
        <v>74</v>
      </c>
      <c r="C196" s="95"/>
      <c r="D196" s="109" t="s">
        <v>45</v>
      </c>
      <c r="E196" s="111">
        <f>SUM(E197:E202)</f>
        <v>0</v>
      </c>
      <c r="F196" s="111">
        <f>E196*0.2</f>
        <v>0</v>
      </c>
      <c r="G196" s="112">
        <f>E196+F196</f>
        <v>0</v>
      </c>
    </row>
    <row r="197" spans="1:7" ht="20.45" customHeight="1" x14ac:dyDescent="0.25">
      <c r="A197" s="299"/>
      <c r="B197" s="321"/>
      <c r="C197" s="74" t="s">
        <v>75</v>
      </c>
      <c r="D197" s="312" t="s">
        <v>45</v>
      </c>
      <c r="E197" s="131"/>
      <c r="F197" s="131"/>
      <c r="G197" s="132"/>
    </row>
    <row r="198" spans="1:7" ht="20.45" customHeight="1" x14ac:dyDescent="0.25">
      <c r="A198" s="299"/>
      <c r="B198" s="315"/>
      <c r="C198" s="75" t="s">
        <v>124</v>
      </c>
      <c r="D198" s="313"/>
      <c r="E198" s="133"/>
      <c r="F198" s="133"/>
      <c r="G198" s="134"/>
    </row>
    <row r="199" spans="1:7" ht="20.45" customHeight="1" x14ac:dyDescent="0.25">
      <c r="A199" s="299"/>
      <c r="B199" s="315"/>
      <c r="C199" s="8" t="s">
        <v>103</v>
      </c>
      <c r="D199" s="313"/>
      <c r="E199" s="133"/>
      <c r="F199" s="133"/>
      <c r="G199" s="134"/>
    </row>
    <row r="200" spans="1:7" ht="20.45" customHeight="1" x14ac:dyDescent="0.25">
      <c r="A200" s="299"/>
      <c r="B200" s="315"/>
      <c r="C200" s="75" t="s">
        <v>78</v>
      </c>
      <c r="D200" s="313"/>
      <c r="E200" s="133"/>
      <c r="F200" s="133"/>
      <c r="G200" s="134"/>
    </row>
    <row r="201" spans="1:7" ht="20.45" customHeight="1" x14ac:dyDescent="0.25">
      <c r="A201" s="299"/>
      <c r="B201" s="315"/>
      <c r="C201" s="75" t="s">
        <v>61</v>
      </c>
      <c r="D201" s="313"/>
      <c r="E201" s="133"/>
      <c r="F201" s="133"/>
      <c r="G201" s="134"/>
    </row>
    <row r="202" spans="1:7" x14ac:dyDescent="0.25">
      <c r="A202" s="299"/>
      <c r="B202" s="315"/>
      <c r="C202" s="77" t="s">
        <v>50</v>
      </c>
      <c r="D202" s="313"/>
      <c r="E202" s="133"/>
      <c r="F202" s="133"/>
      <c r="G202" s="134"/>
    </row>
    <row r="203" spans="1:7" ht="45.75" thickBot="1" x14ac:dyDescent="0.3">
      <c r="A203" s="300"/>
      <c r="B203" s="316"/>
      <c r="C203" s="67" t="s">
        <v>51</v>
      </c>
      <c r="D203" s="314"/>
      <c r="E203" s="121"/>
      <c r="F203" s="121"/>
      <c r="G203" s="137"/>
    </row>
    <row r="204" spans="1:7" ht="39" customHeight="1" thickBot="1" x14ac:dyDescent="0.3">
      <c r="A204" s="298" t="s">
        <v>136</v>
      </c>
      <c r="B204" s="96" t="s">
        <v>137</v>
      </c>
      <c r="C204" s="94"/>
      <c r="D204" s="109" t="s">
        <v>45</v>
      </c>
      <c r="E204" s="111">
        <f>SUM(E205:E206)</f>
        <v>0</v>
      </c>
      <c r="F204" s="111">
        <f>E204*0.2</f>
        <v>0</v>
      </c>
      <c r="G204" s="112">
        <f>E204+F204</f>
        <v>0</v>
      </c>
    </row>
    <row r="205" spans="1:7" ht="20.45" customHeight="1" x14ac:dyDescent="0.25">
      <c r="A205" s="299"/>
      <c r="B205" s="321"/>
      <c r="C205" s="75" t="s">
        <v>138</v>
      </c>
      <c r="D205" s="312" t="s">
        <v>45</v>
      </c>
      <c r="E205" s="133"/>
      <c r="F205" s="133"/>
      <c r="G205" s="134"/>
    </row>
    <row r="206" spans="1:7" ht="19.899999999999999" customHeight="1" thickBot="1" x14ac:dyDescent="0.3">
      <c r="A206" s="300"/>
      <c r="B206" s="316"/>
      <c r="C206" s="85" t="s">
        <v>139</v>
      </c>
      <c r="D206" s="314"/>
      <c r="E206" s="144"/>
      <c r="F206" s="144"/>
      <c r="G206" s="145"/>
    </row>
    <row r="207" spans="1:7" ht="39.6" customHeight="1" thickBot="1" x14ac:dyDescent="0.3">
      <c r="A207" s="298" t="s">
        <v>140</v>
      </c>
      <c r="B207" s="96" t="s">
        <v>141</v>
      </c>
      <c r="C207" s="94"/>
      <c r="D207" s="109" t="s">
        <v>45</v>
      </c>
      <c r="E207" s="111">
        <f>SUM(E208:E209)</f>
        <v>0</v>
      </c>
      <c r="F207" s="111">
        <f>E207*0.2</f>
        <v>0</v>
      </c>
      <c r="G207" s="112">
        <f>E207+F207</f>
        <v>0</v>
      </c>
    </row>
    <row r="208" spans="1:7" ht="22.15" customHeight="1" x14ac:dyDescent="0.25">
      <c r="A208" s="299"/>
      <c r="B208" s="321"/>
      <c r="C208" s="123" t="s">
        <v>138</v>
      </c>
      <c r="D208" s="342" t="s">
        <v>45</v>
      </c>
      <c r="E208" s="146"/>
      <c r="F208" s="133"/>
      <c r="G208" s="134"/>
    </row>
    <row r="209" spans="1:7" ht="17.45" customHeight="1" thickBot="1" x14ac:dyDescent="0.3">
      <c r="A209" s="300"/>
      <c r="B209" s="316"/>
      <c r="C209" s="86" t="s">
        <v>139</v>
      </c>
      <c r="D209" s="343"/>
      <c r="E209" s="147"/>
      <c r="F209" s="144"/>
      <c r="G209" s="145"/>
    </row>
    <row r="210" spans="1:7" ht="39.6" customHeight="1" thickBot="1" x14ac:dyDescent="0.3">
      <c r="A210" s="295" t="s">
        <v>142</v>
      </c>
      <c r="B210" s="296"/>
      <c r="C210" s="296"/>
      <c r="D210" s="296"/>
      <c r="E210" s="296"/>
      <c r="F210" s="296"/>
      <c r="G210" s="297"/>
    </row>
    <row r="211" spans="1:7" ht="24.6" customHeight="1" thickBot="1" x14ac:dyDescent="0.3">
      <c r="A211" s="88" t="s">
        <v>37</v>
      </c>
      <c r="B211" s="328" t="s">
        <v>2</v>
      </c>
      <c r="C211" s="328" t="s">
        <v>105</v>
      </c>
      <c r="D211" s="328" t="s">
        <v>26</v>
      </c>
      <c r="E211" s="348" t="s">
        <v>106</v>
      </c>
      <c r="F211" s="346" t="s">
        <v>40</v>
      </c>
      <c r="G211" s="344" t="s">
        <v>107</v>
      </c>
    </row>
    <row r="212" spans="1:7" ht="15.75" thickBot="1" x14ac:dyDescent="0.3">
      <c r="A212" s="89" t="s">
        <v>143</v>
      </c>
      <c r="B212" s="329"/>
      <c r="C212" s="329"/>
      <c r="D212" s="329"/>
      <c r="E212" s="349"/>
      <c r="F212" s="347"/>
      <c r="G212" s="345"/>
    </row>
    <row r="213" spans="1:7" ht="37.9" customHeight="1" thickBot="1" x14ac:dyDescent="0.3">
      <c r="A213" s="339" t="s">
        <v>144</v>
      </c>
      <c r="B213" s="97" t="s">
        <v>115</v>
      </c>
      <c r="C213" s="95"/>
      <c r="D213" s="108" t="s">
        <v>45</v>
      </c>
      <c r="E213" s="111">
        <f>SUM(E214:E219)</f>
        <v>0</v>
      </c>
      <c r="F213" s="111">
        <f>E213*0.2</f>
        <v>0</v>
      </c>
      <c r="G213" s="112">
        <f>E213+F213</f>
        <v>0</v>
      </c>
    </row>
    <row r="214" spans="1:7" ht="30" x14ac:dyDescent="0.25">
      <c r="A214" s="340"/>
      <c r="B214" s="330"/>
      <c r="C214" s="82" t="s">
        <v>67</v>
      </c>
      <c r="D214" s="312" t="s">
        <v>45</v>
      </c>
      <c r="E214" s="133"/>
      <c r="F214" s="133"/>
      <c r="G214" s="134"/>
    </row>
    <row r="215" spans="1:7" x14ac:dyDescent="0.25">
      <c r="A215" s="340"/>
      <c r="B215" s="285"/>
      <c r="C215" s="80" t="s">
        <v>68</v>
      </c>
      <c r="D215" s="313"/>
      <c r="E215" s="133"/>
      <c r="F215" s="133"/>
      <c r="G215" s="134"/>
    </row>
    <row r="216" spans="1:7" x14ac:dyDescent="0.25">
      <c r="A216" s="340"/>
      <c r="B216" s="285"/>
      <c r="C216" s="80" t="s">
        <v>15</v>
      </c>
      <c r="D216" s="313"/>
      <c r="E216" s="133"/>
      <c r="F216" s="133"/>
      <c r="G216" s="134"/>
    </row>
    <row r="217" spans="1:7" x14ac:dyDescent="0.25">
      <c r="A217" s="340"/>
      <c r="B217" s="285"/>
      <c r="C217" s="80" t="s">
        <v>69</v>
      </c>
      <c r="D217" s="313"/>
      <c r="E217" s="133"/>
      <c r="F217" s="133"/>
      <c r="G217" s="134"/>
    </row>
    <row r="218" spans="1:7" x14ac:dyDescent="0.25">
      <c r="A218" s="340"/>
      <c r="B218" s="285"/>
      <c r="C218" s="80" t="s">
        <v>70</v>
      </c>
      <c r="D218" s="313"/>
      <c r="E218" s="133"/>
      <c r="F218" s="133"/>
      <c r="G218" s="134"/>
    </row>
    <row r="219" spans="1:7" ht="15.75" thickBot="1" x14ac:dyDescent="0.3">
      <c r="A219" s="341"/>
      <c r="B219" s="331"/>
      <c r="C219" s="93" t="s">
        <v>100</v>
      </c>
      <c r="D219" s="314"/>
      <c r="E219" s="144"/>
      <c r="F219" s="144"/>
      <c r="G219" s="145"/>
    </row>
    <row r="220" spans="1:7" ht="39.6" customHeight="1" thickBot="1" x14ac:dyDescent="0.3">
      <c r="A220" s="295" t="s">
        <v>145</v>
      </c>
      <c r="B220" s="296"/>
      <c r="C220" s="296"/>
      <c r="D220" s="296"/>
      <c r="E220" s="296"/>
      <c r="F220" s="296"/>
      <c r="G220" s="297"/>
    </row>
    <row r="221" spans="1:7" ht="36.6" customHeight="1" thickBot="1" x14ac:dyDescent="0.3">
      <c r="A221" s="88" t="s">
        <v>37</v>
      </c>
      <c r="B221" s="90" t="s">
        <v>2</v>
      </c>
      <c r="C221" s="90" t="s">
        <v>38</v>
      </c>
      <c r="D221" s="63" t="s">
        <v>26</v>
      </c>
      <c r="E221" s="87" t="s">
        <v>146</v>
      </c>
      <c r="F221" s="92" t="s">
        <v>40</v>
      </c>
      <c r="G221" s="91" t="s">
        <v>147</v>
      </c>
    </row>
    <row r="222" spans="1:7" ht="38.450000000000003" customHeight="1" thickBot="1" x14ac:dyDescent="0.3">
      <c r="A222" s="298" t="s">
        <v>148</v>
      </c>
      <c r="B222" s="96" t="s">
        <v>115</v>
      </c>
      <c r="C222" s="69"/>
      <c r="D222" s="110" t="s">
        <v>45</v>
      </c>
      <c r="E222" s="111">
        <f>SUM(E223:E228)</f>
        <v>0</v>
      </c>
      <c r="F222" s="111">
        <f>E222*0.2</f>
        <v>0</v>
      </c>
      <c r="G222" s="112">
        <f>E222+F222</f>
        <v>0</v>
      </c>
    </row>
    <row r="223" spans="1:7" ht="30" x14ac:dyDescent="0.25">
      <c r="A223" s="299"/>
      <c r="B223" s="330"/>
      <c r="C223" s="82" t="s">
        <v>67</v>
      </c>
      <c r="D223" s="312" t="s">
        <v>45</v>
      </c>
      <c r="E223" s="133"/>
      <c r="F223" s="133"/>
      <c r="G223" s="134"/>
    </row>
    <row r="224" spans="1:7" x14ac:dyDescent="0.25">
      <c r="A224" s="299"/>
      <c r="B224" s="285"/>
      <c r="C224" s="80" t="s">
        <v>68</v>
      </c>
      <c r="D224" s="313"/>
      <c r="E224" s="133"/>
      <c r="F224" s="133"/>
      <c r="G224" s="134"/>
    </row>
    <row r="225" spans="1:7" x14ac:dyDescent="0.25">
      <c r="A225" s="299"/>
      <c r="B225" s="285"/>
      <c r="C225" s="80" t="s">
        <v>15</v>
      </c>
      <c r="D225" s="313"/>
      <c r="E225" s="133"/>
      <c r="F225" s="133"/>
      <c r="G225" s="134"/>
    </row>
    <row r="226" spans="1:7" x14ac:dyDescent="0.25">
      <c r="A226" s="299"/>
      <c r="B226" s="285"/>
      <c r="C226" s="80" t="s">
        <v>69</v>
      </c>
      <c r="D226" s="313"/>
      <c r="E226" s="133"/>
      <c r="F226" s="133"/>
      <c r="G226" s="134"/>
    </row>
    <row r="227" spans="1:7" x14ac:dyDescent="0.25">
      <c r="A227" s="299"/>
      <c r="B227" s="285"/>
      <c r="C227" s="80" t="s">
        <v>70</v>
      </c>
      <c r="D227" s="313"/>
      <c r="E227" s="133"/>
      <c r="F227" s="133"/>
      <c r="G227" s="134"/>
    </row>
    <row r="228" spans="1:7" ht="15.75" thickBot="1" x14ac:dyDescent="0.3">
      <c r="A228" s="300"/>
      <c r="B228" s="331"/>
      <c r="C228" s="93" t="s">
        <v>100</v>
      </c>
      <c r="D228" s="314"/>
      <c r="E228" s="144"/>
      <c r="F228" s="144"/>
      <c r="G228" s="145"/>
    </row>
  </sheetData>
  <mergeCells count="117">
    <mergeCell ref="D127:D130"/>
    <mergeCell ref="D132:D143"/>
    <mergeCell ref="D145:D152"/>
    <mergeCell ref="D154:D159"/>
    <mergeCell ref="D161:D163"/>
    <mergeCell ref="D16:D28"/>
    <mergeCell ref="D30:D38"/>
    <mergeCell ref="D40:D46"/>
    <mergeCell ref="D50:D54"/>
    <mergeCell ref="D56:D61"/>
    <mergeCell ref="D175:D186"/>
    <mergeCell ref="D188:D195"/>
    <mergeCell ref="D197:D203"/>
    <mergeCell ref="A222:A228"/>
    <mergeCell ref="B223:B228"/>
    <mergeCell ref="A213:A219"/>
    <mergeCell ref="B214:B219"/>
    <mergeCell ref="A207:A209"/>
    <mergeCell ref="B208:B209"/>
    <mergeCell ref="B211:B212"/>
    <mergeCell ref="A220:G220"/>
    <mergeCell ref="D223:D228"/>
    <mergeCell ref="D211:D212"/>
    <mergeCell ref="D214:D219"/>
    <mergeCell ref="D208:D209"/>
    <mergeCell ref="G211:G212"/>
    <mergeCell ref="F211:F212"/>
    <mergeCell ref="E211:E212"/>
    <mergeCell ref="C211:C212"/>
    <mergeCell ref="C124:C125"/>
    <mergeCell ref="B115:B122"/>
    <mergeCell ref="B110:B113"/>
    <mergeCell ref="B105:B108"/>
    <mergeCell ref="A102:G102"/>
    <mergeCell ref="A123:G123"/>
    <mergeCell ref="E124:E125"/>
    <mergeCell ref="F124:F125"/>
    <mergeCell ref="G124:G125"/>
    <mergeCell ref="D105:D108"/>
    <mergeCell ref="D110:D113"/>
    <mergeCell ref="D115:D122"/>
    <mergeCell ref="D124:D125"/>
    <mergeCell ref="C63:C64"/>
    <mergeCell ref="A65:A71"/>
    <mergeCell ref="E63:E64"/>
    <mergeCell ref="F63:F64"/>
    <mergeCell ref="A94:A101"/>
    <mergeCell ref="B95:B101"/>
    <mergeCell ref="D63:D64"/>
    <mergeCell ref="D66:D71"/>
    <mergeCell ref="D73:D84"/>
    <mergeCell ref="D86:D93"/>
    <mergeCell ref="D95:D101"/>
    <mergeCell ref="A144:A152"/>
    <mergeCell ref="B145:B152"/>
    <mergeCell ref="G6:G7"/>
    <mergeCell ref="B9:B14"/>
    <mergeCell ref="A15:A28"/>
    <mergeCell ref="B16:B28"/>
    <mergeCell ref="A8:A14"/>
    <mergeCell ref="B6:B7"/>
    <mergeCell ref="C6:C7"/>
    <mergeCell ref="E6:E7"/>
    <mergeCell ref="F6:F7"/>
    <mergeCell ref="G63:G64"/>
    <mergeCell ref="A72:A84"/>
    <mergeCell ref="B73:B84"/>
    <mergeCell ref="A85:A93"/>
    <mergeCell ref="B86:B93"/>
    <mergeCell ref="B66:B71"/>
    <mergeCell ref="B63:B64"/>
    <mergeCell ref="A126:A130"/>
    <mergeCell ref="B127:B130"/>
    <mergeCell ref="A131:A143"/>
    <mergeCell ref="B132:B143"/>
    <mergeCell ref="A104:A122"/>
    <mergeCell ref="B124:B125"/>
    <mergeCell ref="B154:B159"/>
    <mergeCell ref="B165:B166"/>
    <mergeCell ref="C165:C166"/>
    <mergeCell ref="B168:B173"/>
    <mergeCell ref="A210:G210"/>
    <mergeCell ref="A204:A206"/>
    <mergeCell ref="A153:A159"/>
    <mergeCell ref="E165:E166"/>
    <mergeCell ref="G165:G166"/>
    <mergeCell ref="F165:F166"/>
    <mergeCell ref="A167:A173"/>
    <mergeCell ref="A164:G164"/>
    <mergeCell ref="B161:B163"/>
    <mergeCell ref="A160:A163"/>
    <mergeCell ref="D168:D173"/>
    <mergeCell ref="D165:D166"/>
    <mergeCell ref="A174:A186"/>
    <mergeCell ref="B175:B186"/>
    <mergeCell ref="B188:B195"/>
    <mergeCell ref="B197:B203"/>
    <mergeCell ref="B205:B206"/>
    <mergeCell ref="A196:A203"/>
    <mergeCell ref="A187:A195"/>
    <mergeCell ref="D205:D206"/>
    <mergeCell ref="A1:G1"/>
    <mergeCell ref="A2:G2"/>
    <mergeCell ref="A3:G3"/>
    <mergeCell ref="A5:G5"/>
    <mergeCell ref="A62:G62"/>
    <mergeCell ref="A29:A38"/>
    <mergeCell ref="A39:A46"/>
    <mergeCell ref="A47:A48"/>
    <mergeCell ref="A49:A54"/>
    <mergeCell ref="A55:A61"/>
    <mergeCell ref="B30:B38"/>
    <mergeCell ref="B40:B46"/>
    <mergeCell ref="B50:B54"/>
    <mergeCell ref="B56:B61"/>
    <mergeCell ref="D6:D7"/>
    <mergeCell ref="D9:D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6E136-D93E-44AE-B257-3ED6F3459488}">
  <dimension ref="A1:AE36"/>
  <sheetViews>
    <sheetView topLeftCell="A12" zoomScale="70" zoomScaleNormal="70" workbookViewId="0">
      <selection activeCell="E37" sqref="E37"/>
    </sheetView>
  </sheetViews>
  <sheetFormatPr baseColWidth="10" defaultColWidth="8.85546875" defaultRowHeight="15" x14ac:dyDescent="0.25"/>
  <cols>
    <col min="1" max="1" width="81.7109375" customWidth="1"/>
    <col min="2" max="2" width="14.28515625" customWidth="1"/>
    <col min="3" max="3" width="23.42578125" customWidth="1"/>
    <col min="4" max="6" width="22" customWidth="1"/>
    <col min="7" max="7" width="20.85546875" customWidth="1"/>
    <col min="8" max="8" width="18.42578125" customWidth="1"/>
    <col min="9" max="11" width="22.5703125" customWidth="1"/>
    <col min="12" max="13" width="18.7109375" customWidth="1"/>
    <col min="14" max="16" width="22.5703125" customWidth="1"/>
    <col min="17" max="18" width="18.5703125" customWidth="1"/>
    <col min="19" max="21" width="25.7109375" customWidth="1"/>
    <col min="22" max="23" width="19" customWidth="1"/>
    <col min="24" max="26" width="23.28515625" customWidth="1"/>
    <col min="27" max="31" width="25.28515625" customWidth="1"/>
  </cols>
  <sheetData>
    <row r="1" spans="1:31" ht="81.599999999999994" customHeight="1" thickBot="1" x14ac:dyDescent="0.3">
      <c r="A1" s="250" t="s">
        <v>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2"/>
    </row>
    <row r="2" spans="1:31" ht="39" customHeight="1" thickBot="1" x14ac:dyDescent="0.3">
      <c r="A2" s="381" t="s">
        <v>1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3"/>
    </row>
    <row r="3" spans="1:31" ht="42.75" customHeight="1" thickBot="1" x14ac:dyDescent="0.3">
      <c r="A3" s="384" t="s">
        <v>149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  <c r="AA3" s="385"/>
      <c r="AB3" s="385"/>
      <c r="AC3" s="385"/>
      <c r="AD3" s="385"/>
      <c r="AE3" s="386"/>
    </row>
    <row r="4" spans="1:31" ht="20.25" customHeight="1" thickBot="1" x14ac:dyDescent="0.3"/>
    <row r="5" spans="1:31" ht="50.45" customHeight="1" x14ac:dyDescent="0.25">
      <c r="A5" s="371" t="s">
        <v>4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3"/>
    </row>
    <row r="6" spans="1:31" ht="27" customHeight="1" x14ac:dyDescent="0.25">
      <c r="A6" s="374"/>
      <c r="B6" s="387" t="s">
        <v>5</v>
      </c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388"/>
      <c r="X6" s="388"/>
      <c r="Y6" s="388"/>
      <c r="Z6" s="388"/>
      <c r="AA6" s="388"/>
      <c r="AB6" s="388"/>
      <c r="AC6" s="388"/>
      <c r="AD6" s="388"/>
      <c r="AE6" s="389"/>
    </row>
    <row r="7" spans="1:31" ht="27" customHeight="1" x14ac:dyDescent="0.25">
      <c r="A7" s="285"/>
      <c r="B7" s="375" t="s">
        <v>6</v>
      </c>
      <c r="C7" s="376"/>
      <c r="D7" s="376"/>
      <c r="E7" s="376"/>
      <c r="F7" s="377"/>
      <c r="G7" s="378" t="s">
        <v>7</v>
      </c>
      <c r="H7" s="379"/>
      <c r="I7" s="379"/>
      <c r="J7" s="379"/>
      <c r="K7" s="380"/>
      <c r="L7" s="378" t="s">
        <v>8</v>
      </c>
      <c r="M7" s="379"/>
      <c r="N7" s="379"/>
      <c r="O7" s="379"/>
      <c r="P7" s="380"/>
      <c r="Q7" s="378" t="s">
        <v>150</v>
      </c>
      <c r="R7" s="379"/>
      <c r="S7" s="379"/>
      <c r="T7" s="379"/>
      <c r="U7" s="380"/>
      <c r="V7" s="378" t="s">
        <v>151</v>
      </c>
      <c r="W7" s="379"/>
      <c r="X7" s="379"/>
      <c r="Y7" s="379"/>
      <c r="Z7" s="380"/>
      <c r="AA7" s="378" t="s">
        <v>152</v>
      </c>
      <c r="AB7" s="379"/>
      <c r="AC7" s="379"/>
      <c r="AD7" s="379"/>
      <c r="AE7" s="380"/>
    </row>
    <row r="8" spans="1:31" ht="27" customHeight="1" x14ac:dyDescent="0.25">
      <c r="A8" s="285"/>
      <c r="B8" s="204" t="s">
        <v>153</v>
      </c>
      <c r="C8" s="205" t="s">
        <v>154</v>
      </c>
      <c r="D8" s="206" t="s">
        <v>155</v>
      </c>
      <c r="E8" s="206" t="s">
        <v>40</v>
      </c>
      <c r="F8" s="205" t="s">
        <v>156</v>
      </c>
      <c r="G8" s="207" t="s">
        <v>153</v>
      </c>
      <c r="H8" s="208" t="s">
        <v>154</v>
      </c>
      <c r="I8" s="209" t="s">
        <v>155</v>
      </c>
      <c r="J8" s="209" t="s">
        <v>40</v>
      </c>
      <c r="K8" s="210" t="s">
        <v>156</v>
      </c>
      <c r="L8" s="211" t="s">
        <v>153</v>
      </c>
      <c r="M8" s="208" t="s">
        <v>154</v>
      </c>
      <c r="N8" s="209" t="s">
        <v>155</v>
      </c>
      <c r="O8" s="209" t="s">
        <v>40</v>
      </c>
      <c r="P8" s="210" t="s">
        <v>156</v>
      </c>
      <c r="Q8" s="211" t="s">
        <v>153</v>
      </c>
      <c r="R8" s="208" t="s">
        <v>154</v>
      </c>
      <c r="S8" s="209" t="s">
        <v>155</v>
      </c>
      <c r="T8" s="209" t="s">
        <v>40</v>
      </c>
      <c r="U8" s="210" t="s">
        <v>156</v>
      </c>
      <c r="V8" s="211" t="s">
        <v>153</v>
      </c>
      <c r="W8" s="208" t="s">
        <v>154</v>
      </c>
      <c r="X8" s="209" t="s">
        <v>155</v>
      </c>
      <c r="Y8" s="209" t="s">
        <v>40</v>
      </c>
      <c r="Z8" s="210" t="s">
        <v>156</v>
      </c>
      <c r="AA8" s="211" t="s">
        <v>153</v>
      </c>
      <c r="AB8" s="208" t="s">
        <v>154</v>
      </c>
      <c r="AC8" s="209" t="s">
        <v>155</v>
      </c>
      <c r="AD8" s="209" t="s">
        <v>40</v>
      </c>
      <c r="AE8" s="212" t="s">
        <v>156</v>
      </c>
    </row>
    <row r="9" spans="1:31" ht="34.9" customHeight="1" x14ac:dyDescent="0.25">
      <c r="A9" s="355" t="s">
        <v>11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6"/>
      <c r="Z9" s="356"/>
      <c r="AA9" s="356"/>
      <c r="AB9" s="356"/>
      <c r="AC9" s="356"/>
      <c r="AD9" s="356"/>
      <c r="AE9" s="357"/>
    </row>
    <row r="10" spans="1:31" ht="27" customHeight="1" x14ac:dyDescent="0.25">
      <c r="A10" s="154" t="s">
        <v>12</v>
      </c>
      <c r="B10" s="182">
        <f>'BPU BC'!B11</f>
        <v>0</v>
      </c>
      <c r="C10" s="213">
        <v>4</v>
      </c>
      <c r="D10" s="184">
        <f>B10*C10</f>
        <v>0</v>
      </c>
      <c r="E10" s="184">
        <f>D10*0.2</f>
        <v>0</v>
      </c>
      <c r="F10" s="185">
        <f>D10+E10</f>
        <v>0</v>
      </c>
      <c r="G10" s="182">
        <f>'BPU BC'!D11</f>
        <v>0</v>
      </c>
      <c r="H10" s="213">
        <v>0</v>
      </c>
      <c r="I10" s="184">
        <f>G10*H10</f>
        <v>0</v>
      </c>
      <c r="J10" s="184">
        <f>I10*0.2</f>
        <v>0</v>
      </c>
      <c r="K10" s="194">
        <f>I10+J10</f>
        <v>0</v>
      </c>
      <c r="L10" s="182">
        <f>'BPU BC'!F11</f>
        <v>0</v>
      </c>
      <c r="M10" s="213">
        <v>1</v>
      </c>
      <c r="N10" s="131">
        <f>L10*M10</f>
        <v>0</v>
      </c>
      <c r="O10" s="131">
        <f>N10*0.2</f>
        <v>0</v>
      </c>
      <c r="P10" s="132">
        <f>N10+O10</f>
        <v>0</v>
      </c>
      <c r="Q10" s="182">
        <f>'BPU BC'!K11</f>
        <v>0</v>
      </c>
      <c r="R10" s="213">
        <v>0</v>
      </c>
      <c r="S10" s="131">
        <f>Q10*R10</f>
        <v>0</v>
      </c>
      <c r="T10" s="131">
        <f>S10*0.2</f>
        <v>0</v>
      </c>
      <c r="U10" s="132">
        <f>S10+T10</f>
        <v>0</v>
      </c>
      <c r="V10" s="182">
        <f>'BPU BC'!P11</f>
        <v>0</v>
      </c>
      <c r="W10" s="213">
        <v>0</v>
      </c>
      <c r="X10" s="131">
        <f>V10*W10</f>
        <v>0</v>
      </c>
      <c r="Y10" s="131">
        <f>X10*0.2</f>
        <v>0</v>
      </c>
      <c r="Z10" s="132">
        <f>X10+Y10</f>
        <v>0</v>
      </c>
      <c r="AA10" s="182">
        <f>'BPU BC'!U11</f>
        <v>0</v>
      </c>
      <c r="AB10" s="213">
        <v>0</v>
      </c>
      <c r="AC10" s="131">
        <f>AA10*AB10</f>
        <v>0</v>
      </c>
      <c r="AD10" s="131">
        <f>AC10*0.2</f>
        <v>0</v>
      </c>
      <c r="AE10" s="132">
        <f>AC10+AD10</f>
        <v>0</v>
      </c>
    </row>
    <row r="11" spans="1:31" ht="27" customHeight="1" x14ac:dyDescent="0.25">
      <c r="A11" s="54" t="s">
        <v>13</v>
      </c>
      <c r="B11" s="182">
        <f>'BPU BC'!B12</f>
        <v>0</v>
      </c>
      <c r="C11" s="183">
        <v>2</v>
      </c>
      <c r="D11" s="184">
        <f>B11*C11</f>
        <v>0</v>
      </c>
      <c r="E11" s="184">
        <f t="shared" ref="E11:E12" si="0">D11*0.2</f>
        <v>0</v>
      </c>
      <c r="F11" s="185">
        <f t="shared" ref="F11:F20" si="1">D11+E11</f>
        <v>0</v>
      </c>
      <c r="G11" s="182">
        <f>'BPU BC'!D12</f>
        <v>0</v>
      </c>
      <c r="H11" s="183">
        <v>2</v>
      </c>
      <c r="I11" s="184">
        <f t="shared" ref="I11:I12" si="2">G11*H11</f>
        <v>0</v>
      </c>
      <c r="J11" s="184">
        <f t="shared" ref="J11:J12" si="3">I11*0.2</f>
        <v>0</v>
      </c>
      <c r="K11" s="194">
        <f t="shared" ref="K11:K12" si="4">I11+J11</f>
        <v>0</v>
      </c>
      <c r="L11" s="182">
        <f>'BPU BC'!F12</f>
        <v>0</v>
      </c>
      <c r="M11" s="183">
        <v>7</v>
      </c>
      <c r="N11" s="131">
        <f t="shared" ref="N11:N12" si="5">L11*M11</f>
        <v>0</v>
      </c>
      <c r="O11" s="131">
        <f t="shared" ref="O11:O12" si="6">N11*0.2</f>
        <v>0</v>
      </c>
      <c r="P11" s="132">
        <f t="shared" ref="P11:P12" si="7">N11+O11</f>
        <v>0</v>
      </c>
      <c r="Q11" s="182">
        <f>'BPU BC'!K12</f>
        <v>0</v>
      </c>
      <c r="R11" s="183">
        <v>0</v>
      </c>
      <c r="S11" s="131">
        <f t="shared" ref="S11:S12" si="8">Q11*R11</f>
        <v>0</v>
      </c>
      <c r="T11" s="131">
        <f t="shared" ref="T11:T12" si="9">S11*0.2</f>
        <v>0</v>
      </c>
      <c r="U11" s="132">
        <f t="shared" ref="U11:U12" si="10">S11+T11</f>
        <v>0</v>
      </c>
      <c r="V11" s="182">
        <f>'BPU BC'!P12</f>
        <v>0</v>
      </c>
      <c r="W11" s="183">
        <v>0</v>
      </c>
      <c r="X11" s="131">
        <f t="shared" ref="X11:X12" si="11">V11*W11</f>
        <v>0</v>
      </c>
      <c r="Y11" s="131">
        <f t="shared" ref="Y11:Y12" si="12">X11*0.2</f>
        <v>0</v>
      </c>
      <c r="Z11" s="132">
        <f t="shared" ref="Z11:Z12" si="13">X11+Y11</f>
        <v>0</v>
      </c>
      <c r="AA11" s="182">
        <f>'BPU BC'!U12</f>
        <v>0</v>
      </c>
      <c r="AB11" s="183">
        <v>0</v>
      </c>
      <c r="AC11" s="131">
        <f t="shared" ref="AC11:AC12" si="14">AA11*AB11</f>
        <v>0</v>
      </c>
      <c r="AD11" s="131">
        <f t="shared" ref="AD11:AD12" si="15">AC11*0.2</f>
        <v>0</v>
      </c>
      <c r="AE11" s="132">
        <f t="shared" ref="AE11:AE12" si="16">AC11+AD11</f>
        <v>0</v>
      </c>
    </row>
    <row r="12" spans="1:31" ht="27" customHeight="1" x14ac:dyDescent="0.25">
      <c r="A12" s="54" t="s">
        <v>14</v>
      </c>
      <c r="B12" s="214">
        <f>'BPU BC'!B13</f>
        <v>0</v>
      </c>
      <c r="C12" s="215">
        <v>2</v>
      </c>
      <c r="D12" s="216">
        <f t="shared" ref="D12" si="17">B12*C12</f>
        <v>0</v>
      </c>
      <c r="E12" s="216">
        <f t="shared" si="0"/>
        <v>0</v>
      </c>
      <c r="F12" s="217">
        <f t="shared" si="1"/>
        <v>0</v>
      </c>
      <c r="G12" s="214">
        <f>'BPU BC'!D13</f>
        <v>0</v>
      </c>
      <c r="H12" s="215">
        <v>2</v>
      </c>
      <c r="I12" s="216">
        <f t="shared" si="2"/>
        <v>0</v>
      </c>
      <c r="J12" s="216">
        <f t="shared" si="3"/>
        <v>0</v>
      </c>
      <c r="K12" s="218">
        <f t="shared" si="4"/>
        <v>0</v>
      </c>
      <c r="L12" s="214">
        <f>'BPU BC'!F13</f>
        <v>0</v>
      </c>
      <c r="M12" s="215">
        <v>1</v>
      </c>
      <c r="N12" s="120">
        <f t="shared" si="5"/>
        <v>0</v>
      </c>
      <c r="O12" s="120">
        <f t="shared" si="6"/>
        <v>0</v>
      </c>
      <c r="P12" s="141">
        <f t="shared" si="7"/>
        <v>0</v>
      </c>
      <c r="Q12" s="214">
        <f>'BPU BC'!K13</f>
        <v>0</v>
      </c>
      <c r="R12" s="215">
        <v>0</v>
      </c>
      <c r="S12" s="120">
        <f t="shared" si="8"/>
        <v>0</v>
      </c>
      <c r="T12" s="120">
        <f t="shared" si="9"/>
        <v>0</v>
      </c>
      <c r="U12" s="141">
        <f t="shared" si="10"/>
        <v>0</v>
      </c>
      <c r="V12" s="214">
        <f>'BPU BC'!P13</f>
        <v>0</v>
      </c>
      <c r="W12" s="215">
        <v>0</v>
      </c>
      <c r="X12" s="120">
        <f t="shared" si="11"/>
        <v>0</v>
      </c>
      <c r="Y12" s="120">
        <f t="shared" si="12"/>
        <v>0</v>
      </c>
      <c r="Z12" s="141">
        <f t="shared" si="13"/>
        <v>0</v>
      </c>
      <c r="AA12" s="214">
        <f>'BPU BC'!U13</f>
        <v>0</v>
      </c>
      <c r="AB12" s="215">
        <v>0</v>
      </c>
      <c r="AC12" s="120">
        <f t="shared" si="14"/>
        <v>0</v>
      </c>
      <c r="AD12" s="120">
        <f t="shared" si="15"/>
        <v>0</v>
      </c>
      <c r="AE12" s="141">
        <f t="shared" si="16"/>
        <v>0</v>
      </c>
    </row>
    <row r="13" spans="1:31" ht="38.450000000000003" customHeight="1" x14ac:dyDescent="0.25">
      <c r="A13" s="355" t="s">
        <v>15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7"/>
    </row>
    <row r="14" spans="1:31" ht="33" customHeight="1" x14ac:dyDescent="0.25">
      <c r="A14" s="156" t="s">
        <v>157</v>
      </c>
      <c r="B14" s="219">
        <f>'BPU BC'!B15</f>
        <v>0</v>
      </c>
      <c r="C14" s="220">
        <v>2</v>
      </c>
      <c r="D14" s="184">
        <f>B14*C14</f>
        <v>0</v>
      </c>
      <c r="E14" s="184">
        <f>D14*0.2</f>
        <v>0</v>
      </c>
      <c r="F14" s="185">
        <f t="shared" si="1"/>
        <v>0</v>
      </c>
      <c r="G14" s="219">
        <f>'BPU BC'!D15</f>
        <v>0</v>
      </c>
      <c r="H14" s="220">
        <v>5</v>
      </c>
      <c r="I14" s="184">
        <f t="shared" ref="I14:I15" si="18">G14*H14</f>
        <v>0</v>
      </c>
      <c r="J14" s="184">
        <f t="shared" ref="J14:J15" si="19">I14*0.2</f>
        <v>0</v>
      </c>
      <c r="K14" s="194">
        <f t="shared" ref="K14:K15" si="20">I14+J14</f>
        <v>0</v>
      </c>
      <c r="L14" s="219">
        <f>'BPU BC'!F15</f>
        <v>0</v>
      </c>
      <c r="M14" s="220">
        <v>10</v>
      </c>
      <c r="N14" s="131">
        <f>L14*M14</f>
        <v>0</v>
      </c>
      <c r="O14" s="131">
        <f>N14*0.2</f>
        <v>0</v>
      </c>
      <c r="P14" s="132">
        <f t="shared" ref="P14:P15" si="21">N14+O14</f>
        <v>0</v>
      </c>
      <c r="Q14" s="219">
        <f>'BPU BC'!K15</f>
        <v>0</v>
      </c>
      <c r="R14" s="220">
        <v>0</v>
      </c>
      <c r="S14" s="131">
        <f>Q14*R14</f>
        <v>0</v>
      </c>
      <c r="T14" s="131">
        <f>S14*0.2</f>
        <v>0</v>
      </c>
      <c r="U14" s="132">
        <f t="shared" ref="U14:U15" si="22">S14+T14</f>
        <v>0</v>
      </c>
      <c r="V14" s="219">
        <f>'BPU BC'!P15</f>
        <v>0</v>
      </c>
      <c r="W14" s="220">
        <v>0</v>
      </c>
      <c r="X14" s="131">
        <f>V14*W14</f>
        <v>0</v>
      </c>
      <c r="Y14" s="131">
        <f>X14*0.2</f>
        <v>0</v>
      </c>
      <c r="Z14" s="132">
        <f t="shared" ref="Z14:Z15" si="23">X14+Y14</f>
        <v>0</v>
      </c>
      <c r="AA14" s="219">
        <f>'BPU BC'!U15</f>
        <v>0</v>
      </c>
      <c r="AB14" s="220">
        <v>0</v>
      </c>
      <c r="AC14" s="131">
        <f>AA14*AB14</f>
        <v>0</v>
      </c>
      <c r="AD14" s="131">
        <f>AC14*0.2</f>
        <v>0</v>
      </c>
      <c r="AE14" s="132">
        <f t="shared" ref="AE14:AE15" si="24">AC14+AD14</f>
        <v>0</v>
      </c>
    </row>
    <row r="15" spans="1:31" ht="50.25" customHeight="1" x14ac:dyDescent="0.25">
      <c r="A15" s="155" t="s">
        <v>158</v>
      </c>
      <c r="B15" s="190">
        <f>'BPU BC'!B16</f>
        <v>0</v>
      </c>
      <c r="C15" s="191">
        <v>2</v>
      </c>
      <c r="D15" s="188">
        <f>B15*C15</f>
        <v>0</v>
      </c>
      <c r="E15" s="192">
        <f>D15*0.2</f>
        <v>0</v>
      </c>
      <c r="F15" s="189">
        <f t="shared" si="1"/>
        <v>0</v>
      </c>
      <c r="G15" s="190">
        <f>'BPU BC'!D16</f>
        <v>0</v>
      </c>
      <c r="H15" s="191">
        <v>7</v>
      </c>
      <c r="I15" s="188">
        <f t="shared" si="18"/>
        <v>0</v>
      </c>
      <c r="J15" s="188">
        <f t="shared" si="19"/>
        <v>0</v>
      </c>
      <c r="K15" s="195">
        <f t="shared" si="20"/>
        <v>0</v>
      </c>
      <c r="L15" s="190">
        <f>'BPU BC'!F16</f>
        <v>0</v>
      </c>
      <c r="M15" s="191">
        <v>7</v>
      </c>
      <c r="N15" s="121">
        <f>L15*M15</f>
        <v>0</v>
      </c>
      <c r="O15" s="121">
        <f t="shared" ref="O15" si="25">N15*0.2</f>
        <v>0</v>
      </c>
      <c r="P15" s="137">
        <f t="shared" si="21"/>
        <v>0</v>
      </c>
      <c r="Q15" s="190">
        <f>'BPU BC'!K16</f>
        <v>0</v>
      </c>
      <c r="R15" s="191">
        <v>0</v>
      </c>
      <c r="S15" s="121">
        <f>Q15*R15</f>
        <v>0</v>
      </c>
      <c r="T15" s="121">
        <f t="shared" ref="T15" si="26">S15*0.2</f>
        <v>0</v>
      </c>
      <c r="U15" s="137">
        <f t="shared" si="22"/>
        <v>0</v>
      </c>
      <c r="V15" s="190">
        <f>'BPU BC'!P16</f>
        <v>0</v>
      </c>
      <c r="W15" s="191">
        <v>0</v>
      </c>
      <c r="X15" s="121">
        <f>V15*W15</f>
        <v>0</v>
      </c>
      <c r="Y15" s="121">
        <f t="shared" ref="Y15" si="27">X15*0.2</f>
        <v>0</v>
      </c>
      <c r="Z15" s="137">
        <f t="shared" si="23"/>
        <v>0</v>
      </c>
      <c r="AA15" s="190">
        <f>'BPU BC'!U16</f>
        <v>0</v>
      </c>
      <c r="AB15" s="191">
        <v>0</v>
      </c>
      <c r="AC15" s="121">
        <f>AA15*AB15</f>
        <v>0</v>
      </c>
      <c r="AD15" s="121">
        <f t="shared" ref="AD15" si="28">AC15*0.2</f>
        <v>0</v>
      </c>
      <c r="AE15" s="137">
        <f t="shared" si="24"/>
        <v>0</v>
      </c>
    </row>
    <row r="16" spans="1:31" ht="36" customHeight="1" x14ac:dyDescent="0.25">
      <c r="A16" s="358" t="s">
        <v>159</v>
      </c>
      <c r="B16" s="359"/>
      <c r="C16" s="359"/>
      <c r="D16" s="359"/>
      <c r="E16" s="359"/>
      <c r="F16" s="359"/>
      <c r="G16" s="359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/>
      <c r="S16" s="359"/>
      <c r="T16" s="359"/>
      <c r="U16" s="359"/>
      <c r="V16" s="359"/>
      <c r="W16" s="359"/>
      <c r="X16" s="359"/>
      <c r="Y16" s="359"/>
      <c r="Z16" s="359"/>
      <c r="AA16" s="359"/>
      <c r="AB16" s="359"/>
      <c r="AC16" s="359"/>
      <c r="AD16" s="359"/>
      <c r="AE16" s="359"/>
    </row>
    <row r="17" spans="1:31" s="153" customFormat="1" ht="29.45" customHeight="1" x14ac:dyDescent="0.25">
      <c r="A17" s="221" t="s">
        <v>20</v>
      </c>
      <c r="B17" s="196">
        <f>'BPU BC'!B19</f>
        <v>0</v>
      </c>
      <c r="C17" s="222">
        <v>1</v>
      </c>
      <c r="D17" s="223">
        <f>B17*C17</f>
        <v>0</v>
      </c>
      <c r="E17" s="223">
        <f t="shared" ref="E17" si="29">D17*0.2</f>
        <v>0</v>
      </c>
      <c r="F17" s="224">
        <f t="shared" si="1"/>
        <v>0</v>
      </c>
      <c r="G17" s="196">
        <f>'BPU BC'!D19</f>
        <v>0</v>
      </c>
      <c r="H17" s="222">
        <v>2</v>
      </c>
      <c r="I17" s="223">
        <f t="shared" ref="I17" si="30">G17*H17</f>
        <v>0</v>
      </c>
      <c r="J17" s="223">
        <f t="shared" ref="J17" si="31">I17*0.2</f>
        <v>0</v>
      </c>
      <c r="K17" s="225">
        <f t="shared" ref="K17" si="32">I17+J17</f>
        <v>0</v>
      </c>
      <c r="L17" s="196">
        <f>'BPU BC'!F19</f>
        <v>0</v>
      </c>
      <c r="M17" s="222">
        <v>0</v>
      </c>
      <c r="N17" s="129">
        <f t="shared" ref="N17" si="33">L17*M17</f>
        <v>0</v>
      </c>
      <c r="O17" s="129">
        <f t="shared" ref="O17" si="34">N17*0.2</f>
        <v>0</v>
      </c>
      <c r="P17" s="226">
        <f t="shared" ref="P17" si="35">N17+O17</f>
        <v>0</v>
      </c>
      <c r="Q17" s="196">
        <f>'BPU BC'!K19</f>
        <v>0</v>
      </c>
      <c r="R17" s="222">
        <v>4</v>
      </c>
      <c r="S17" s="129">
        <f t="shared" ref="S17" si="36">Q17*R17</f>
        <v>0</v>
      </c>
      <c r="T17" s="129">
        <f t="shared" ref="T17" si="37">S17*0.2</f>
        <v>0</v>
      </c>
      <c r="U17" s="226">
        <f t="shared" ref="U17" si="38">S17+T17</f>
        <v>0</v>
      </c>
      <c r="V17" s="196">
        <f>'BPU BC'!P19</f>
        <v>0</v>
      </c>
      <c r="W17" s="222">
        <v>0</v>
      </c>
      <c r="X17" s="129">
        <f t="shared" ref="X17" si="39">V17*W17</f>
        <v>0</v>
      </c>
      <c r="Y17" s="129">
        <f t="shared" ref="Y17" si="40">X17*0.2</f>
        <v>0</v>
      </c>
      <c r="Z17" s="226">
        <f t="shared" ref="Z17" si="41">X17+Y17</f>
        <v>0</v>
      </c>
      <c r="AA17" s="196">
        <f>'BPU BC'!U19</f>
        <v>0</v>
      </c>
      <c r="AB17" s="222">
        <v>0</v>
      </c>
      <c r="AC17" s="129">
        <f t="shared" ref="AC17" si="42">AA17*AB17</f>
        <v>0</v>
      </c>
      <c r="AD17" s="129">
        <f t="shared" ref="AD17" si="43">AC17*0.2</f>
        <v>0</v>
      </c>
      <c r="AE17" s="226">
        <f t="shared" ref="AE17" si="44">AC17+AD17</f>
        <v>0</v>
      </c>
    </row>
    <row r="18" spans="1:31" ht="36" customHeight="1" x14ac:dyDescent="0.25">
      <c r="A18" s="355" t="s">
        <v>21</v>
      </c>
      <c r="B18" s="356"/>
      <c r="C18" s="356"/>
      <c r="D18" s="356"/>
      <c r="E18" s="356"/>
      <c r="F18" s="356"/>
      <c r="G18" s="356"/>
      <c r="H18" s="356"/>
      <c r="I18" s="356"/>
      <c r="J18" s="356"/>
      <c r="K18" s="356"/>
      <c r="L18" s="356"/>
      <c r="M18" s="356"/>
      <c r="N18" s="356"/>
      <c r="O18" s="356"/>
      <c r="P18" s="356"/>
      <c r="Q18" s="356"/>
      <c r="R18" s="356"/>
      <c r="S18" s="356"/>
      <c r="T18" s="356"/>
      <c r="U18" s="356"/>
      <c r="V18" s="356"/>
      <c r="W18" s="356"/>
      <c r="X18" s="356"/>
      <c r="Y18" s="356"/>
      <c r="Z18" s="356"/>
      <c r="AA18" s="356"/>
      <c r="AB18" s="356"/>
      <c r="AC18" s="356"/>
      <c r="AD18" s="356"/>
      <c r="AE18" s="357"/>
    </row>
    <row r="19" spans="1:31" ht="28.9" customHeight="1" x14ac:dyDescent="0.25">
      <c r="A19" s="157" t="s">
        <v>22</v>
      </c>
      <c r="B19" s="182">
        <f>'BPU BC'!B21</f>
        <v>0</v>
      </c>
      <c r="C19" s="213">
        <v>1</v>
      </c>
      <c r="D19" s="184">
        <f>B19*C19</f>
        <v>0</v>
      </c>
      <c r="E19" s="184">
        <f t="shared" ref="E19:E21" si="45">D19*0.2</f>
        <v>0</v>
      </c>
      <c r="F19" s="185">
        <f>D19+E19</f>
        <v>0</v>
      </c>
      <c r="G19" s="214">
        <f>'BPU BC'!D21</f>
        <v>0</v>
      </c>
      <c r="H19" s="213">
        <v>2</v>
      </c>
      <c r="I19" s="184">
        <f t="shared" ref="I19" si="46">G19*H19</f>
        <v>0</v>
      </c>
      <c r="J19" s="184">
        <f t="shared" ref="J19:J21" si="47">I19*0.2</f>
        <v>0</v>
      </c>
      <c r="K19" s="194">
        <f t="shared" ref="K19:K21" si="48">I19+J19</f>
        <v>0</v>
      </c>
      <c r="L19" s="214">
        <f>'BPU BC'!F21</f>
        <v>0</v>
      </c>
      <c r="M19" s="213">
        <v>0</v>
      </c>
      <c r="N19" s="131">
        <f t="shared" ref="N19:N21" si="49">L19*M19</f>
        <v>0</v>
      </c>
      <c r="O19" s="131">
        <f t="shared" ref="O19:O21" si="50">N19*0.2</f>
        <v>0</v>
      </c>
      <c r="P19" s="132">
        <f>N19+O19</f>
        <v>0</v>
      </c>
      <c r="Q19" s="214">
        <f>'BPU BC'!K21</f>
        <v>0</v>
      </c>
      <c r="R19" s="213">
        <v>0</v>
      </c>
      <c r="S19" s="131">
        <f t="shared" ref="S19:S21" si="51">Q19*R19</f>
        <v>0</v>
      </c>
      <c r="T19" s="131">
        <f t="shared" ref="T19:T21" si="52">S19*0.2</f>
        <v>0</v>
      </c>
      <c r="U19" s="132">
        <f>S19+T19</f>
        <v>0</v>
      </c>
      <c r="V19" s="214">
        <f>'BPU BC'!P21</f>
        <v>0</v>
      </c>
      <c r="W19" s="213">
        <v>25</v>
      </c>
      <c r="X19" s="131">
        <f t="shared" ref="X19:X21" si="53">V19*W19</f>
        <v>0</v>
      </c>
      <c r="Y19" s="131">
        <f t="shared" ref="Y19:Y21" si="54">X19*0.2</f>
        <v>0</v>
      </c>
      <c r="Z19" s="132">
        <f>X19+Y19</f>
        <v>0</v>
      </c>
      <c r="AA19" s="214">
        <f>'BPU BC'!U21</f>
        <v>0</v>
      </c>
      <c r="AB19" s="213">
        <v>0</v>
      </c>
      <c r="AC19" s="131">
        <f t="shared" ref="AC19:AC21" si="55">AA19*AB19</f>
        <v>0</v>
      </c>
      <c r="AD19" s="131">
        <f t="shared" ref="AD19:AD21" si="56">AC19*0.2</f>
        <v>0</v>
      </c>
      <c r="AE19" s="132">
        <f>AC19+AD19</f>
        <v>0</v>
      </c>
    </row>
    <row r="20" spans="1:31" ht="28.9" customHeight="1" x14ac:dyDescent="0.25">
      <c r="A20" s="48" t="s">
        <v>23</v>
      </c>
      <c r="B20" s="182">
        <f>'BPU BC'!B22</f>
        <v>0</v>
      </c>
      <c r="C20" s="183">
        <v>3</v>
      </c>
      <c r="D20" s="184">
        <f t="shared" ref="D20:D21" si="57">B20*C20</f>
        <v>0</v>
      </c>
      <c r="E20" s="193">
        <f t="shared" si="45"/>
        <v>0</v>
      </c>
      <c r="F20" s="185">
        <f t="shared" si="1"/>
        <v>0</v>
      </c>
      <c r="G20" s="197">
        <f>'BPU BC'!D22</f>
        <v>0</v>
      </c>
      <c r="H20" s="183">
        <v>3</v>
      </c>
      <c r="I20" s="184">
        <f>G20*H20</f>
        <v>0</v>
      </c>
      <c r="J20" s="184">
        <f t="shared" si="47"/>
        <v>0</v>
      </c>
      <c r="K20" s="194">
        <f t="shared" si="48"/>
        <v>0</v>
      </c>
      <c r="L20" s="197">
        <f>'BPU BC'!F22</f>
        <v>0</v>
      </c>
      <c r="M20" s="183">
        <v>0</v>
      </c>
      <c r="N20" s="131">
        <f t="shared" si="49"/>
        <v>0</v>
      </c>
      <c r="O20" s="131">
        <f t="shared" si="50"/>
        <v>0</v>
      </c>
      <c r="P20" s="132">
        <f t="shared" ref="P20:P21" si="58">N20+O20</f>
        <v>0</v>
      </c>
      <c r="Q20" s="197">
        <f>'BPU BC'!K22</f>
        <v>0</v>
      </c>
      <c r="R20" s="183">
        <v>0</v>
      </c>
      <c r="S20" s="131">
        <f t="shared" si="51"/>
        <v>0</v>
      </c>
      <c r="T20" s="131">
        <f t="shared" si="52"/>
        <v>0</v>
      </c>
      <c r="U20" s="132">
        <f t="shared" ref="U20:U21" si="59">S20+T20</f>
        <v>0</v>
      </c>
      <c r="V20" s="197">
        <f>'BPU BC'!P22</f>
        <v>0</v>
      </c>
      <c r="W20" s="183">
        <v>0</v>
      </c>
      <c r="X20" s="131">
        <f t="shared" si="53"/>
        <v>0</v>
      </c>
      <c r="Y20" s="131">
        <f t="shared" si="54"/>
        <v>0</v>
      </c>
      <c r="Z20" s="132">
        <f t="shared" ref="Z20:Z21" si="60">X20+Y20</f>
        <v>0</v>
      </c>
      <c r="AA20" s="197">
        <f>'BPU BC'!U22</f>
        <v>0</v>
      </c>
      <c r="AB20" s="183">
        <v>20</v>
      </c>
      <c r="AC20" s="131">
        <f t="shared" si="55"/>
        <v>0</v>
      </c>
      <c r="AD20" s="131">
        <f t="shared" si="56"/>
        <v>0</v>
      </c>
      <c r="AE20" s="132">
        <f t="shared" ref="AE20:AE21" si="61">AC20+AD20</f>
        <v>0</v>
      </c>
    </row>
    <row r="21" spans="1:31" ht="28.9" customHeight="1" x14ac:dyDescent="0.25">
      <c r="A21" s="49" t="s">
        <v>24</v>
      </c>
      <c r="B21" s="186">
        <f>'BPU BC'!B23</f>
        <v>0</v>
      </c>
      <c r="C21" s="187">
        <v>0</v>
      </c>
      <c r="D21" s="188">
        <f t="shared" si="57"/>
        <v>0</v>
      </c>
      <c r="E21" s="192">
        <f t="shared" si="45"/>
        <v>0</v>
      </c>
      <c r="F21" s="189">
        <f>D21+E21</f>
        <v>0</v>
      </c>
      <c r="G21" s="186">
        <f>'BPU BC'!D23</f>
        <v>0</v>
      </c>
      <c r="H21" s="187">
        <v>0</v>
      </c>
      <c r="I21" s="188">
        <f>G21*H21</f>
        <v>0</v>
      </c>
      <c r="J21" s="188">
        <f t="shared" si="47"/>
        <v>0</v>
      </c>
      <c r="K21" s="195">
        <f t="shared" si="48"/>
        <v>0</v>
      </c>
      <c r="L21" s="186">
        <f>'BPU BC'!F23</f>
        <v>0</v>
      </c>
      <c r="M21" s="187">
        <v>0</v>
      </c>
      <c r="N21" s="121">
        <f t="shared" si="49"/>
        <v>0</v>
      </c>
      <c r="O21" s="121">
        <f t="shared" si="50"/>
        <v>0</v>
      </c>
      <c r="P21" s="137">
        <f t="shared" si="58"/>
        <v>0</v>
      </c>
      <c r="Q21" s="186">
        <f>'BPU BC'!K23</f>
        <v>0</v>
      </c>
      <c r="R21" s="187">
        <v>0</v>
      </c>
      <c r="S21" s="121">
        <f t="shared" si="51"/>
        <v>0</v>
      </c>
      <c r="T21" s="121">
        <f t="shared" si="52"/>
        <v>0</v>
      </c>
      <c r="U21" s="137">
        <f t="shared" si="59"/>
        <v>0</v>
      </c>
      <c r="V21" s="186">
        <f>'BPU BC'!P23</f>
        <v>0</v>
      </c>
      <c r="W21" s="187">
        <v>0</v>
      </c>
      <c r="X21" s="121">
        <f t="shared" si="53"/>
        <v>0</v>
      </c>
      <c r="Y21" s="121">
        <f t="shared" si="54"/>
        <v>0</v>
      </c>
      <c r="Z21" s="137">
        <f t="shared" si="60"/>
        <v>0</v>
      </c>
      <c r="AA21" s="186">
        <f>'BPU BC'!U23</f>
        <v>0</v>
      </c>
      <c r="AB21" s="187">
        <v>5</v>
      </c>
      <c r="AC21" s="121">
        <f t="shared" si="55"/>
        <v>0</v>
      </c>
      <c r="AD21" s="121">
        <f t="shared" si="56"/>
        <v>0</v>
      </c>
      <c r="AE21" s="137">
        <f t="shared" si="61"/>
        <v>0</v>
      </c>
    </row>
    <row r="22" spans="1:31" ht="36" customHeight="1" thickBot="1" x14ac:dyDescent="0.3">
      <c r="A22" s="353" t="s">
        <v>160</v>
      </c>
      <c r="B22" s="354"/>
      <c r="C22" s="354"/>
      <c r="D22" s="239">
        <f>SUM(D10:D12,D14:D15,D17:D17,D19:D21)</f>
        <v>0</v>
      </c>
      <c r="E22" s="239">
        <f>D22*0.2</f>
        <v>0</v>
      </c>
      <c r="F22" s="240">
        <f>D22+E22</f>
        <v>0</v>
      </c>
      <c r="G22" s="29"/>
      <c r="H22" s="29"/>
      <c r="I22" s="239">
        <f>SUM(I10:I12,I14:I15,I17:I17,I19:I21)</f>
        <v>0</v>
      </c>
      <c r="J22" s="239">
        <f>I22*0.2</f>
        <v>0</v>
      </c>
      <c r="K22" s="240">
        <f>I22+J22</f>
        <v>0</v>
      </c>
      <c r="L22" s="203"/>
      <c r="M22" s="203"/>
      <c r="N22" s="239">
        <f>SUM(N10:N12,N14:N15,N17:N17,N19:N21)</f>
        <v>0</v>
      </c>
      <c r="O22" s="239">
        <f>N22*0.2</f>
        <v>0</v>
      </c>
      <c r="P22" s="240">
        <f>N22+O22</f>
        <v>0</v>
      </c>
      <c r="S22" s="239">
        <f>SUM(S10:S12,S14:S15,S17,S19:S21)</f>
        <v>0</v>
      </c>
      <c r="T22" s="239">
        <f>S22*0.2</f>
        <v>0</v>
      </c>
      <c r="U22" s="240">
        <f>S22+T22</f>
        <v>0</v>
      </c>
      <c r="X22" s="239">
        <f>SUM(X10:X12,X14:X15,X17,X19:X21)</f>
        <v>0</v>
      </c>
      <c r="Y22" s="239">
        <f>X22*0.2</f>
        <v>0</v>
      </c>
      <c r="Z22" s="240">
        <f>X22+Y22</f>
        <v>0</v>
      </c>
      <c r="AC22" s="239">
        <f>SUM(AC10:AC12,AC14:AC15,AC17,AC19:AC21)</f>
        <v>0</v>
      </c>
      <c r="AD22" s="239">
        <f>AC22*0.2</f>
        <v>0</v>
      </c>
      <c r="AE22" s="240">
        <f>AC22+AD22</f>
        <v>0</v>
      </c>
    </row>
    <row r="23" spans="1:31" ht="40.5" customHeight="1" thickBot="1" x14ac:dyDescent="0.3">
      <c r="A23" s="366" t="s">
        <v>161</v>
      </c>
      <c r="B23" s="367"/>
      <c r="C23" s="367"/>
      <c r="D23" s="202">
        <f>D22+I22+N22+S22+X22+AC22</f>
        <v>0</v>
      </c>
      <c r="E23" s="198">
        <f>D23*0.2</f>
        <v>0</v>
      </c>
      <c r="F23" s="199">
        <f>D23+E23</f>
        <v>0</v>
      </c>
      <c r="G23" s="29"/>
      <c r="H23" s="29"/>
      <c r="I23" s="29"/>
      <c r="J23" s="29"/>
      <c r="K23" s="29"/>
      <c r="L23" s="29"/>
      <c r="M23" s="29"/>
    </row>
    <row r="24" spans="1:31" ht="25.15" customHeight="1" x14ac:dyDescent="0.25">
      <c r="A24" s="29"/>
      <c r="B24" s="29"/>
      <c r="C24" s="29"/>
      <c r="G24" s="29"/>
      <c r="H24" s="29"/>
      <c r="I24" s="29"/>
      <c r="J24" s="29"/>
      <c r="K24" s="29"/>
      <c r="L24" s="29"/>
      <c r="M24" s="29"/>
    </row>
    <row r="25" spans="1:31" ht="38.450000000000003" customHeight="1" x14ac:dyDescent="0.25">
      <c r="A25" s="267" t="s">
        <v>25</v>
      </c>
      <c r="B25" s="268"/>
      <c r="C25" s="268"/>
      <c r="D25" s="268"/>
      <c r="E25" s="268"/>
      <c r="F25" s="268"/>
      <c r="G25" s="269"/>
    </row>
    <row r="26" spans="1:31" ht="34.9" customHeight="1" x14ac:dyDescent="0.25">
      <c r="A26" s="35"/>
      <c r="B26" s="34" t="s">
        <v>26</v>
      </c>
      <c r="C26" s="159" t="s">
        <v>162</v>
      </c>
      <c r="D26" s="34" t="s">
        <v>163</v>
      </c>
      <c r="E26" s="36" t="s">
        <v>164</v>
      </c>
      <c r="F26" s="36" t="s">
        <v>40</v>
      </c>
      <c r="G26" s="36" t="s">
        <v>165</v>
      </c>
    </row>
    <row r="27" spans="1:31" ht="45.6" customHeight="1" x14ac:dyDescent="0.25">
      <c r="A27" s="158" t="s">
        <v>28</v>
      </c>
      <c r="B27" s="160" t="s">
        <v>29</v>
      </c>
      <c r="C27" s="138">
        <f>'BPU BC'!C26</f>
        <v>0</v>
      </c>
      <c r="D27" s="161">
        <v>55</v>
      </c>
      <c r="E27" s="181">
        <f>C27*D27</f>
        <v>0</v>
      </c>
      <c r="F27" s="138">
        <f>E27*0.2</f>
        <v>0</v>
      </c>
      <c r="G27" s="139">
        <f>E27+F27</f>
        <v>0</v>
      </c>
    </row>
    <row r="28" spans="1:31" ht="42.6" customHeight="1" x14ac:dyDescent="0.25">
      <c r="A28" s="162" t="s">
        <v>30</v>
      </c>
      <c r="B28" s="163" t="s">
        <v>31</v>
      </c>
      <c r="C28" s="144">
        <f>'BPU BC'!C27</f>
        <v>0</v>
      </c>
      <c r="D28" s="164">
        <v>25</v>
      </c>
      <c r="E28" s="192">
        <f>C28*D28</f>
        <v>0</v>
      </c>
      <c r="F28" s="144">
        <f>E28*0.2</f>
        <v>0</v>
      </c>
      <c r="G28" s="145">
        <f>E28+F28</f>
        <v>0</v>
      </c>
    </row>
    <row r="29" spans="1:31" ht="43.9" customHeight="1" x14ac:dyDescent="0.25">
      <c r="A29" s="368" t="s">
        <v>166</v>
      </c>
      <c r="B29" s="369"/>
      <c r="C29" s="369"/>
      <c r="D29" s="370"/>
      <c r="E29" s="198">
        <f>SUM(E27:E28)</f>
        <v>0</v>
      </c>
      <c r="F29" s="199">
        <f>E29*0.2</f>
        <v>0</v>
      </c>
      <c r="G29" s="199">
        <f>E29+F29</f>
        <v>0</v>
      </c>
    </row>
    <row r="30" spans="1:31" ht="13.9" customHeight="1" x14ac:dyDescent="0.25">
      <c r="A30" s="1"/>
      <c r="B30" s="1"/>
      <c r="C30" s="1"/>
    </row>
    <row r="31" spans="1:31" ht="13.9" customHeight="1" x14ac:dyDescent="0.25">
      <c r="A31" s="1"/>
      <c r="B31" s="1"/>
      <c r="C31" s="1"/>
    </row>
    <row r="32" spans="1:31" ht="48" customHeight="1" x14ac:dyDescent="0.25">
      <c r="A32" s="363" t="s">
        <v>167</v>
      </c>
      <c r="B32" s="364"/>
      <c r="C32" s="364"/>
      <c r="D32" s="364"/>
      <c r="E32" s="364"/>
      <c r="F32" s="364"/>
      <c r="G32" s="365"/>
    </row>
    <row r="33" spans="1:7" ht="39.6" customHeight="1" x14ac:dyDescent="0.25">
      <c r="A33" s="165" t="s">
        <v>2</v>
      </c>
      <c r="B33" s="166" t="s">
        <v>26</v>
      </c>
      <c r="C33" s="166" t="s">
        <v>162</v>
      </c>
      <c r="D33" s="166" t="s">
        <v>163</v>
      </c>
      <c r="E33" s="166" t="s">
        <v>164</v>
      </c>
      <c r="F33" s="166" t="s">
        <v>40</v>
      </c>
      <c r="G33" s="166" t="s">
        <v>165</v>
      </c>
    </row>
    <row r="34" spans="1:7" ht="42.75" customHeight="1" x14ac:dyDescent="0.25">
      <c r="A34" s="167" t="s">
        <v>33</v>
      </c>
      <c r="B34" s="168" t="s">
        <v>29</v>
      </c>
      <c r="C34" s="138">
        <f>'BPU BC'!C33</f>
        <v>0</v>
      </c>
      <c r="D34" s="170">
        <v>10</v>
      </c>
      <c r="E34" s="168">
        <f>C34*D34</f>
        <v>0</v>
      </c>
      <c r="F34" s="168">
        <f>E34*0.2</f>
        <v>0</v>
      </c>
      <c r="G34" s="139">
        <f>E34+F34</f>
        <v>0</v>
      </c>
    </row>
    <row r="35" spans="1:7" ht="36.6" customHeight="1" x14ac:dyDescent="0.25">
      <c r="A35" s="169" t="s">
        <v>34</v>
      </c>
      <c r="B35" s="163" t="s">
        <v>35</v>
      </c>
      <c r="C35" s="144">
        <f>'BPU BC'!C34</f>
        <v>0</v>
      </c>
      <c r="D35" s="171">
        <v>5</v>
      </c>
      <c r="E35" s="163">
        <f>C35*D35</f>
        <v>0</v>
      </c>
      <c r="F35" s="163">
        <f>E35*0.2</f>
        <v>0</v>
      </c>
      <c r="G35" s="145">
        <f>E35+F35</f>
        <v>0</v>
      </c>
    </row>
    <row r="36" spans="1:7" ht="43.9" customHeight="1" x14ac:dyDescent="0.25">
      <c r="A36" s="360" t="s">
        <v>166</v>
      </c>
      <c r="B36" s="361"/>
      <c r="C36" s="361"/>
      <c r="D36" s="362"/>
      <c r="E36" s="200">
        <f>SUM(E34:E35)</f>
        <v>0</v>
      </c>
      <c r="F36" s="201">
        <f>E36*0.2</f>
        <v>0</v>
      </c>
      <c r="G36" s="201">
        <f>E36+F36</f>
        <v>0</v>
      </c>
    </row>
  </sheetData>
  <mergeCells count="22">
    <mergeCell ref="A9:AE9"/>
    <mergeCell ref="B6:AE6"/>
    <mergeCell ref="A1:AE1"/>
    <mergeCell ref="A2:AE2"/>
    <mergeCell ref="A3:AE3"/>
    <mergeCell ref="Q7:U7"/>
    <mergeCell ref="V7:Z7"/>
    <mergeCell ref="AA7:AE7"/>
    <mergeCell ref="A5:AE5"/>
    <mergeCell ref="A6:A8"/>
    <mergeCell ref="B7:F7"/>
    <mergeCell ref="G7:K7"/>
    <mergeCell ref="L7:P7"/>
    <mergeCell ref="A22:C22"/>
    <mergeCell ref="A13:AE13"/>
    <mergeCell ref="A16:AE16"/>
    <mergeCell ref="A18:AE18"/>
    <mergeCell ref="A36:D36"/>
    <mergeCell ref="A32:G32"/>
    <mergeCell ref="A23:C23"/>
    <mergeCell ref="A25:G25"/>
    <mergeCell ref="A29:D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A482-B62B-4EAB-93D9-AACEC7AEA31F}">
  <dimension ref="A1:F59"/>
  <sheetViews>
    <sheetView topLeftCell="A45" zoomScale="90" zoomScaleNormal="90" workbookViewId="0">
      <selection activeCell="B67" sqref="B67"/>
    </sheetView>
  </sheetViews>
  <sheetFormatPr baseColWidth="10" defaultColWidth="8.85546875" defaultRowHeight="15" x14ac:dyDescent="0.25"/>
  <cols>
    <col min="1" max="1" width="14.140625" customWidth="1"/>
    <col min="2" max="2" width="47.28515625" customWidth="1"/>
    <col min="3" max="3" width="11.28515625" customWidth="1"/>
    <col min="4" max="4" width="35" customWidth="1"/>
    <col min="5" max="5" width="15.42578125" customWidth="1"/>
    <col min="6" max="6" width="33.5703125" customWidth="1"/>
  </cols>
  <sheetData>
    <row r="1" spans="1:6" ht="91.9" customHeight="1" thickBot="1" x14ac:dyDescent="0.3">
      <c r="A1" s="286" t="s">
        <v>0</v>
      </c>
      <c r="B1" s="287"/>
      <c r="C1" s="287"/>
      <c r="D1" s="287"/>
      <c r="E1" s="287"/>
      <c r="F1" s="288"/>
    </row>
    <row r="2" spans="1:6" ht="32.450000000000003" customHeight="1" thickBot="1" x14ac:dyDescent="0.3">
      <c r="A2" s="289" t="s">
        <v>1</v>
      </c>
      <c r="B2" s="290"/>
      <c r="C2" s="290"/>
      <c r="D2" s="290"/>
      <c r="E2" s="290"/>
      <c r="F2" s="291"/>
    </row>
    <row r="3" spans="1:6" ht="42" customHeight="1" thickBot="1" x14ac:dyDescent="0.3">
      <c r="A3" s="392" t="s">
        <v>149</v>
      </c>
      <c r="B3" s="393"/>
      <c r="C3" s="393"/>
      <c r="D3" s="393"/>
      <c r="E3" s="393"/>
      <c r="F3" s="394"/>
    </row>
    <row r="4" spans="1:6" ht="15.75" thickBot="1" x14ac:dyDescent="0.3"/>
    <row r="5" spans="1:6" ht="28.9" customHeight="1" thickBot="1" x14ac:dyDescent="0.3">
      <c r="A5" s="295" t="s">
        <v>36</v>
      </c>
      <c r="B5" s="296"/>
      <c r="C5" s="296"/>
      <c r="D5" s="296"/>
      <c r="E5" s="296"/>
      <c r="F5" s="297"/>
    </row>
    <row r="6" spans="1:6" ht="28.9" customHeight="1" thickBot="1" x14ac:dyDescent="0.3">
      <c r="A6" s="90" t="s">
        <v>37</v>
      </c>
      <c r="B6" s="317" t="s">
        <v>2</v>
      </c>
      <c r="C6" s="310" t="s">
        <v>154</v>
      </c>
      <c r="D6" s="326" t="s">
        <v>168</v>
      </c>
      <c r="E6" s="326" t="s">
        <v>40</v>
      </c>
      <c r="F6" s="324" t="s">
        <v>169</v>
      </c>
    </row>
    <row r="7" spans="1:6" ht="15.75" thickBot="1" x14ac:dyDescent="0.3">
      <c r="A7" s="130" t="s">
        <v>42</v>
      </c>
      <c r="B7" s="318"/>
      <c r="C7" s="311"/>
      <c r="D7" s="327"/>
      <c r="E7" s="327"/>
      <c r="F7" s="325"/>
    </row>
    <row r="8" spans="1:6" ht="39" customHeight="1" thickBot="1" x14ac:dyDescent="0.3">
      <c r="A8" s="103" t="s">
        <v>43</v>
      </c>
      <c r="B8" s="97" t="s">
        <v>44</v>
      </c>
      <c r="C8" s="403" t="s">
        <v>170</v>
      </c>
      <c r="D8" s="117">
        <f>'BPU MS'!E8</f>
        <v>0</v>
      </c>
      <c r="E8" s="113">
        <f>D8*0.2</f>
        <v>0</v>
      </c>
      <c r="F8" s="117">
        <f>D8+E8</f>
        <v>0</v>
      </c>
    </row>
    <row r="9" spans="1:6" ht="37.9" customHeight="1" thickBot="1" x14ac:dyDescent="0.3">
      <c r="A9" s="101" t="s">
        <v>52</v>
      </c>
      <c r="B9" s="97" t="s">
        <v>53</v>
      </c>
      <c r="C9" s="404"/>
      <c r="D9" s="117">
        <f>'BPU MS'!E15</f>
        <v>0</v>
      </c>
      <c r="E9" s="113">
        <f>D9*0.2</f>
        <v>0</v>
      </c>
      <c r="F9" s="117">
        <f>D9+E9</f>
        <v>0</v>
      </c>
    </row>
    <row r="10" spans="1:6" ht="30" customHeight="1" thickBot="1" x14ac:dyDescent="0.3">
      <c r="A10" s="101" t="s">
        <v>65</v>
      </c>
      <c r="B10" s="98" t="s">
        <v>66</v>
      </c>
      <c r="C10" s="404"/>
      <c r="D10" s="117">
        <f>'BPU MS'!E29</f>
        <v>0</v>
      </c>
      <c r="E10" s="113">
        <f t="shared" ref="E10:E14" si="0">D10*0.2</f>
        <v>0</v>
      </c>
      <c r="F10" s="117">
        <f t="shared" ref="F10:F14" si="1">D10+E10</f>
        <v>0</v>
      </c>
    </row>
    <row r="11" spans="1:6" ht="37.9" customHeight="1" thickBot="1" x14ac:dyDescent="0.3">
      <c r="A11" s="101" t="s">
        <v>73</v>
      </c>
      <c r="B11" s="97" t="s">
        <v>74</v>
      </c>
      <c r="C11" s="404"/>
      <c r="D11" s="117">
        <f>'BPU MS'!E39</f>
        <v>0</v>
      </c>
      <c r="E11" s="113">
        <f t="shared" si="0"/>
        <v>0</v>
      </c>
      <c r="F11" s="117">
        <f t="shared" si="1"/>
        <v>0</v>
      </c>
    </row>
    <row r="12" spans="1:6" ht="30" customHeight="1" thickBot="1" x14ac:dyDescent="0.3">
      <c r="A12" s="101" t="s">
        <v>73</v>
      </c>
      <c r="B12" s="97" t="s">
        <v>79</v>
      </c>
      <c r="C12" s="404"/>
      <c r="D12" s="117">
        <f>'BPU MS'!E47</f>
        <v>0</v>
      </c>
      <c r="E12" s="113">
        <f t="shared" si="0"/>
        <v>0</v>
      </c>
      <c r="F12" s="117">
        <f t="shared" si="1"/>
        <v>0</v>
      </c>
    </row>
    <row r="13" spans="1:6" s="3" customFormat="1" ht="31.15" customHeight="1" thickBot="1" x14ac:dyDescent="0.3">
      <c r="A13" s="101" t="s">
        <v>81</v>
      </c>
      <c r="B13" s="97" t="s">
        <v>82</v>
      </c>
      <c r="C13" s="404"/>
      <c r="D13" s="117">
        <f>'BPU MS'!E49</f>
        <v>0</v>
      </c>
      <c r="E13" s="113">
        <f t="shared" si="0"/>
        <v>0</v>
      </c>
      <c r="F13" s="117">
        <f t="shared" si="1"/>
        <v>0</v>
      </c>
    </row>
    <row r="14" spans="1:6" ht="34.9" customHeight="1" thickBot="1" x14ac:dyDescent="0.3">
      <c r="A14" s="101" t="s">
        <v>87</v>
      </c>
      <c r="B14" s="114" t="s">
        <v>88</v>
      </c>
      <c r="C14" s="405"/>
      <c r="D14" s="117">
        <f>'BPU MS'!E55</f>
        <v>0</v>
      </c>
      <c r="E14" s="113">
        <f t="shared" si="0"/>
        <v>0</v>
      </c>
      <c r="F14" s="117">
        <f t="shared" si="1"/>
        <v>0</v>
      </c>
    </row>
    <row r="15" spans="1:6" ht="34.9" customHeight="1" thickBot="1" x14ac:dyDescent="0.35">
      <c r="A15" s="390" t="s">
        <v>171</v>
      </c>
      <c r="B15" s="391"/>
      <c r="C15" s="391"/>
      <c r="D15" s="115">
        <f>SUM(D8:D14)</f>
        <v>0</v>
      </c>
      <c r="E15" s="115">
        <f>SUM(E8:E14)</f>
        <v>0</v>
      </c>
      <c r="F15" s="116">
        <f>D15+E15</f>
        <v>0</v>
      </c>
    </row>
    <row r="16" spans="1:6" ht="31.15" customHeight="1" thickBot="1" x14ac:dyDescent="0.3">
      <c r="A16" s="406" t="s">
        <v>93</v>
      </c>
      <c r="B16" s="407"/>
      <c r="C16" s="407"/>
      <c r="D16" s="407"/>
      <c r="E16" s="407"/>
      <c r="F16" s="408"/>
    </row>
    <row r="17" spans="1:6" ht="28.9" customHeight="1" thickBot="1" x14ac:dyDescent="0.3">
      <c r="A17" s="63" t="s">
        <v>37</v>
      </c>
      <c r="B17" s="317" t="s">
        <v>2</v>
      </c>
      <c r="C17" s="310" t="s">
        <v>154</v>
      </c>
      <c r="D17" s="326" t="s">
        <v>168</v>
      </c>
      <c r="E17" s="326" t="s">
        <v>40</v>
      </c>
      <c r="F17" s="324" t="s">
        <v>169</v>
      </c>
    </row>
    <row r="18" spans="1:6" ht="15.75" thickBot="1" x14ac:dyDescent="0.3">
      <c r="A18" s="63" t="s">
        <v>96</v>
      </c>
      <c r="B18" s="318"/>
      <c r="C18" s="311"/>
      <c r="D18" s="327"/>
      <c r="E18" s="327"/>
      <c r="F18" s="325"/>
    </row>
    <row r="19" spans="1:6" ht="31.9" customHeight="1" thickBot="1" x14ac:dyDescent="0.3">
      <c r="A19" s="101" t="s">
        <v>97</v>
      </c>
      <c r="B19" s="97" t="s">
        <v>44</v>
      </c>
      <c r="C19" s="403" t="s">
        <v>170</v>
      </c>
      <c r="D19" s="70">
        <f>'BPU MS'!E65</f>
        <v>0</v>
      </c>
      <c r="E19" s="18">
        <f>'BPU MS'!F65</f>
        <v>0</v>
      </c>
      <c r="F19" s="19">
        <f>D19+E19</f>
        <v>0</v>
      </c>
    </row>
    <row r="20" spans="1:6" ht="36" customHeight="1" thickBot="1" x14ac:dyDescent="0.3">
      <c r="A20" s="101" t="s">
        <v>98</v>
      </c>
      <c r="B20" s="98" t="s">
        <v>53</v>
      </c>
      <c r="C20" s="404"/>
      <c r="D20" s="70">
        <f>'BPU MS'!E72</f>
        <v>0</v>
      </c>
      <c r="E20" s="18">
        <f>'BPU MS'!F72</f>
        <v>0</v>
      </c>
      <c r="F20" s="19">
        <f t="shared" ref="F20:F22" si="2">D20+E20</f>
        <v>0</v>
      </c>
    </row>
    <row r="21" spans="1:6" ht="33" customHeight="1" thickBot="1" x14ac:dyDescent="0.3">
      <c r="A21" s="101" t="s">
        <v>65</v>
      </c>
      <c r="B21" s="98" t="s">
        <v>66</v>
      </c>
      <c r="C21" s="404"/>
      <c r="D21" s="70">
        <f>'BPU MS'!E85</f>
        <v>0</v>
      </c>
      <c r="E21" s="18">
        <f>'BPU MS'!F85</f>
        <v>0</v>
      </c>
      <c r="F21" s="19">
        <f t="shared" si="2"/>
        <v>0</v>
      </c>
    </row>
    <row r="22" spans="1:6" ht="29.45" customHeight="1" thickBot="1" x14ac:dyDescent="0.3">
      <c r="A22" s="101" t="s">
        <v>101</v>
      </c>
      <c r="B22" s="98" t="s">
        <v>74</v>
      </c>
      <c r="C22" s="405"/>
      <c r="D22" s="70">
        <f>'BPU MS'!E94</f>
        <v>0</v>
      </c>
      <c r="E22" s="18">
        <f>'BPU MS'!F94</f>
        <v>0</v>
      </c>
      <c r="F22" s="19">
        <f t="shared" si="2"/>
        <v>0</v>
      </c>
    </row>
    <row r="23" spans="1:6" ht="34.9" customHeight="1" thickBot="1" x14ac:dyDescent="0.35">
      <c r="A23" s="390" t="s">
        <v>171</v>
      </c>
      <c r="B23" s="391"/>
      <c r="C23" s="391"/>
      <c r="D23" s="115">
        <f>SUM(D19:D22)</f>
        <v>0</v>
      </c>
      <c r="E23" s="115">
        <f>D23*0.2</f>
        <v>0</v>
      </c>
      <c r="F23" s="116">
        <f>SUM(F19:F22)</f>
        <v>0</v>
      </c>
    </row>
    <row r="24" spans="1:6" ht="37.15" customHeight="1" thickBot="1" x14ac:dyDescent="0.3">
      <c r="A24" s="295" t="s">
        <v>104</v>
      </c>
      <c r="B24" s="296"/>
      <c r="C24" s="296"/>
      <c r="D24" s="296"/>
      <c r="E24" s="296"/>
      <c r="F24" s="297"/>
    </row>
    <row r="25" spans="1:6" ht="28.9" customHeight="1" thickBot="1" x14ac:dyDescent="0.3">
      <c r="A25" s="63" t="s">
        <v>37</v>
      </c>
      <c r="B25" s="12" t="s">
        <v>2</v>
      </c>
      <c r="C25" s="106" t="s">
        <v>154</v>
      </c>
      <c r="D25" s="13" t="s">
        <v>168</v>
      </c>
      <c r="E25" s="13" t="s">
        <v>40</v>
      </c>
      <c r="F25" s="13" t="s">
        <v>169</v>
      </c>
    </row>
    <row r="26" spans="1:6" ht="39.6" customHeight="1" thickBot="1" x14ac:dyDescent="0.3">
      <c r="A26" s="298" t="s">
        <v>108</v>
      </c>
      <c r="B26" s="97" t="s">
        <v>109</v>
      </c>
      <c r="C26" s="403" t="s">
        <v>172</v>
      </c>
      <c r="D26" s="70">
        <f>'BPU MS'!E104</f>
        <v>0</v>
      </c>
      <c r="E26" s="18">
        <f>D26*0.2</f>
        <v>0</v>
      </c>
      <c r="F26" s="19">
        <f>D26+E26</f>
        <v>0</v>
      </c>
    </row>
    <row r="27" spans="1:6" ht="39" customHeight="1" thickBot="1" x14ac:dyDescent="0.3">
      <c r="A27" s="299"/>
      <c r="B27" s="98" t="s">
        <v>112</v>
      </c>
      <c r="C27" s="404"/>
      <c r="D27" s="70">
        <f>'BPU MS'!E109</f>
        <v>0</v>
      </c>
      <c r="E27" s="18">
        <f t="shared" ref="E27:E28" si="3">D27*0.2</f>
        <v>0</v>
      </c>
      <c r="F27" s="19">
        <f t="shared" ref="F27:F28" si="4">D27+E27</f>
        <v>0</v>
      </c>
    </row>
    <row r="28" spans="1:6" ht="40.15" customHeight="1" thickBot="1" x14ac:dyDescent="0.3">
      <c r="A28" s="299"/>
      <c r="B28" s="119" t="s">
        <v>115</v>
      </c>
      <c r="C28" s="405"/>
      <c r="D28" s="70">
        <f>'BPU MS'!E114</f>
        <v>0</v>
      </c>
      <c r="E28" s="18">
        <f t="shared" si="3"/>
        <v>0</v>
      </c>
      <c r="F28" s="19">
        <f t="shared" si="4"/>
        <v>0</v>
      </c>
    </row>
    <row r="29" spans="1:6" ht="34.9" customHeight="1" thickBot="1" x14ac:dyDescent="0.35">
      <c r="A29" s="390" t="s">
        <v>171</v>
      </c>
      <c r="B29" s="391"/>
      <c r="C29" s="391"/>
      <c r="D29" s="115">
        <f>SUM(D26:D28)</f>
        <v>0</v>
      </c>
      <c r="E29" s="115">
        <f>SUM(E26:E28)</f>
        <v>0</v>
      </c>
      <c r="F29" s="116">
        <f>SUM(F26:F28)</f>
        <v>0</v>
      </c>
    </row>
    <row r="30" spans="1:6" ht="38.450000000000003" customHeight="1" thickBot="1" x14ac:dyDescent="0.3">
      <c r="A30" s="295" t="s">
        <v>116</v>
      </c>
      <c r="B30" s="296"/>
      <c r="C30" s="296"/>
      <c r="D30" s="296"/>
      <c r="E30" s="296"/>
      <c r="F30" s="297"/>
    </row>
    <row r="31" spans="1:6" ht="22.9" customHeight="1" thickBot="1" x14ac:dyDescent="0.3">
      <c r="A31" s="63" t="s">
        <v>37</v>
      </c>
      <c r="B31" s="317" t="s">
        <v>2</v>
      </c>
      <c r="C31" s="310" t="s">
        <v>154</v>
      </c>
      <c r="D31" s="326" t="s">
        <v>168</v>
      </c>
      <c r="E31" s="326" t="s">
        <v>40</v>
      </c>
      <c r="F31" s="344" t="s">
        <v>173</v>
      </c>
    </row>
    <row r="32" spans="1:6" ht="16.149999999999999" customHeight="1" thickBot="1" x14ac:dyDescent="0.3">
      <c r="A32" s="63" t="s">
        <v>117</v>
      </c>
      <c r="B32" s="318"/>
      <c r="C32" s="311"/>
      <c r="D32" s="327"/>
      <c r="E32" s="327"/>
      <c r="F32" s="345"/>
    </row>
    <row r="33" spans="1:6" ht="34.9" customHeight="1" thickBot="1" x14ac:dyDescent="0.3">
      <c r="A33" s="101" t="s">
        <v>118</v>
      </c>
      <c r="B33" s="96" t="s">
        <v>44</v>
      </c>
      <c r="C33" s="395" t="s">
        <v>170</v>
      </c>
      <c r="D33" s="18">
        <f>'BPU MS'!E126</f>
        <v>0</v>
      </c>
      <c r="E33" s="18">
        <f>D33*0.2</f>
        <v>0</v>
      </c>
      <c r="F33" s="19">
        <f>D33+E33</f>
        <v>0</v>
      </c>
    </row>
    <row r="34" spans="1:6" ht="36.6" customHeight="1" thickBot="1" x14ac:dyDescent="0.3">
      <c r="A34" s="101" t="s">
        <v>120</v>
      </c>
      <c r="B34" s="96" t="s">
        <v>53</v>
      </c>
      <c r="C34" s="396"/>
      <c r="D34" s="18">
        <f>'BPU MS'!E131</f>
        <v>0</v>
      </c>
      <c r="E34" s="18">
        <f t="shared" ref="E34:E37" si="5">D34*0.2</f>
        <v>0</v>
      </c>
      <c r="F34" s="19">
        <f t="shared" ref="F34:F37" si="6">D34+E34</f>
        <v>0</v>
      </c>
    </row>
    <row r="35" spans="1:6" ht="41.45" customHeight="1" thickBot="1" x14ac:dyDescent="0.3">
      <c r="A35" s="101" t="s">
        <v>121</v>
      </c>
      <c r="B35" s="96" t="s">
        <v>66</v>
      </c>
      <c r="C35" s="396"/>
      <c r="D35" s="18">
        <f>'BPU MS'!E144</f>
        <v>0</v>
      </c>
      <c r="E35" s="18">
        <f t="shared" si="5"/>
        <v>0</v>
      </c>
      <c r="F35" s="19">
        <f t="shared" si="6"/>
        <v>0</v>
      </c>
    </row>
    <row r="36" spans="1:6" ht="39" customHeight="1" thickBot="1" x14ac:dyDescent="0.3">
      <c r="A36" s="101" t="s">
        <v>122</v>
      </c>
      <c r="B36" s="96" t="s">
        <v>123</v>
      </c>
      <c r="C36" s="396"/>
      <c r="D36" s="18">
        <f>'BPU MS'!E153</f>
        <v>0</v>
      </c>
      <c r="E36" s="18">
        <f t="shared" si="5"/>
        <v>0</v>
      </c>
      <c r="F36" s="19">
        <f t="shared" si="6"/>
        <v>0</v>
      </c>
    </row>
    <row r="37" spans="1:6" ht="29.45" customHeight="1" thickBot="1" x14ac:dyDescent="0.3">
      <c r="A37" s="101" t="s">
        <v>125</v>
      </c>
      <c r="B37" s="96" t="s">
        <v>126</v>
      </c>
      <c r="C37" s="397"/>
      <c r="D37" s="18">
        <f>'BPU MS'!E160</f>
        <v>0</v>
      </c>
      <c r="E37" s="18">
        <f t="shared" si="5"/>
        <v>0</v>
      </c>
      <c r="F37" s="19">
        <f t="shared" si="6"/>
        <v>0</v>
      </c>
    </row>
    <row r="38" spans="1:6" ht="34.9" customHeight="1" thickBot="1" x14ac:dyDescent="0.35">
      <c r="A38" s="390" t="s">
        <v>171</v>
      </c>
      <c r="B38" s="391"/>
      <c r="C38" s="391"/>
      <c r="D38" s="115">
        <f>SUM(D33:D37)</f>
        <v>0</v>
      </c>
      <c r="E38" s="115">
        <f>D38*0.2</f>
        <v>0</v>
      </c>
      <c r="F38" s="116">
        <f>SUM(F33:F37)</f>
        <v>0</v>
      </c>
    </row>
    <row r="39" spans="1:6" ht="39.6" customHeight="1" thickBot="1" x14ac:dyDescent="0.3">
      <c r="A39" s="295" t="s">
        <v>130</v>
      </c>
      <c r="B39" s="296"/>
      <c r="C39" s="296"/>
      <c r="D39" s="296"/>
      <c r="E39" s="296"/>
      <c r="F39" s="297"/>
    </row>
    <row r="40" spans="1:6" ht="25.9" customHeight="1" thickBot="1" x14ac:dyDescent="0.3">
      <c r="A40" s="63" t="s">
        <v>37</v>
      </c>
      <c r="B40" s="317" t="s">
        <v>2</v>
      </c>
      <c r="C40" s="310" t="s">
        <v>154</v>
      </c>
      <c r="D40" s="326" t="s">
        <v>168</v>
      </c>
      <c r="E40" s="326" t="s">
        <v>40</v>
      </c>
      <c r="F40" s="344" t="s">
        <v>173</v>
      </c>
    </row>
    <row r="41" spans="1:6" ht="25.9" customHeight="1" thickBot="1" x14ac:dyDescent="0.3">
      <c r="A41" s="63" t="s">
        <v>131</v>
      </c>
      <c r="B41" s="318"/>
      <c r="C41" s="311"/>
      <c r="D41" s="327"/>
      <c r="E41" s="327"/>
      <c r="F41" s="345"/>
    </row>
    <row r="42" spans="1:6" ht="33.6" customHeight="1" thickBot="1" x14ac:dyDescent="0.3">
      <c r="A42" s="101" t="s">
        <v>132</v>
      </c>
      <c r="B42" s="98" t="s">
        <v>44</v>
      </c>
      <c r="C42" s="395" t="s">
        <v>174</v>
      </c>
      <c r="D42" s="18">
        <f>'BPU MS'!E167</f>
        <v>0</v>
      </c>
      <c r="E42" s="18">
        <f>D42*0.2</f>
        <v>0</v>
      </c>
      <c r="F42" s="19">
        <f>D42+E42</f>
        <v>0</v>
      </c>
    </row>
    <row r="43" spans="1:6" ht="31.15" customHeight="1" thickBot="1" x14ac:dyDescent="0.3">
      <c r="A43" s="101" t="s">
        <v>133</v>
      </c>
      <c r="B43" s="98" t="s">
        <v>53</v>
      </c>
      <c r="C43" s="396"/>
      <c r="D43" s="18">
        <f>'BPU MS'!E174</f>
        <v>0</v>
      </c>
      <c r="E43" s="18">
        <f t="shared" ref="E43:E47" si="7">D43*0.2</f>
        <v>0</v>
      </c>
      <c r="F43" s="19">
        <f t="shared" ref="F43:F47" si="8">D43+E43</f>
        <v>0</v>
      </c>
    </row>
    <row r="44" spans="1:6" ht="32.450000000000003" customHeight="1" thickBot="1" x14ac:dyDescent="0.3">
      <c r="A44" s="101" t="s">
        <v>134</v>
      </c>
      <c r="B44" s="98" t="s">
        <v>66</v>
      </c>
      <c r="C44" s="396"/>
      <c r="D44" s="18">
        <f>'BPU MS'!E187</f>
        <v>0</v>
      </c>
      <c r="E44" s="18">
        <f t="shared" si="7"/>
        <v>0</v>
      </c>
      <c r="F44" s="19">
        <f t="shared" si="8"/>
        <v>0</v>
      </c>
    </row>
    <row r="45" spans="1:6" ht="34.9" customHeight="1" thickBot="1" x14ac:dyDescent="0.3">
      <c r="A45" s="101" t="s">
        <v>135</v>
      </c>
      <c r="B45" s="97" t="s">
        <v>74</v>
      </c>
      <c r="C45" s="396"/>
      <c r="D45" s="18">
        <f>'BPU MS'!E196</f>
        <v>0</v>
      </c>
      <c r="E45" s="18">
        <f t="shared" si="7"/>
        <v>0</v>
      </c>
      <c r="F45" s="19">
        <f t="shared" si="8"/>
        <v>0</v>
      </c>
    </row>
    <row r="46" spans="1:6" ht="39" customHeight="1" thickBot="1" x14ac:dyDescent="0.3">
      <c r="A46" s="101" t="s">
        <v>136</v>
      </c>
      <c r="B46" s="97" t="s">
        <v>137</v>
      </c>
      <c r="C46" s="396"/>
      <c r="D46" s="18">
        <f>'BPU MS'!E204</f>
        <v>0</v>
      </c>
      <c r="E46" s="18">
        <f t="shared" si="7"/>
        <v>0</v>
      </c>
      <c r="F46" s="19">
        <f t="shared" si="8"/>
        <v>0</v>
      </c>
    </row>
    <row r="47" spans="1:6" ht="39.6" customHeight="1" thickBot="1" x14ac:dyDescent="0.3">
      <c r="A47" s="101" t="s">
        <v>140</v>
      </c>
      <c r="B47" s="97" t="s">
        <v>141</v>
      </c>
      <c r="C47" s="397"/>
      <c r="D47" s="18">
        <f>'BPU MS'!E207</f>
        <v>0</v>
      </c>
      <c r="E47" s="18">
        <f t="shared" si="7"/>
        <v>0</v>
      </c>
      <c r="F47" s="19">
        <f t="shared" si="8"/>
        <v>0</v>
      </c>
    </row>
    <row r="48" spans="1:6" ht="34.9" customHeight="1" thickBot="1" x14ac:dyDescent="0.35">
      <c r="A48" s="390" t="s">
        <v>171</v>
      </c>
      <c r="B48" s="391"/>
      <c r="C48" s="391"/>
      <c r="D48" s="115">
        <f>SUM(D42:D47)</f>
        <v>0</v>
      </c>
      <c r="E48" s="115">
        <f>D48*0.2</f>
        <v>0</v>
      </c>
      <c r="F48" s="116">
        <f>SUM(F42:F47)</f>
        <v>0</v>
      </c>
    </row>
    <row r="49" spans="1:6" ht="39.6" customHeight="1" thickBot="1" x14ac:dyDescent="0.3">
      <c r="A49" s="295" t="s">
        <v>142</v>
      </c>
      <c r="B49" s="296"/>
      <c r="C49" s="296"/>
      <c r="D49" s="296"/>
      <c r="E49" s="296"/>
      <c r="F49" s="297"/>
    </row>
    <row r="50" spans="1:6" ht="24.6" customHeight="1" thickBot="1" x14ac:dyDescent="0.3">
      <c r="A50" s="88" t="s">
        <v>37</v>
      </c>
      <c r="B50" s="328" t="s">
        <v>2</v>
      </c>
      <c r="C50" s="401" t="s">
        <v>26</v>
      </c>
      <c r="D50" s="348" t="s">
        <v>168</v>
      </c>
      <c r="E50" s="346" t="s">
        <v>40</v>
      </c>
      <c r="F50" s="344" t="s">
        <v>173</v>
      </c>
    </row>
    <row r="51" spans="1:6" ht="15.75" thickBot="1" x14ac:dyDescent="0.3">
      <c r="A51" s="89" t="s">
        <v>143</v>
      </c>
      <c r="B51" s="329"/>
      <c r="C51" s="402"/>
      <c r="D51" s="349"/>
      <c r="E51" s="347"/>
      <c r="F51" s="345"/>
    </row>
    <row r="52" spans="1:6" ht="37.9" customHeight="1" thickBot="1" x14ac:dyDescent="0.3">
      <c r="A52" s="102" t="s">
        <v>144</v>
      </c>
      <c r="B52" s="97" t="s">
        <v>115</v>
      </c>
      <c r="C52" s="118" t="s">
        <v>174</v>
      </c>
      <c r="D52" s="70">
        <f>'BPU MS'!E213</f>
        <v>0</v>
      </c>
      <c r="E52" s="18">
        <f>'BPU MS'!F213</f>
        <v>0</v>
      </c>
      <c r="F52" s="19">
        <f>'BPU MS'!G213</f>
        <v>0</v>
      </c>
    </row>
    <row r="53" spans="1:6" ht="34.9" customHeight="1" thickBot="1" x14ac:dyDescent="0.35">
      <c r="A53" s="390" t="s">
        <v>171</v>
      </c>
      <c r="B53" s="391"/>
      <c r="C53" s="391"/>
      <c r="D53" s="115">
        <f>D52</f>
        <v>0</v>
      </c>
      <c r="E53" s="115">
        <f>E52</f>
        <v>0</v>
      </c>
      <c r="F53" s="116">
        <f>F52</f>
        <v>0</v>
      </c>
    </row>
    <row r="54" spans="1:6" ht="39.6" customHeight="1" thickBot="1" x14ac:dyDescent="0.3">
      <c r="A54" s="295" t="s">
        <v>145</v>
      </c>
      <c r="B54" s="296"/>
      <c r="C54" s="296"/>
      <c r="D54" s="296"/>
      <c r="E54" s="296"/>
      <c r="F54" s="297"/>
    </row>
    <row r="55" spans="1:6" ht="36.6" customHeight="1" thickBot="1" x14ac:dyDescent="0.3">
      <c r="A55" s="88" t="s">
        <v>37</v>
      </c>
      <c r="B55" s="90" t="s">
        <v>2</v>
      </c>
      <c r="C55" s="107" t="s">
        <v>26</v>
      </c>
      <c r="D55" s="13" t="s">
        <v>168</v>
      </c>
      <c r="E55" s="92" t="s">
        <v>40</v>
      </c>
      <c r="F55" s="91" t="s">
        <v>173</v>
      </c>
    </row>
    <row r="56" spans="1:6" ht="38.450000000000003" customHeight="1" thickBot="1" x14ac:dyDescent="0.3">
      <c r="A56" s="101" t="s">
        <v>148</v>
      </c>
      <c r="B56" s="96" t="s">
        <v>115</v>
      </c>
      <c r="C56" s="69" t="s">
        <v>174</v>
      </c>
      <c r="D56" s="18">
        <f>'BPU MS'!E222</f>
        <v>0</v>
      </c>
      <c r="E56" s="18">
        <f>'BPU MS'!F222</f>
        <v>0</v>
      </c>
      <c r="F56" s="19">
        <f>'BPU MS'!G222</f>
        <v>0</v>
      </c>
    </row>
    <row r="57" spans="1:6" ht="34.9" customHeight="1" thickBot="1" x14ac:dyDescent="0.35">
      <c r="A57" s="390" t="s">
        <v>171</v>
      </c>
      <c r="B57" s="391"/>
      <c r="C57" s="391"/>
      <c r="D57" s="115">
        <f>D56</f>
        <v>0</v>
      </c>
      <c r="E57" s="115">
        <f>E56</f>
        <v>0</v>
      </c>
      <c r="F57" s="116">
        <f>F56</f>
        <v>0</v>
      </c>
    </row>
    <row r="58" spans="1:6" ht="32.25" thickBot="1" x14ac:dyDescent="0.3">
      <c r="D58" s="124" t="s">
        <v>168</v>
      </c>
      <c r="E58" s="125" t="s">
        <v>40</v>
      </c>
      <c r="F58" s="126" t="s">
        <v>173</v>
      </c>
    </row>
    <row r="59" spans="1:6" ht="41.45" customHeight="1" thickBot="1" x14ac:dyDescent="0.3">
      <c r="A59" s="398" t="s">
        <v>175</v>
      </c>
      <c r="B59" s="399"/>
      <c r="C59" s="400"/>
      <c r="D59" s="127">
        <f>D15+D23+D29+D38+D48+D53+D57</f>
        <v>0</v>
      </c>
      <c r="E59" s="127">
        <f>E15+E23+E29+E38+E48+E53+E57</f>
        <v>0</v>
      </c>
      <c r="F59" s="128">
        <f>F15+F23+F29+F38+F48+F53+F57</f>
        <v>0</v>
      </c>
    </row>
  </sheetData>
  <mergeCells count="49">
    <mergeCell ref="C19:C22"/>
    <mergeCell ref="F50:F51"/>
    <mergeCell ref="C50:C51"/>
    <mergeCell ref="C8:C14"/>
    <mergeCell ref="C26:C28"/>
    <mergeCell ref="A29:C29"/>
    <mergeCell ref="C31:C32"/>
    <mergeCell ref="A38:C38"/>
    <mergeCell ref="C33:C37"/>
    <mergeCell ref="A16:F16"/>
    <mergeCell ref="B17:B18"/>
    <mergeCell ref="C17:C18"/>
    <mergeCell ref="D17:D18"/>
    <mergeCell ref="E17:E18"/>
    <mergeCell ref="F17:F18"/>
    <mergeCell ref="A15:C15"/>
    <mergeCell ref="A23:C23"/>
    <mergeCell ref="A59:C59"/>
    <mergeCell ref="A30:F30"/>
    <mergeCell ref="B31:B32"/>
    <mergeCell ref="D31:D32"/>
    <mergeCell ref="E31:E32"/>
    <mergeCell ref="F31:F32"/>
    <mergeCell ref="C40:C41"/>
    <mergeCell ref="A57:C57"/>
    <mergeCell ref="A39:F39"/>
    <mergeCell ref="B40:B41"/>
    <mergeCell ref="D40:D41"/>
    <mergeCell ref="E40:E41"/>
    <mergeCell ref="A49:F49"/>
    <mergeCell ref="B50:B51"/>
    <mergeCell ref="D50:D51"/>
    <mergeCell ref="E50:E51"/>
    <mergeCell ref="F40:F41"/>
    <mergeCell ref="A54:F54"/>
    <mergeCell ref="A53:C53"/>
    <mergeCell ref="A1:F1"/>
    <mergeCell ref="A2:F2"/>
    <mergeCell ref="A3:F3"/>
    <mergeCell ref="A5:F5"/>
    <mergeCell ref="B6:B7"/>
    <mergeCell ref="D6:D7"/>
    <mergeCell ref="E6:E7"/>
    <mergeCell ref="F6:F7"/>
    <mergeCell ref="C6:C7"/>
    <mergeCell ref="A48:C48"/>
    <mergeCell ref="C42:C47"/>
    <mergeCell ref="A24:F24"/>
    <mergeCell ref="A26:A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C4ACF-F532-469F-8F09-36A0D4F2FC44}">
  <dimension ref="A1:I9"/>
  <sheetViews>
    <sheetView tabSelected="1" workbookViewId="0">
      <selection activeCell="B9" sqref="B9"/>
    </sheetView>
  </sheetViews>
  <sheetFormatPr baseColWidth="10" defaultColWidth="11.42578125" defaultRowHeight="15" x14ac:dyDescent="0.25"/>
  <cols>
    <col min="1" max="1" width="63.140625" customWidth="1"/>
    <col min="2" max="2" width="23.85546875" customWidth="1"/>
    <col min="3" max="3" width="23.140625" customWidth="1"/>
    <col min="4" max="4" width="26.5703125" customWidth="1"/>
  </cols>
  <sheetData>
    <row r="1" spans="1:9" ht="93" customHeight="1" thickBot="1" x14ac:dyDescent="0.3">
      <c r="A1" s="409" t="s">
        <v>0</v>
      </c>
      <c r="B1" s="410"/>
      <c r="C1" s="410"/>
      <c r="D1" s="410"/>
      <c r="E1" s="410"/>
      <c r="F1" s="410"/>
      <c r="G1" s="410"/>
      <c r="H1" s="410"/>
      <c r="I1" s="411"/>
    </row>
    <row r="2" spans="1:9" ht="43.15" customHeight="1" thickBot="1" x14ac:dyDescent="0.3">
      <c r="A2" s="412" t="s">
        <v>1</v>
      </c>
      <c r="B2" s="413"/>
      <c r="C2" s="413"/>
      <c r="D2" s="413"/>
      <c r="E2" s="413"/>
      <c r="F2" s="413"/>
      <c r="G2" s="413"/>
      <c r="H2" s="413"/>
      <c r="I2" s="414"/>
    </row>
    <row r="3" spans="1:9" ht="43.15" customHeight="1" thickBot="1" x14ac:dyDescent="0.3">
      <c r="A3" s="292" t="s">
        <v>185</v>
      </c>
      <c r="B3" s="293"/>
      <c r="C3" s="293"/>
      <c r="D3" s="293"/>
      <c r="E3" s="293"/>
      <c r="F3" s="293"/>
      <c r="G3" s="293"/>
      <c r="H3" s="293"/>
      <c r="I3" s="294"/>
    </row>
    <row r="4" spans="1:9" ht="15.75" thickBot="1" x14ac:dyDescent="0.3"/>
    <row r="5" spans="1:9" ht="29.45" customHeight="1" thickBot="1" x14ac:dyDescent="0.3">
      <c r="A5" s="172" t="s">
        <v>176</v>
      </c>
      <c r="B5" s="173" t="s">
        <v>155</v>
      </c>
      <c r="C5" s="173" t="s">
        <v>40</v>
      </c>
      <c r="D5" s="174" t="s">
        <v>177</v>
      </c>
    </row>
    <row r="6" spans="1:9" ht="29.45" customHeight="1" x14ac:dyDescent="0.25">
      <c r="A6" s="175" t="s">
        <v>178</v>
      </c>
      <c r="B6" s="14">
        <f>'DQE BC'!D23</f>
        <v>0</v>
      </c>
      <c r="C6" s="14">
        <f>'DQE BC'!E23</f>
        <v>0</v>
      </c>
      <c r="D6" s="64">
        <f>'DQE BC'!F23</f>
        <v>0</v>
      </c>
    </row>
    <row r="7" spans="1:9" ht="36" customHeight="1" x14ac:dyDescent="0.25">
      <c r="A7" s="176" t="s">
        <v>179</v>
      </c>
      <c r="B7" s="5">
        <f>'DQE BC'!E29</f>
        <v>0</v>
      </c>
      <c r="C7" s="5">
        <f>'DQE BC'!F29</f>
        <v>0</v>
      </c>
      <c r="D7" s="65">
        <f>'DQE BC'!G29</f>
        <v>0</v>
      </c>
    </row>
    <row r="8" spans="1:9" ht="29.25" customHeight="1" thickBot="1" x14ac:dyDescent="0.3">
      <c r="A8" s="177" t="s">
        <v>180</v>
      </c>
      <c r="B8" s="16">
        <f>'DQE MS'!D59</f>
        <v>0</v>
      </c>
      <c r="C8" s="16">
        <f>'DQE MS'!E59</f>
        <v>0</v>
      </c>
      <c r="D8" s="66">
        <f>'DQE MS'!F59</f>
        <v>0</v>
      </c>
    </row>
    <row r="9" spans="1:9" ht="36.75" customHeight="1" thickBot="1" x14ac:dyDescent="0.3">
      <c r="A9" s="180" t="s">
        <v>181</v>
      </c>
      <c r="B9" s="178">
        <f>SUM(B6:B8)</f>
        <v>0</v>
      </c>
      <c r="C9" s="178">
        <f>SUM(C6:C8)</f>
        <v>0</v>
      </c>
      <c r="D9" s="179">
        <f>SUM(D6:D8)</f>
        <v>0</v>
      </c>
    </row>
  </sheetData>
  <mergeCells count="3">
    <mergeCell ref="A1:I1"/>
    <mergeCell ref="A2:I2"/>
    <mergeCell ref="A3:I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6773f2-c8c4-409f-9fbc-1608ddf4b018" xsi:nil="true"/>
    <lcf76f155ced4ddcb4097134ff3c332f xmlns="4326ddd6-6f8d-43ef-b1a4-04d52278828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EE30E8F8067147B23862A68C91876A" ma:contentTypeVersion="18" ma:contentTypeDescription="Create a new document." ma:contentTypeScope="" ma:versionID="9983d53c439c239608df9b1df567b809">
  <xsd:schema xmlns:xsd="http://www.w3.org/2001/XMLSchema" xmlns:xs="http://www.w3.org/2001/XMLSchema" xmlns:p="http://schemas.microsoft.com/office/2006/metadata/properties" xmlns:ns2="4326ddd6-6f8d-43ef-b1a4-04d522788287" xmlns:ns3="276773f2-c8c4-409f-9fbc-1608ddf4b018" targetNamespace="http://schemas.microsoft.com/office/2006/metadata/properties" ma:root="true" ma:fieldsID="6780e724298def28030defc76a32e4ad" ns2:_="" ns3:_="">
    <xsd:import namespace="4326ddd6-6f8d-43ef-b1a4-04d522788287"/>
    <xsd:import namespace="276773f2-c8c4-409f-9fbc-1608ddf4b0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6ddd6-6f8d-43ef-b1a4-04d5227882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0e86fcc-c64b-4f5f-ad29-ece91274c0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773f2-c8c4-409f-9fbc-1608ddf4b0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c8ab3f8-779e-41c7-b6fe-8759c6d06adc}" ma:internalName="TaxCatchAll" ma:showField="CatchAllData" ma:web="276773f2-c8c4-409f-9fbc-1608ddf4b0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06203A-37B9-4E23-A837-9D5164665C4D}">
  <ds:schemaRefs>
    <ds:schemaRef ds:uri="http://www.w3.org/XML/1998/namespace"/>
    <ds:schemaRef ds:uri="http://schemas.microsoft.com/office/2006/metadata/properties"/>
    <ds:schemaRef ds:uri="276773f2-c8c4-409f-9fbc-1608ddf4b018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326ddd6-6f8d-43ef-b1a4-04d52278828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9C58CBD-0A2C-4BE5-806F-35FE7A4317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C882E2-5E74-4D6D-AF8E-E24EE38C18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26ddd6-6f8d-43ef-b1a4-04d522788287"/>
    <ds:schemaRef ds:uri="276773f2-c8c4-409f-9fbc-1608ddf4b0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Feuil1</vt:lpstr>
      <vt:lpstr>BPU BC</vt:lpstr>
      <vt:lpstr>BPU MS</vt:lpstr>
      <vt:lpstr>DQE BC</vt:lpstr>
      <vt:lpstr>DQE MS</vt:lpstr>
      <vt:lpstr>TOTAL 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Andréa Verveur</dc:creator>
  <cp:keywords/>
  <dc:description/>
  <cp:lastModifiedBy>Noémie Simon</cp:lastModifiedBy>
  <cp:revision/>
  <dcterms:created xsi:type="dcterms:W3CDTF">2015-06-05T18:17:20Z</dcterms:created>
  <dcterms:modified xsi:type="dcterms:W3CDTF">2025-01-28T15:03:44Z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0x0101005FEE30E8F8067147B23862A68C91876A</vt:lpwstr>
  </property>
  <property fmtid="{D5CDD505-2E9C-101B-9397-08002B2CF9AE}" pid="3" name="MediaServiceImageTags">
    <vt:lpwstr/>
  </property>
</Properties>
</file>