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.naturel\Desktop\DCE à publier\"/>
    </mc:Choice>
  </mc:AlternateContent>
  <bookViews>
    <workbookView xWindow="0" yWindow="0" windowWidth="28800" windowHeight="11400"/>
  </bookViews>
  <sheets>
    <sheet name="AN1-EPF(prestations récurentes)" sheetId="6" r:id="rId1"/>
    <sheet name="AN2-BPU (à la demande)" sheetId="7" r:id="rId2"/>
    <sheet name="DQE (panier type)" sheetId="8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7" l="1"/>
  <c r="F5" i="8"/>
  <c r="F4" i="8"/>
  <c r="F3" i="8"/>
  <c r="D5" i="8"/>
  <c r="C5" i="8"/>
  <c r="H5" i="8" l="1"/>
  <c r="H4" i="8"/>
  <c r="H3" i="8"/>
  <c r="C4" i="8"/>
  <c r="C3" i="8"/>
  <c r="H9" i="8" l="1"/>
  <c r="H13" i="8" l="1"/>
  <c r="F7" i="7"/>
  <c r="G7" i="6"/>
  <c r="G8" i="6"/>
  <c r="G6" i="6"/>
  <c r="F13" i="7"/>
  <c r="F12" i="7"/>
  <c r="G10" i="6" l="1"/>
  <c r="F9" i="7"/>
  <c r="G5" i="7"/>
  <c r="G4" i="7"/>
  <c r="F18" i="6" l="1"/>
  <c r="H7" i="6" l="1"/>
  <c r="H6" i="6"/>
  <c r="F16" i="6" l="1"/>
  <c r="F17" i="6"/>
  <c r="H8" i="6"/>
  <c r="G12" i="6" l="1"/>
</calcChain>
</file>

<file path=xl/sharedStrings.xml><?xml version="1.0" encoding="utf-8"?>
<sst xmlns="http://schemas.openxmlformats.org/spreadsheetml/2006/main" count="56" uniqueCount="46">
  <si>
    <t>N°Prix</t>
  </si>
  <si>
    <t>Prestation</t>
  </si>
  <si>
    <t>Caractérisation</t>
  </si>
  <si>
    <t>Coût annuel
€ HT</t>
  </si>
  <si>
    <t>EPF 01</t>
  </si>
  <si>
    <t>EPF 02</t>
  </si>
  <si>
    <t>EPF 03</t>
  </si>
  <si>
    <t>N° Prix</t>
  </si>
  <si>
    <t>BPU 01</t>
  </si>
  <si>
    <t>BPU 02</t>
  </si>
  <si>
    <t>Unité</t>
  </si>
  <si>
    <t>Prix unitaire
en € HT</t>
  </si>
  <si>
    <t>Taux de TVA</t>
  </si>
  <si>
    <t>TOTAL FORFAITAIRE HT</t>
  </si>
  <si>
    <t>TOTAL FORFAITAIRE TTC</t>
  </si>
  <si>
    <t>Quantité Forfait mensuel</t>
  </si>
  <si>
    <t>Coût mensuel € HT</t>
  </si>
  <si>
    <t>TOTAL HT</t>
  </si>
  <si>
    <t>TOTAL TTC</t>
  </si>
  <si>
    <t>prix unitaire</t>
  </si>
  <si>
    <t>ANNEXE 2 à l'acte d'engagement
Bordereau des prix unitaires</t>
  </si>
  <si>
    <r>
      <t>ANNEXE</t>
    </r>
    <r>
      <rPr>
        <sz val="10"/>
        <color theme="1"/>
        <rFont val="Marianne"/>
        <family val="3"/>
      </rPr>
      <t xml:space="preserve"> 1 </t>
    </r>
    <r>
      <rPr>
        <b/>
        <sz val="10"/>
        <color theme="1"/>
        <rFont val="Marianne"/>
        <family val="3"/>
      </rPr>
      <t xml:space="preserve">à l'acte d'engagement
Etat des prix forfaitaires </t>
    </r>
  </si>
  <si>
    <t>Délais de livraison du produit lessiviel (jour calendaire)</t>
  </si>
  <si>
    <t>Mise à disposition et maintenance de machines à laver, sèche-linges et produit lessiviel</t>
  </si>
  <si>
    <t>Délais intervention panne du matériel (jour calendaire) maxi 72h</t>
  </si>
  <si>
    <t>Délais de remplacement  d'un matériel (jour calendaire) maxi 72h</t>
  </si>
  <si>
    <t>installation, location et maintenance mensuelle d'une machine à laver  avec pompe et produit lessiviel supplémentaire</t>
  </si>
  <si>
    <t>installation, location et maintenance mensuelle d'un sèche-linge supplémentaire</t>
  </si>
  <si>
    <t>Délais de livraison d'une machine à laver ou d'un sèche-linge (jour calendaire)</t>
  </si>
  <si>
    <t>33 machines  avec pompe lessivielle = dotation initiale</t>
  </si>
  <si>
    <t>33 machines = dotation initiale</t>
  </si>
  <si>
    <r>
      <t xml:space="preserve">location, installation et maintenance de 33 </t>
    </r>
    <r>
      <rPr>
        <b/>
        <sz val="9"/>
        <color theme="1"/>
        <rFont val="Marianne"/>
        <family val="3"/>
      </rPr>
      <t>machines à laver avec pompe lessivielle</t>
    </r>
  </si>
  <si>
    <r>
      <t xml:space="preserve">location, installation et maintenance de 33 </t>
    </r>
    <r>
      <rPr>
        <b/>
        <sz val="9"/>
        <color theme="1"/>
        <rFont val="Marianne"/>
        <family val="3"/>
      </rPr>
      <t>Sèches- linge</t>
    </r>
  </si>
  <si>
    <r>
      <t xml:space="preserve">forfait </t>
    </r>
    <r>
      <rPr>
        <b/>
        <sz val="9"/>
        <color theme="1"/>
        <rFont val="Marianne"/>
        <family val="3"/>
      </rPr>
      <t xml:space="preserve">produit lessiviel pour les 33 machines à laver </t>
    </r>
  </si>
  <si>
    <t xml:space="preserve">
Minimum 20 L par machine par mois
Volume de lessive total inclus pour les 33 machines à laver = volume initial
</t>
  </si>
  <si>
    <t>TOTAL DQE TTC</t>
  </si>
  <si>
    <t>TOTAL DQE HT</t>
  </si>
  <si>
    <t>BPU 03</t>
  </si>
  <si>
    <t>Quantité</t>
  </si>
  <si>
    <r>
      <t xml:space="preserve">Détail quantitatif estimatif
(document non contractuel - destiné à l'analyse)
</t>
    </r>
    <r>
      <rPr>
        <b/>
        <sz val="10"/>
        <color rgb="FFFF0000"/>
        <rFont val="Marianne"/>
        <family val="3"/>
      </rPr>
      <t>ce document se remplit automatiquement</t>
    </r>
  </si>
  <si>
    <t xml:space="preserve"> au profit des entités militaires du GSC  Rochefort-Cognac (dept 16 et 17)</t>
  </si>
  <si>
    <t>Volume en litre</t>
  </si>
  <si>
    <t xml:space="preserve">Caractérisation / Volume en litre </t>
  </si>
  <si>
    <t>Délais de mise en service (incluant la livraison des 33  machines à laver,  des 33 sèches-linge et des produits lessiviels (jour calendaire) maxi 30 jours</t>
  </si>
  <si>
    <t xml:space="preserve">bidon lessive supplémentaire ( Volume en Litres à préciser dans la colonne caractérisation) </t>
  </si>
  <si>
    <t>TOTAL / Prix au litre bidon de lessive supplementaire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</si>
</sst>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0.0%"/>
    <numFmt numFmtId="166" formatCode="#,##0.00\ _€"/>
    <numFmt numFmtId="167" formatCode="0.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b/>
      <sz val="10"/>
      <color rgb="FFFF0000"/>
      <name val="Marianne"/>
      <family val="3"/>
    </font>
    <font>
      <b/>
      <sz val="10"/>
      <name val="Marianne"/>
      <family val="3"/>
    </font>
    <font>
      <sz val="10"/>
      <color rgb="FFFF0000"/>
      <name val="Marianne"/>
      <family val="3"/>
    </font>
    <font>
      <b/>
      <sz val="9"/>
      <color theme="1"/>
      <name val="Marianne"/>
      <family val="3"/>
    </font>
    <font>
      <b/>
      <sz val="9"/>
      <color rgb="FF000000"/>
      <name val="Marianne"/>
      <family val="3"/>
    </font>
    <font>
      <sz val="11"/>
      <color theme="1"/>
      <name val="Times New Roman"/>
      <family val="1"/>
    </font>
    <font>
      <sz val="9"/>
      <color theme="1"/>
      <name val="Marianne"/>
      <family val="3"/>
    </font>
    <font>
      <sz val="9"/>
      <color rgb="FFFF0000"/>
      <name val="Marianne"/>
      <family val="3"/>
    </font>
    <font>
      <sz val="10"/>
      <color theme="1"/>
      <name val="Calibri"/>
      <family val="2"/>
    </font>
    <font>
      <b/>
      <sz val="12"/>
      <color theme="1"/>
      <name val="Marianne"/>
      <family val="3"/>
    </font>
    <font>
      <b/>
      <sz val="12"/>
      <color rgb="FF000000"/>
      <name val="Marianne"/>
      <family val="3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theme="1"/>
      </left>
      <right/>
      <top style="thin">
        <color theme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 style="thin">
        <color auto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theme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/>
    <xf numFmtId="0" fontId="5" fillId="0" borderId="0" xfId="0" applyFont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164" fontId="2" fillId="3" borderId="9" xfId="0" applyNumberFormat="1" applyFont="1" applyFill="1" applyBorder="1" applyAlignment="1">
      <alignment horizontal="right" vertical="center"/>
    </xf>
    <xf numFmtId="164" fontId="2" fillId="4" borderId="9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65" fontId="2" fillId="4" borderId="9" xfId="0" applyNumberFormat="1" applyFont="1" applyFill="1" applyBorder="1" applyAlignment="1">
      <alignment horizontal="right" vertical="center"/>
    </xf>
    <xf numFmtId="165" fontId="2" fillId="3" borderId="9" xfId="0" applyNumberFormat="1" applyFont="1" applyFill="1" applyBorder="1" applyAlignment="1">
      <alignment horizontal="righ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wrapText="1"/>
    </xf>
    <xf numFmtId="0" fontId="8" fillId="0" borderId="0" xfId="0" applyFont="1"/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9" fillId="7" borderId="13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1" fillId="0" borderId="0" xfId="0" applyFont="1"/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9" fillId="7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164" fontId="9" fillId="7" borderId="17" xfId="0" applyNumberFormat="1" applyFont="1" applyFill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9" fillId="7" borderId="19" xfId="0" applyFont="1" applyFill="1" applyBorder="1" applyAlignment="1">
      <alignment vertical="center" wrapText="1"/>
    </xf>
    <xf numFmtId="0" fontId="1" fillId="0" borderId="21" xfId="0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20" xfId="0" applyFont="1" applyBorder="1" applyAlignment="1">
      <alignment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166" fontId="9" fillId="6" borderId="24" xfId="0" applyNumberFormat="1" applyFont="1" applyFill="1" applyBorder="1" applyAlignment="1">
      <alignment vertical="center"/>
    </xf>
    <xf numFmtId="0" fontId="11" fillId="0" borderId="0" xfId="0" applyFont="1"/>
    <xf numFmtId="164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6" fillId="7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/>
    </xf>
    <xf numFmtId="0" fontId="1" fillId="7" borderId="1" xfId="0" applyFont="1" applyFill="1" applyBorder="1" applyAlignment="1">
      <alignment vertical="center"/>
    </xf>
    <xf numFmtId="0" fontId="1" fillId="7" borderId="0" xfId="0" applyFont="1" applyFill="1"/>
    <xf numFmtId="0" fontId="1" fillId="7" borderId="0" xfId="0" applyFont="1" applyFill="1" applyBorder="1"/>
    <xf numFmtId="0" fontId="1" fillId="0" borderId="0" xfId="0" applyFont="1" applyFill="1"/>
    <xf numFmtId="0" fontId="1" fillId="8" borderId="1" xfId="0" applyFont="1" applyFill="1" applyBorder="1" applyAlignment="1">
      <alignment vertical="center"/>
    </xf>
    <xf numFmtId="0" fontId="1" fillId="8" borderId="1" xfId="0" applyFont="1" applyFill="1" applyBorder="1"/>
    <xf numFmtId="0" fontId="1" fillId="0" borderId="2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166" fontId="1" fillId="6" borderId="1" xfId="0" applyNumberFormat="1" applyFont="1" applyFill="1" applyBorder="1" applyAlignment="1">
      <alignment vertical="center"/>
    </xf>
    <xf numFmtId="0" fontId="2" fillId="0" borderId="25" xfId="0" applyFont="1" applyFill="1" applyBorder="1" applyAlignment="1">
      <alignment vertical="center" wrapText="1"/>
    </xf>
    <xf numFmtId="0" fontId="1" fillId="8" borderId="3" xfId="0" applyFont="1" applyFill="1" applyBorder="1" applyAlignment="1">
      <alignment vertical="center"/>
    </xf>
    <xf numFmtId="0" fontId="2" fillId="4" borderId="26" xfId="0" applyFont="1" applyFill="1" applyBorder="1" applyAlignment="1">
      <alignment horizontal="left" vertical="center"/>
    </xf>
    <xf numFmtId="167" fontId="1" fillId="0" borderId="27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2" fillId="4" borderId="28" xfId="0" applyNumberFormat="1" applyFont="1" applyFill="1" applyBorder="1" applyAlignment="1">
      <alignment horizontal="right" vertical="center"/>
    </xf>
    <xf numFmtId="166" fontId="1" fillId="6" borderId="27" xfId="0" applyNumberFormat="1" applyFont="1" applyFill="1" applyBorder="1" applyAlignment="1">
      <alignment vertical="center"/>
    </xf>
    <xf numFmtId="0" fontId="9" fillId="0" borderId="27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4" fontId="9" fillId="6" borderId="29" xfId="0" applyNumberFormat="1" applyFont="1" applyFill="1" applyBorder="1" applyAlignment="1">
      <alignment vertical="center"/>
    </xf>
    <xf numFmtId="166" fontId="1" fillId="0" borderId="27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3" fillId="0" borderId="0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5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colors>
    <mruColors>
      <color rgb="FF06FAD1"/>
      <color rgb="FFFFCC99"/>
      <color rgb="FFB4C6E8"/>
      <color rgb="FFB4C6E7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workbookViewId="0">
      <pane ySplit="5" topLeftCell="A6" activePane="bottomLeft" state="frozen"/>
      <selection pane="bottomLeft" activeCell="B1" sqref="B1:G1"/>
    </sheetView>
  </sheetViews>
  <sheetFormatPr baseColWidth="10" defaultColWidth="11.42578125" defaultRowHeight="12.75" x14ac:dyDescent="0.2"/>
  <cols>
    <col min="1" max="1" width="5.7109375" style="1" customWidth="1"/>
    <col min="2" max="2" width="8.85546875" style="1" customWidth="1"/>
    <col min="3" max="3" width="20.7109375" style="1" customWidth="1"/>
    <col min="4" max="4" width="44.42578125" style="1" customWidth="1"/>
    <col min="5" max="5" width="17.85546875" style="1" customWidth="1"/>
    <col min="6" max="6" width="13.28515625" style="1" customWidth="1"/>
    <col min="7" max="7" width="17.28515625" style="1" customWidth="1"/>
    <col min="8" max="8" width="30.85546875" style="1" customWidth="1"/>
    <col min="9" max="16384" width="11.42578125" style="1"/>
  </cols>
  <sheetData>
    <row r="1" spans="1:8" ht="45" customHeight="1" x14ac:dyDescent="0.2">
      <c r="B1" s="92" t="s">
        <v>21</v>
      </c>
      <c r="C1" s="92"/>
      <c r="D1" s="92"/>
      <c r="E1" s="92"/>
      <c r="F1" s="92"/>
      <c r="G1" s="92"/>
      <c r="H1" s="54"/>
    </row>
    <row r="2" spans="1:8" s="19" customFormat="1" ht="15" customHeight="1" x14ac:dyDescent="0.25">
      <c r="A2" s="82" t="s">
        <v>23</v>
      </c>
      <c r="B2" s="82"/>
      <c r="C2" s="82"/>
      <c r="D2" s="82"/>
      <c r="E2" s="82"/>
      <c r="F2" s="82"/>
      <c r="G2" s="82"/>
    </row>
    <row r="3" spans="1:8" s="19" customFormat="1" ht="15" customHeight="1" x14ac:dyDescent="0.25">
      <c r="A3" s="83" t="s">
        <v>40</v>
      </c>
      <c r="B3" s="83"/>
      <c r="C3" s="83"/>
      <c r="D3" s="83"/>
      <c r="E3" s="83"/>
      <c r="F3" s="83"/>
      <c r="G3" s="83"/>
    </row>
    <row r="4" spans="1:8" s="19" customFormat="1" ht="15" customHeight="1" x14ac:dyDescent="0.25">
      <c r="A4" s="18"/>
      <c r="B4" s="18"/>
      <c r="C4" s="18"/>
      <c r="D4" s="18"/>
      <c r="E4" s="18"/>
      <c r="F4" s="18"/>
      <c r="G4" s="18"/>
    </row>
    <row r="5" spans="1:8" ht="45" customHeight="1" thickBot="1" x14ac:dyDescent="0.25">
      <c r="B5" s="10" t="s">
        <v>0</v>
      </c>
      <c r="C5" s="10" t="s">
        <v>1</v>
      </c>
      <c r="D5" s="10" t="s">
        <v>2</v>
      </c>
      <c r="E5" s="11" t="s">
        <v>15</v>
      </c>
      <c r="F5" s="27" t="s">
        <v>16</v>
      </c>
      <c r="G5" s="11" t="s">
        <v>3</v>
      </c>
      <c r="H5" s="12"/>
    </row>
    <row r="6" spans="1:8" ht="68.25" customHeight="1" thickBot="1" x14ac:dyDescent="0.25">
      <c r="B6" s="25" t="s">
        <v>4</v>
      </c>
      <c r="C6" s="23" t="s">
        <v>31</v>
      </c>
      <c r="D6" s="39" t="s">
        <v>29</v>
      </c>
      <c r="E6" s="42">
        <v>1</v>
      </c>
      <c r="F6" s="73"/>
      <c r="G6" s="45">
        <f>$F6*12</f>
        <v>0</v>
      </c>
      <c r="H6" s="71" t="str">
        <f>IF(F6="","Veuillez compléter ce prix","")</f>
        <v>Veuillez compléter ce prix</v>
      </c>
    </row>
    <row r="7" spans="1:8" ht="68.25" customHeight="1" thickBot="1" x14ac:dyDescent="0.25">
      <c r="B7" s="26" t="s">
        <v>5</v>
      </c>
      <c r="C7" s="23" t="s">
        <v>32</v>
      </c>
      <c r="D7" s="40" t="s">
        <v>30</v>
      </c>
      <c r="E7" s="43">
        <v>1</v>
      </c>
      <c r="F7" s="73"/>
      <c r="G7" s="45">
        <f t="shared" ref="G7:G8" si="0">$F7*12</f>
        <v>0</v>
      </c>
      <c r="H7" s="71" t="str">
        <f>IF(F7="","Veuillez compléter ce prix","")</f>
        <v>Veuillez compléter ce prix</v>
      </c>
    </row>
    <row r="8" spans="1:8" ht="68.25" customHeight="1" thickBot="1" x14ac:dyDescent="0.25">
      <c r="B8" s="36" t="s">
        <v>6</v>
      </c>
      <c r="C8" s="37" t="s">
        <v>33</v>
      </c>
      <c r="D8" s="41" t="s">
        <v>34</v>
      </c>
      <c r="E8" s="44">
        <v>1</v>
      </c>
      <c r="F8" s="73"/>
      <c r="G8" s="72">
        <f t="shared" si="0"/>
        <v>0</v>
      </c>
      <c r="H8" s="71" t="str">
        <f>IF(F8="","Veuillez compléter ce prix","")</f>
        <v>Veuillez compléter ce prix</v>
      </c>
    </row>
    <row r="9" spans="1:8" s="28" customFormat="1" ht="13.5" thickBot="1" x14ac:dyDescent="0.25">
      <c r="B9" s="31"/>
      <c r="C9" s="32"/>
      <c r="D9" s="2"/>
      <c r="E9" s="33"/>
      <c r="F9" s="34"/>
      <c r="G9" s="35"/>
      <c r="H9" s="20"/>
    </row>
    <row r="10" spans="1:8" ht="13.5" thickBot="1" x14ac:dyDescent="0.25">
      <c r="B10" s="4"/>
      <c r="C10" s="5"/>
      <c r="D10" s="5"/>
      <c r="E10" s="17" t="s">
        <v>13</v>
      </c>
      <c r="F10" s="16"/>
      <c r="G10" s="6">
        <f>SUM(G6:G8)</f>
        <v>0</v>
      </c>
      <c r="H10" s="3"/>
    </row>
    <row r="11" spans="1:8" ht="22.5" customHeight="1" thickBot="1" x14ac:dyDescent="0.25">
      <c r="E11" s="15" t="s">
        <v>12</v>
      </c>
      <c r="F11" s="16"/>
      <c r="G11" s="14">
        <v>0.2</v>
      </c>
      <c r="H11" s="4"/>
    </row>
    <row r="12" spans="1:8" ht="13.5" thickBot="1" x14ac:dyDescent="0.25">
      <c r="E12" s="79" t="s">
        <v>14</v>
      </c>
      <c r="F12" s="80"/>
      <c r="G12" s="6">
        <f>G10+G10*G11</f>
        <v>0</v>
      </c>
      <c r="H12" s="4"/>
    </row>
    <row r="13" spans="1:8" x14ac:dyDescent="0.2">
      <c r="H13" s="4"/>
    </row>
    <row r="14" spans="1:8" x14ac:dyDescent="0.2">
      <c r="H14" s="4"/>
    </row>
    <row r="15" spans="1:8" ht="22.5" customHeight="1" thickBot="1" x14ac:dyDescent="0.25">
      <c r="H15" s="4"/>
    </row>
    <row r="16" spans="1:8" ht="33" customHeight="1" thickBot="1" x14ac:dyDescent="0.25">
      <c r="B16" s="77" t="s">
        <v>43</v>
      </c>
      <c r="C16" s="78"/>
      <c r="D16" s="78"/>
      <c r="E16" s="70"/>
      <c r="F16" s="22" t="str">
        <f>IF(E16="","Veuillez compléter cet encart","")</f>
        <v>Veuillez compléter cet encart</v>
      </c>
      <c r="G16" s="4"/>
      <c r="H16" s="55"/>
    </row>
    <row r="17" spans="2:9" ht="33" customHeight="1" thickBot="1" x14ac:dyDescent="0.25">
      <c r="B17" s="74" t="s">
        <v>24</v>
      </c>
      <c r="C17" s="75"/>
      <c r="D17" s="76"/>
      <c r="E17" s="70"/>
      <c r="F17" s="22" t="str">
        <f>IF(E17="","Veuillez compléter cet encart","")</f>
        <v>Veuillez compléter cet encart</v>
      </c>
      <c r="G17" s="4"/>
      <c r="H17" s="4"/>
      <c r="I17" s="46"/>
    </row>
    <row r="18" spans="2:9" ht="33" customHeight="1" thickBot="1" x14ac:dyDescent="0.25">
      <c r="B18" s="74" t="s">
        <v>25</v>
      </c>
      <c r="C18" s="75"/>
      <c r="D18" s="76"/>
      <c r="E18" s="70"/>
      <c r="F18" s="22" t="str">
        <f>IF(E18="","Veuillez compléter cet encart","")</f>
        <v>Veuillez compléter cet encart</v>
      </c>
      <c r="G18" s="4"/>
      <c r="H18" s="4"/>
    </row>
    <row r="19" spans="2:9" x14ac:dyDescent="0.2">
      <c r="E19" s="4"/>
      <c r="F19" s="4"/>
    </row>
    <row r="20" spans="2:9" x14ac:dyDescent="0.2">
      <c r="E20" s="4"/>
      <c r="F20" s="4"/>
    </row>
  </sheetData>
  <mergeCells count="7">
    <mergeCell ref="B18:D18"/>
    <mergeCell ref="B17:D17"/>
    <mergeCell ref="B16:D16"/>
    <mergeCell ref="E12:F12"/>
    <mergeCell ref="B1:G1"/>
    <mergeCell ref="A2:G2"/>
    <mergeCell ref="A3:G3"/>
  </mergeCells>
  <conditionalFormatting sqref="G6:G9">
    <cfRule type="cellIs" dxfId="4" priority="1" operator="equal">
      <formula>#REF!="&lt;&gt;"</formula>
    </cfRule>
    <cfRule type="cellIs" dxfId="3" priority="2" operator="equal">
      <formula>#REF!="&lt;&gt;"</formula>
    </cfRule>
  </conditionalFormatting>
  <pageMargins left="0.7" right="0.7" top="0.75" bottom="0.75" header="0.3" footer="0.3"/>
  <pageSetup paperSize="9" scale="8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3"/>
  <sheetViews>
    <sheetView topLeftCell="B1" workbookViewId="0">
      <pane ySplit="2" topLeftCell="A3" activePane="bottomLeft" state="frozen"/>
      <selection pane="bottomLeft" activeCell="D10" sqref="D10"/>
    </sheetView>
  </sheetViews>
  <sheetFormatPr baseColWidth="10" defaultColWidth="11.42578125" defaultRowHeight="12.75" x14ac:dyDescent="0.2"/>
  <cols>
    <col min="1" max="1" width="5.7109375" style="28" customWidth="1"/>
    <col min="2" max="2" width="10.7109375" style="28" customWidth="1"/>
    <col min="3" max="3" width="39.28515625" style="28" customWidth="1"/>
    <col min="4" max="4" width="20.7109375" style="28" customWidth="1"/>
    <col min="5" max="7" width="11.42578125" style="28"/>
    <col min="8" max="8" width="11.42578125" style="28" customWidth="1"/>
    <col min="9" max="16384" width="11.42578125" style="28"/>
  </cols>
  <sheetData>
    <row r="1" spans="2:13" ht="45" customHeight="1" x14ac:dyDescent="0.2">
      <c r="B1" s="81" t="s">
        <v>20</v>
      </c>
      <c r="C1" s="81"/>
      <c r="D1" s="81"/>
      <c r="E1" s="81"/>
      <c r="F1" s="81"/>
      <c r="J1" s="2"/>
      <c r="K1" s="2"/>
    </row>
    <row r="2" spans="2:13" ht="45" customHeight="1" x14ac:dyDescent="0.2">
      <c r="B2" s="8" t="s">
        <v>7</v>
      </c>
      <c r="C2" s="8" t="s">
        <v>1</v>
      </c>
      <c r="D2" s="9" t="s">
        <v>42</v>
      </c>
      <c r="E2" s="8" t="s">
        <v>10</v>
      </c>
      <c r="F2" s="9" t="s">
        <v>11</v>
      </c>
      <c r="J2" s="93"/>
      <c r="K2" s="2"/>
    </row>
    <row r="3" spans="2:13" ht="18.75" customHeight="1" thickBot="1" x14ac:dyDescent="0.25">
      <c r="B3" s="86" t="s">
        <v>19</v>
      </c>
      <c r="C3" s="87"/>
      <c r="D3" s="87"/>
      <c r="E3" s="87"/>
      <c r="F3" s="88"/>
      <c r="J3" s="2"/>
      <c r="K3" s="2"/>
    </row>
    <row r="4" spans="2:13" ht="56.25" customHeight="1" thickBot="1" x14ac:dyDescent="0.25">
      <c r="B4" s="24" t="s">
        <v>8</v>
      </c>
      <c r="C4" s="49" t="s">
        <v>26</v>
      </c>
      <c r="D4" s="57"/>
      <c r="E4" s="66">
        <v>1</v>
      </c>
      <c r="F4" s="69"/>
      <c r="G4" s="71" t="str">
        <f>IF(F4="","Veuillez compléter ce prix","")</f>
        <v>Veuillez compléter ce prix</v>
      </c>
      <c r="J4" s="2"/>
      <c r="K4" s="2"/>
    </row>
    <row r="5" spans="2:13" ht="56.25" customHeight="1" thickBot="1" x14ac:dyDescent="0.25">
      <c r="B5" s="24" t="s">
        <v>9</v>
      </c>
      <c r="C5" s="49" t="s">
        <v>27</v>
      </c>
      <c r="D5" s="63"/>
      <c r="E5" s="66">
        <v>1</v>
      </c>
      <c r="F5" s="69"/>
      <c r="G5" s="71" t="str">
        <f t="shared" ref="G5" si="0">IF(F5="","Veuillez compléter ce prix","")</f>
        <v>Veuillez compléter ce prix</v>
      </c>
      <c r="J5" s="2"/>
      <c r="K5" s="2"/>
    </row>
    <row r="6" spans="2:13" ht="56.25" customHeight="1" thickBot="1" x14ac:dyDescent="0.25">
      <c r="B6" s="38" t="s">
        <v>37</v>
      </c>
      <c r="C6" s="62" t="s">
        <v>44</v>
      </c>
      <c r="D6" s="65"/>
      <c r="E6" s="67">
        <v>1</v>
      </c>
      <c r="F6" s="69"/>
      <c r="G6" s="71" t="str">
        <f>IF(F6="","Veuillez compléter le volume et le prix","")</f>
        <v>Veuillez compléter le volume et le prix</v>
      </c>
      <c r="J6" s="56"/>
      <c r="K6" s="56"/>
      <c r="L6" s="56"/>
      <c r="M6" s="56"/>
    </row>
    <row r="7" spans="2:13" ht="13.5" thickBot="1" x14ac:dyDescent="0.25">
      <c r="D7" s="64" t="s">
        <v>17</v>
      </c>
      <c r="E7" s="30"/>
      <c r="F7" s="68">
        <f>SUM(F4:F6)</f>
        <v>0</v>
      </c>
    </row>
    <row r="8" spans="2:13" ht="13.5" thickBot="1" x14ac:dyDescent="0.25">
      <c r="D8" s="29" t="s">
        <v>12</v>
      </c>
      <c r="E8" s="30"/>
      <c r="F8" s="13">
        <v>0.2</v>
      </c>
    </row>
    <row r="9" spans="2:13" ht="13.5" thickBot="1" x14ac:dyDescent="0.25">
      <c r="D9" s="29" t="s">
        <v>18</v>
      </c>
      <c r="E9" s="30"/>
      <c r="F9" s="7">
        <f>F7+F7*F8</f>
        <v>0</v>
      </c>
    </row>
    <row r="11" spans="2:13" ht="15" customHeight="1" thickBot="1" x14ac:dyDescent="0.25"/>
    <row r="12" spans="2:13" ht="36" customHeight="1" thickBot="1" x14ac:dyDescent="0.25">
      <c r="B12" s="84" t="s">
        <v>28</v>
      </c>
      <c r="C12" s="85"/>
      <c r="D12" s="85"/>
      <c r="E12" s="70"/>
      <c r="F12" s="71" t="str">
        <f>IF(E12="","Veuillez compléter le nombre de jours","")</f>
        <v>Veuillez compléter le nombre de jours</v>
      </c>
    </row>
    <row r="13" spans="2:13" ht="36" customHeight="1" thickBot="1" x14ac:dyDescent="0.25">
      <c r="B13" s="84" t="s">
        <v>22</v>
      </c>
      <c r="C13" s="85"/>
      <c r="D13" s="85"/>
      <c r="E13" s="70"/>
      <c r="F13" s="71" t="str">
        <f>IF(E13="","Veuillez compléter le nombre de jours","")</f>
        <v>Veuillez compléter le nombre de jours</v>
      </c>
    </row>
  </sheetData>
  <mergeCells count="4">
    <mergeCell ref="B13:D13"/>
    <mergeCell ref="B1:F1"/>
    <mergeCell ref="B3:F3"/>
    <mergeCell ref="B12:D12"/>
  </mergeCells>
  <conditionalFormatting sqref="F4:F5">
    <cfRule type="cellIs" dxfId="2" priority="2" operator="equal">
      <formula>F1048512="&lt;&gt;"</formula>
    </cfRule>
  </conditionalFormatting>
  <conditionalFormatting sqref="F6">
    <cfRule type="cellIs" dxfId="1" priority="3" operator="equal">
      <formula>F1048514="&lt;&gt;"</formula>
    </cfRule>
  </conditionalFormatting>
  <conditionalFormatting sqref="F7">
    <cfRule type="cellIs" dxfId="0" priority="4" operator="equal">
      <formula>F1048515="&lt;&gt;"</formula>
    </cfRule>
  </conditionalFormatting>
  <pageMargins left="0.7" right="0.7" top="0.75" bottom="0.75" header="0.3" footer="0.3"/>
  <pageSetup paperSize="9" scale="9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3"/>
  <sheetViews>
    <sheetView workbookViewId="0">
      <pane ySplit="2" topLeftCell="A3" activePane="bottomLeft" state="frozen"/>
      <selection pane="bottomLeft" activeCell="H5" sqref="H5"/>
    </sheetView>
  </sheetViews>
  <sheetFormatPr baseColWidth="10" defaultColWidth="11.42578125" defaultRowHeight="12.75" x14ac:dyDescent="0.2"/>
  <cols>
    <col min="1" max="1" width="5.7109375" style="28" customWidth="1"/>
    <col min="2" max="2" width="10.7109375" style="28" customWidth="1"/>
    <col min="3" max="3" width="30.42578125" style="28" customWidth="1"/>
    <col min="4" max="4" width="20.7109375" style="28" customWidth="1"/>
    <col min="5" max="7" width="11.42578125" style="28"/>
    <col min="8" max="8" width="19.7109375" style="28" customWidth="1"/>
    <col min="9" max="16384" width="11.42578125" style="28"/>
  </cols>
  <sheetData>
    <row r="1" spans="2:13" ht="45" customHeight="1" x14ac:dyDescent="0.2">
      <c r="B1" s="81" t="s">
        <v>39</v>
      </c>
      <c r="C1" s="81"/>
      <c r="D1" s="89"/>
      <c r="E1" s="89"/>
      <c r="F1" s="89"/>
    </row>
    <row r="2" spans="2:13" ht="66.75" customHeight="1" x14ac:dyDescent="0.2">
      <c r="B2" s="8" t="s">
        <v>7</v>
      </c>
      <c r="C2" s="8" t="s">
        <v>1</v>
      </c>
      <c r="D2" s="60" t="s">
        <v>41</v>
      </c>
      <c r="E2" s="8" t="s">
        <v>10</v>
      </c>
      <c r="F2" s="9" t="s">
        <v>11</v>
      </c>
      <c r="G2" s="9" t="s">
        <v>38</v>
      </c>
      <c r="H2" s="9" t="s">
        <v>45</v>
      </c>
    </row>
    <row r="3" spans="2:13" ht="51" x14ac:dyDescent="0.2">
      <c r="B3" s="24" t="s">
        <v>8</v>
      </c>
      <c r="C3" s="50" t="str">
        <f>'AN2-BPU (à la demande)'!C4</f>
        <v>installation, location et maintenance mensuelle d'une machine à laver  avec pompe et produit lessiviel supplémentaire</v>
      </c>
      <c r="D3" s="58"/>
      <c r="E3" s="21">
        <v>1</v>
      </c>
      <c r="F3" s="52">
        <f>'AN2-BPU (à la demande)'!F4</f>
        <v>0</v>
      </c>
      <c r="G3" s="24">
        <v>1</v>
      </c>
      <c r="H3" s="52">
        <f>$F3*$G3</f>
        <v>0</v>
      </c>
      <c r="J3" s="4"/>
      <c r="K3" s="4"/>
      <c r="L3" s="4"/>
      <c r="M3" s="4"/>
    </row>
    <row r="4" spans="2:13" ht="38.25" x14ac:dyDescent="0.2">
      <c r="B4" s="24" t="s">
        <v>9</v>
      </c>
      <c r="C4" s="51" t="str">
        <f>'AN2-BPU (à la demande)'!C5</f>
        <v>installation, location et maintenance mensuelle d'un sèche-linge supplémentaire</v>
      </c>
      <c r="D4" s="58"/>
      <c r="E4" s="21">
        <v>1</v>
      </c>
      <c r="F4" s="52">
        <f>'AN2-BPU (à la demande)'!F5</f>
        <v>0</v>
      </c>
      <c r="G4" s="24">
        <v>1</v>
      </c>
      <c r="H4" s="52">
        <f t="shared" ref="H4" si="0">$F4*$G4</f>
        <v>0</v>
      </c>
      <c r="J4" s="4"/>
      <c r="K4" s="4"/>
      <c r="L4" s="4"/>
      <c r="M4" s="4"/>
    </row>
    <row r="5" spans="2:13" ht="38.25" x14ac:dyDescent="0.2">
      <c r="B5" s="24" t="s">
        <v>37</v>
      </c>
      <c r="C5" s="59" t="str">
        <f>'AN2-BPU (à la demande)'!C6</f>
        <v xml:space="preserve">bidon lessive supplémentaire ( Volume en Litres à préciser dans la colonne caractérisation) </v>
      </c>
      <c r="D5" s="38">
        <f>'AN2-BPU (à la demande)'!D6</f>
        <v>0</v>
      </c>
      <c r="E5" s="21">
        <v>1</v>
      </c>
      <c r="F5" s="52">
        <f>'AN2-BPU (à la demande)'!F6</f>
        <v>0</v>
      </c>
      <c r="G5" s="53">
        <v>1</v>
      </c>
      <c r="H5" s="61" t="e">
        <f>(F5/D5*G5)*30</f>
        <v>#DIV/0!</v>
      </c>
      <c r="J5" s="4"/>
      <c r="K5" s="4"/>
      <c r="L5" s="4"/>
      <c r="M5" s="4"/>
    </row>
    <row r="6" spans="2:13" x14ac:dyDescent="0.2">
      <c r="B6" s="2"/>
      <c r="C6" s="2"/>
      <c r="D6" s="2"/>
      <c r="E6" s="48"/>
      <c r="F6" s="47"/>
      <c r="G6" s="2"/>
      <c r="H6" s="47"/>
    </row>
    <row r="7" spans="2:13" x14ac:dyDescent="0.2">
      <c r="B7" s="2"/>
      <c r="C7" s="2"/>
      <c r="D7" s="2"/>
      <c r="E7" s="2"/>
      <c r="F7" s="2"/>
    </row>
    <row r="8" spans="2:13" ht="13.5" thickBot="1" x14ac:dyDescent="0.25"/>
    <row r="9" spans="2:13" ht="22.5" customHeight="1" thickBot="1" x14ac:dyDescent="0.25">
      <c r="F9" s="90" t="s">
        <v>36</v>
      </c>
      <c r="G9" s="91"/>
      <c r="H9" s="7" t="e">
        <f>SUM(H3:H5)</f>
        <v>#DIV/0!</v>
      </c>
    </row>
    <row r="10" spans="2:13" ht="13.5" thickBot="1" x14ac:dyDescent="0.25"/>
    <row r="11" spans="2:13" ht="13.5" thickBot="1" x14ac:dyDescent="0.25">
      <c r="F11" s="90" t="s">
        <v>12</v>
      </c>
      <c r="G11" s="91"/>
      <c r="H11" s="13">
        <v>0.2</v>
      </c>
    </row>
    <row r="12" spans="2:13" ht="13.5" thickBot="1" x14ac:dyDescent="0.25"/>
    <row r="13" spans="2:13" ht="22.5" customHeight="1" thickBot="1" x14ac:dyDescent="0.25">
      <c r="F13" s="90" t="s">
        <v>35</v>
      </c>
      <c r="G13" s="91"/>
      <c r="H13" s="7" t="e">
        <f>H9+H9*H11</f>
        <v>#DIV/0!</v>
      </c>
    </row>
  </sheetData>
  <mergeCells count="4">
    <mergeCell ref="B1:F1"/>
    <mergeCell ref="F11:G11"/>
    <mergeCell ref="F13:G13"/>
    <mergeCell ref="F9:G9"/>
  </mergeCells>
  <pageMargins left="0.7" right="0.7" top="0.75" bottom="0.75" header="0.3" footer="0.3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AN1-EPF(prestations récurentes)</vt:lpstr>
      <vt:lpstr>AN2-BPU (à la demande)</vt:lpstr>
      <vt:lpstr>DQE (panier type)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FLORIAN ATTACHE ADMI</dc:creator>
  <cp:lastModifiedBy>NATUREL Olivier SA CN MINDEF</cp:lastModifiedBy>
  <cp:lastPrinted>2025-02-28T08:30:32Z</cp:lastPrinted>
  <dcterms:created xsi:type="dcterms:W3CDTF">2022-06-23T12:11:58Z</dcterms:created>
  <dcterms:modified xsi:type="dcterms:W3CDTF">2025-02-28T08:31:41Z</dcterms:modified>
</cp:coreProperties>
</file>