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2F248_MOE_mise_en_conformite_barrage_Champagney\4_MOE\3_ACT\DCE\"/>
    </mc:Choice>
  </mc:AlternateContent>
  <xr:revisionPtr revIDLastSave="0" documentId="8_{8E6A9E25-D30D-4F11-A3EA-F09CA7B8BA99}" xr6:coauthVersionLast="47" xr6:coauthVersionMax="47" xr10:uidLastSave="{00000000-0000-0000-0000-000000000000}"/>
  <bookViews>
    <workbookView xWindow="0" yWindow="2304" windowWidth="23040" windowHeight="8964" xr2:uid="{00000000-000D-0000-FFFF-FFFF00000000}"/>
  </bookViews>
  <sheets>
    <sheet name="DE Lot1 Béton projeté" sheetId="4" r:id="rId1"/>
    <sheet name="DE Lot2 GC base" sheetId="5" r:id="rId2"/>
  </sheets>
  <definedNames>
    <definedName name="_xlnm.Print_Area" localSheetId="0">'DE Lot1 Béton projeté'!$A$1:$F$40</definedName>
    <definedName name="_xlnm.Print_Area" localSheetId="1">'DE Lot2 GC base'!$A$2:$F$50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" l="1"/>
  <c r="F13" i="4" s="1"/>
  <c r="F11" i="4"/>
  <c r="F23" i="4"/>
  <c r="F5" i="4"/>
  <c r="F6" i="4"/>
  <c r="F7" i="4"/>
  <c r="F14" i="5"/>
  <c r="F19" i="5"/>
  <c r="F15" i="5"/>
  <c r="B46" i="5"/>
  <c r="B45" i="5"/>
  <c r="F40" i="5"/>
  <c r="F39" i="5"/>
  <c r="F38" i="5"/>
  <c r="F37" i="5"/>
  <c r="F27" i="5"/>
  <c r="F30" i="5"/>
  <c r="F31" i="5"/>
  <c r="F32" i="5"/>
  <c r="F33" i="5"/>
  <c r="F23" i="5"/>
  <c r="F24" i="5"/>
  <c r="F25" i="5"/>
  <c r="F26" i="5"/>
  <c r="F20" i="5"/>
  <c r="F13" i="5"/>
  <c r="F8" i="4"/>
  <c r="F9" i="4"/>
  <c r="F10" i="4"/>
  <c r="F28" i="4"/>
  <c r="F29" i="4"/>
  <c r="F27" i="4"/>
  <c r="F21" i="4"/>
  <c r="F24" i="4"/>
  <c r="F20" i="4"/>
  <c r="F16" i="4"/>
  <c r="F17" i="4"/>
  <c r="F15" i="4"/>
  <c r="F22" i="4"/>
  <c r="F18" i="4" l="1"/>
  <c r="F33" i="4" s="1"/>
  <c r="F30" i="4"/>
  <c r="F35" i="4" s="1"/>
  <c r="F32" i="4"/>
  <c r="F25" i="4"/>
  <c r="F34" i="4" s="1"/>
  <c r="F16" i="5"/>
  <c r="F17" i="5"/>
  <c r="F41" i="5"/>
  <c r="F46" i="5" s="1"/>
  <c r="F28" i="5"/>
  <c r="F36" i="4" l="1"/>
  <c r="F37" i="4" s="1"/>
  <c r="F38" i="4" s="1"/>
  <c r="F34" i="5"/>
  <c r="F45" i="5" s="1"/>
  <c r="F12" i="5" l="1"/>
  <c r="F8" i="5"/>
  <c r="F9" i="5"/>
  <c r="F5" i="5"/>
  <c r="B44" i="5"/>
  <c r="B43" i="5"/>
  <c r="F21" i="5" l="1"/>
  <c r="F44" i="5" s="1"/>
  <c r="F10" i="5"/>
  <c r="F43" i="5" s="1"/>
  <c r="F48" i="5" l="1"/>
  <c r="F49" i="5" s="1"/>
  <c r="F50" i="5" l="1"/>
</calcChain>
</file>

<file path=xl/sharedStrings.xml><?xml version="1.0" encoding="utf-8"?>
<sst xmlns="http://schemas.openxmlformats.org/spreadsheetml/2006/main" count="192" uniqueCount="129">
  <si>
    <t>DETAIL ESTIMATIF</t>
  </si>
  <si>
    <t>Désignation</t>
  </si>
  <si>
    <t>Unité</t>
  </si>
  <si>
    <t>Quantités</t>
  </si>
  <si>
    <t>P.U. (€)</t>
  </si>
  <si>
    <t>Montant (€)</t>
  </si>
  <si>
    <t>1-01</t>
  </si>
  <si>
    <t>Installations générales de chantier</t>
  </si>
  <si>
    <t>fft</t>
  </si>
  <si>
    <t>1-02</t>
  </si>
  <si>
    <t>Etudes d'exécution</t>
  </si>
  <si>
    <t>1-03</t>
  </si>
  <si>
    <t>1-04</t>
  </si>
  <si>
    <t>Contrôle de la qualité</t>
  </si>
  <si>
    <t>1-05</t>
  </si>
  <si>
    <t>TOTAL SERIE 1</t>
  </si>
  <si>
    <t>SERIE 1</t>
  </si>
  <si>
    <t>PRIX GENERAUX</t>
  </si>
  <si>
    <t>SERIE 2</t>
  </si>
  <si>
    <t>m3</t>
  </si>
  <si>
    <t>m²</t>
  </si>
  <si>
    <t>ml</t>
  </si>
  <si>
    <t>kg</t>
  </si>
  <si>
    <t>SERIE 3</t>
  </si>
  <si>
    <t>TOTAL SERIE 3</t>
  </si>
  <si>
    <t>SERIE 4</t>
  </si>
  <si>
    <t>SERIE 5</t>
  </si>
  <si>
    <t>TOTAL SERIE 5</t>
  </si>
  <si>
    <t>SERIE 6</t>
  </si>
  <si>
    <t>SERIE 7</t>
  </si>
  <si>
    <t>TOTAL SERIE 2</t>
  </si>
  <si>
    <t>2-01</t>
  </si>
  <si>
    <t>2-02</t>
  </si>
  <si>
    <t>2-03</t>
  </si>
  <si>
    <t>3-01</t>
  </si>
  <si>
    <t>5-01</t>
  </si>
  <si>
    <t>6-01</t>
  </si>
  <si>
    <t>6-02</t>
  </si>
  <si>
    <t>6-03</t>
  </si>
  <si>
    <t>6-04</t>
  </si>
  <si>
    <t>6-05</t>
  </si>
  <si>
    <t>6-06</t>
  </si>
  <si>
    <t>7-01</t>
  </si>
  <si>
    <t>7-02</t>
  </si>
  <si>
    <t>7-03</t>
  </si>
  <si>
    <t>7-04</t>
  </si>
  <si>
    <t>7-05</t>
  </si>
  <si>
    <t>TOTAL H.T.</t>
  </si>
  <si>
    <t>TOTAL SERIE 1 - PRIX GENERAUX</t>
  </si>
  <si>
    <t>TOTAL SERIE 4</t>
  </si>
  <si>
    <t>3-02</t>
  </si>
  <si>
    <t>TOTAL SERIE 6</t>
  </si>
  <si>
    <t>SERIE 8</t>
  </si>
  <si>
    <t>TOTAL SERIE 8</t>
  </si>
  <si>
    <t>8-01</t>
  </si>
  <si>
    <t>8-02</t>
  </si>
  <si>
    <t>8-04</t>
  </si>
  <si>
    <t>Piquetage et levé topographique</t>
  </si>
  <si>
    <t>TOTAL TTC</t>
  </si>
  <si>
    <t>5-02</t>
  </si>
  <si>
    <t>Dossier des ouvrages exécutés</t>
  </si>
  <si>
    <t>u</t>
  </si>
  <si>
    <t>7-06</t>
  </si>
  <si>
    <t>7-07</t>
  </si>
  <si>
    <t>TOTAL SERIE 7</t>
  </si>
  <si>
    <t>MONTANT H.T.</t>
  </si>
  <si>
    <t>MONTANT TVA (20%)</t>
  </si>
  <si>
    <t>MONTANT TTC</t>
  </si>
  <si>
    <t>7-08</t>
  </si>
  <si>
    <t>7-09</t>
  </si>
  <si>
    <t>8-03</t>
  </si>
  <si>
    <t>LOT 2 - TERRASSEMENT - SOLUTION DE BASE</t>
  </si>
  <si>
    <t>Nettoyage de la surface</t>
  </si>
  <si>
    <t>Fourniture et mis en en œuvre du treillis soudé</t>
  </si>
  <si>
    <t>TOTAL SERIE 2 - PREPARATION DE LA SURFACE</t>
  </si>
  <si>
    <t>APPLICATION DE L'ENDUIT D'IMPERMEABILISATION</t>
  </si>
  <si>
    <t>TOTAL SERIE 4 - APPLICATION DE L'ENDUIT D'IMPERMEABILISATION</t>
  </si>
  <si>
    <t>TOTAL SERIE 3 - ETANCHEMENT DES EXTREMITE PAR PROJECTION DE BETON</t>
  </si>
  <si>
    <t>TOTAL TVA (20%)</t>
  </si>
  <si>
    <t>LOT 1 - BETON PROJETE</t>
  </si>
  <si>
    <t>REHAUSSE DES BAJOYERS</t>
  </si>
  <si>
    <t>Béton de propreté</t>
  </si>
  <si>
    <t>Coffrage des voiles</t>
  </si>
  <si>
    <t>CONSTRUCTION D'UN NOUVEAU MUR</t>
  </si>
  <si>
    <t>CONSTRUCTION D'UN CANIVEAU</t>
  </si>
  <si>
    <t>5-03</t>
  </si>
  <si>
    <t>5-04</t>
  </si>
  <si>
    <t>5-05</t>
  </si>
  <si>
    <t>6-07</t>
  </si>
  <si>
    <t>6-08</t>
  </si>
  <si>
    <t>7-10</t>
  </si>
  <si>
    <t>1-06</t>
  </si>
  <si>
    <t>3-03</t>
  </si>
  <si>
    <t>3-04</t>
  </si>
  <si>
    <t>3-05</t>
  </si>
  <si>
    <t>Inspection contradictoire préalable aux travaux de reprise des maconneries</t>
  </si>
  <si>
    <t>PREPATION DE LA SURFACE</t>
  </si>
  <si>
    <t xml:space="preserve">Fourniture et application de l'enduit </t>
  </si>
  <si>
    <t>Réalisation d’un ancrage HA 14 pour le maintien du treillis soudé</t>
  </si>
  <si>
    <t>Planche d'essai</t>
  </si>
  <si>
    <t>Scellement d'armature</t>
  </si>
  <si>
    <t xml:space="preserve">Terrassement </t>
  </si>
  <si>
    <t>Bétonnage des voiles</t>
  </si>
  <si>
    <t>ferraillage des voiles</t>
  </si>
  <si>
    <t>Ferraillage des voiles</t>
  </si>
  <si>
    <t>REALISATION DE LA COUCHE SUPPORT D'ETANCHEITE PAR PROJECTION DE BETON</t>
  </si>
  <si>
    <t>Semelle filante</t>
  </si>
  <si>
    <t>1-07</t>
  </si>
  <si>
    <t>1-08</t>
  </si>
  <si>
    <t>Dépose des pieux amovibles du pare embacle</t>
  </si>
  <si>
    <t>Elaboration de l'écobilan</t>
  </si>
  <si>
    <t>Dégagement du pied sur une profondeur minimale 1m</t>
  </si>
  <si>
    <t>Purge des joints et comblement les cavités et trous de carottages et reprise des joints dégarnis</t>
  </si>
  <si>
    <t>Arret de bétonnage</t>
  </si>
  <si>
    <t>Mise en œuvre du béton projeté</t>
  </si>
  <si>
    <t>Fourniture /pose du solin métallique</t>
  </si>
  <si>
    <t xml:space="preserve">Remblaiment de la tranchée de pied </t>
  </si>
  <si>
    <t>Préparation de la surface de reprise</t>
  </si>
  <si>
    <t>Barres d'ancrage</t>
  </si>
  <si>
    <t>Barbacanes</t>
  </si>
  <si>
    <t>Habillage du parement en pierre naturelle</t>
  </si>
  <si>
    <t>6-09</t>
  </si>
  <si>
    <t>Barbacane</t>
  </si>
  <si>
    <t>Couvertine en pierre naturelle</t>
  </si>
  <si>
    <t>Raccordement au mur existant</t>
  </si>
  <si>
    <t>Raccordement à l'enrobé</t>
  </si>
  <si>
    <t>Caniveau préfabriqué</t>
  </si>
  <si>
    <t>Raccordement au bassin de dissipation</t>
  </si>
  <si>
    <t>Arasement des têtes de piézomètres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</si>
</sst>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General_)"/>
    <numFmt numFmtId="165" formatCode="#,##0\ _€"/>
    <numFmt numFmtId="166" formatCode="#,##0.00\ &quot;€&quot;"/>
    <numFmt numFmtId="167" formatCode="_-* #,##0.00\ [$€-1]_-;\-* #,##0.00\ [$€-1]_-;_-* &quot;-&quot;??\ [$€-1]_-"/>
    <numFmt numFmtId="168" formatCode="_-* #,##0.00\ _F_-;\-* #,##0.00\ _F_-;_-* &quot;-&quot;??\ _F_-;_-@_-"/>
    <numFmt numFmtId="169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79">
    <xf numFmtId="0" fontId="0" fillId="0" borderId="0" xfId="0"/>
    <xf numFmtId="164" fontId="3" fillId="2" borderId="1" xfId="1" applyFont="1" applyFill="1" applyBorder="1" applyAlignment="1">
      <alignment horizontal="center"/>
    </xf>
    <xf numFmtId="165" fontId="3" fillId="2" borderId="1" xfId="1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166" fontId="6" fillId="3" borderId="2" xfId="0" applyNumberFormat="1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vertical="center"/>
    </xf>
    <xf numFmtId="49" fontId="4" fillId="2" borderId="4" xfId="1" applyNumberFormat="1" applyFont="1" applyFill="1" applyBorder="1" applyAlignment="1">
      <alignment horizontal="centerContinuous"/>
    </xf>
    <xf numFmtId="3" fontId="3" fillId="2" borderId="1" xfId="1" applyNumberFormat="1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vertical="center"/>
    </xf>
    <xf numFmtId="166" fontId="6" fillId="3" borderId="3" xfId="0" applyNumberFormat="1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9" fillId="0" borderId="0" xfId="0" applyFont="1"/>
    <xf numFmtId="0" fontId="5" fillId="3" borderId="5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right" vertical="center"/>
    </xf>
    <xf numFmtId="0" fontId="10" fillId="0" borderId="0" xfId="0" applyFont="1"/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3" xfId="0" applyBorder="1"/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6" fontId="6" fillId="3" borderId="1" xfId="0" applyNumberFormat="1" applyFont="1" applyFill="1" applyBorder="1"/>
    <xf numFmtId="0" fontId="0" fillId="0" borderId="0" xfId="0" applyAlignment="1">
      <alignment horizontal="center"/>
    </xf>
    <xf numFmtId="164" fontId="3" fillId="2" borderId="0" xfId="1" applyFont="1" applyFill="1" applyAlignment="1">
      <alignment horizontal="left"/>
    </xf>
    <xf numFmtId="0" fontId="5" fillId="3" borderId="2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166" fontId="6" fillId="3" borderId="14" xfId="0" applyNumberFormat="1" applyFont="1" applyFill="1" applyBorder="1"/>
    <xf numFmtId="0" fontId="6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166" fontId="6" fillId="3" borderId="15" xfId="0" applyNumberFormat="1" applyFont="1" applyFill="1" applyBorder="1"/>
    <xf numFmtId="166" fontId="6" fillId="3" borderId="16" xfId="0" applyNumberFormat="1" applyFont="1" applyFill="1" applyBorder="1"/>
    <xf numFmtId="166" fontId="0" fillId="0" borderId="17" xfId="0" applyNumberFormat="1" applyBorder="1"/>
    <xf numFmtId="0" fontId="6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/>
    </xf>
    <xf numFmtId="166" fontId="6" fillId="3" borderId="18" xfId="0" applyNumberFormat="1" applyFont="1" applyFill="1" applyBorder="1"/>
    <xf numFmtId="166" fontId="6" fillId="3" borderId="19" xfId="0" applyNumberFormat="1" applyFont="1" applyFill="1" applyBorder="1"/>
    <xf numFmtId="164" fontId="3" fillId="2" borderId="0" xfId="1" applyFont="1" applyFill="1" applyAlignment="1">
      <alignment horizontal="centerContinuous"/>
    </xf>
    <xf numFmtId="49" fontId="6" fillId="3" borderId="8" xfId="0" applyNumberFormat="1" applyFont="1" applyFill="1" applyBorder="1" applyAlignment="1">
      <alignment horizontal="center" vertical="center" wrapText="1"/>
    </xf>
    <xf numFmtId="169" fontId="4" fillId="3" borderId="2" xfId="0" applyNumberFormat="1" applyFont="1" applyFill="1" applyBorder="1" applyAlignment="1">
      <alignment horizontal="center" vertical="center"/>
    </xf>
    <xf numFmtId="169" fontId="4" fillId="3" borderId="1" xfId="0" applyNumberFormat="1" applyFont="1" applyFill="1" applyBorder="1" applyAlignment="1">
      <alignment horizontal="center" vertical="center"/>
    </xf>
    <xf numFmtId="169" fontId="3" fillId="3" borderId="3" xfId="0" applyNumberFormat="1" applyFont="1" applyFill="1" applyBorder="1" applyAlignment="1">
      <alignment horizontal="center" vertical="center"/>
    </xf>
    <xf numFmtId="169" fontId="4" fillId="3" borderId="3" xfId="0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169" fontId="3" fillId="2" borderId="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9" fontId="10" fillId="0" borderId="0" xfId="0" applyNumberFormat="1" applyFont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11" fillId="0" borderId="0" xfId="0" applyFont="1" applyAlignment="1">
      <alignment horizontal="left" vertical="center" indent="1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66" fontId="4" fillId="3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/>
    <xf numFmtId="0" fontId="10" fillId="0" borderId="0" xfId="0" applyFont="1" applyAlignment="1">
      <alignment horizontal="center"/>
    </xf>
    <xf numFmtId="49" fontId="3" fillId="2" borderId="6" xfId="1" applyNumberFormat="1" applyFont="1" applyFill="1" applyBorder="1" applyAlignment="1">
      <alignment horizontal="center"/>
    </xf>
    <xf numFmtId="49" fontId="3" fillId="2" borderId="7" xfId="1" applyNumberFormat="1" applyFont="1" applyFill="1" applyBorder="1" applyAlignment="1">
      <alignment horizontal="center"/>
    </xf>
    <xf numFmtId="49" fontId="3" fillId="2" borderId="5" xfId="1" applyNumberFormat="1" applyFont="1" applyFill="1" applyBorder="1" applyAlignment="1">
      <alignment horizontal="center"/>
    </xf>
  </cellXfs>
  <cellStyles count="10">
    <cellStyle name="Euro" xfId="2" xr:uid="{00000000-0005-0000-0000-000000000000}"/>
    <cellStyle name="Milliers 2" xfId="3" xr:uid="{00000000-0005-0000-0000-000001000000}"/>
    <cellStyle name="Milliers 3" xfId="8" xr:uid="{213A7A74-DD83-430D-874B-6A6D35A518FC}"/>
    <cellStyle name="Monétaire 2" xfId="9" xr:uid="{1B7DAD07-CA6D-4506-9D10-E23C1B8C7CDD}"/>
    <cellStyle name="Normal" xfId="0" builtinId="0"/>
    <cellStyle name="Normal 2" xfId="1" xr:uid="{00000000-0005-0000-0000-000003000000}"/>
    <cellStyle name="Normal 2 2" xfId="4" xr:uid="{00000000-0005-0000-0000-000004000000}"/>
    <cellStyle name="Normal 3" xfId="5" xr:uid="{00000000-0005-0000-0000-000005000000}"/>
    <cellStyle name="Normal 4" xfId="6" xr:uid="{00000000-0005-0000-0000-000006000000}"/>
    <cellStyle name="Pourcentage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5777F-2409-4651-8EE0-4051815980BF}">
  <sheetPr>
    <pageSetUpPr fitToPage="1"/>
  </sheetPr>
  <dimension ref="A1:H40"/>
  <sheetViews>
    <sheetView tabSelected="1" zoomScale="70" zoomScaleNormal="70" workbookViewId="0">
      <selection activeCell="L16" sqref="L16"/>
    </sheetView>
  </sheetViews>
  <sheetFormatPr baseColWidth="10" defaultRowHeight="14.4" x14ac:dyDescent="0.3"/>
  <cols>
    <col min="2" max="2" width="85.6640625" style="41" bestFit="1" customWidth="1"/>
    <col min="3" max="4" width="11.5546875" style="34"/>
  </cols>
  <sheetData>
    <row r="1" spans="1:6" x14ac:dyDescent="0.3">
      <c r="A1" s="76" t="s">
        <v>79</v>
      </c>
      <c r="B1" s="77"/>
      <c r="C1" s="77"/>
      <c r="D1" s="77"/>
      <c r="E1" s="77"/>
      <c r="F1" s="78"/>
    </row>
    <row r="2" spans="1:6" x14ac:dyDescent="0.3">
      <c r="A2" s="76" t="s">
        <v>0</v>
      </c>
      <c r="B2" s="77"/>
      <c r="C2" s="77"/>
      <c r="D2" s="77"/>
      <c r="E2" s="77"/>
      <c r="F2" s="78"/>
    </row>
    <row r="3" spans="1:6" x14ac:dyDescent="0.3">
      <c r="A3" s="7"/>
      <c r="B3" s="35" t="s">
        <v>1</v>
      </c>
      <c r="C3" s="1" t="s">
        <v>2</v>
      </c>
      <c r="D3" s="11" t="s">
        <v>3</v>
      </c>
      <c r="E3" s="2" t="s">
        <v>4</v>
      </c>
      <c r="F3" s="8" t="s">
        <v>5</v>
      </c>
    </row>
    <row r="4" spans="1:6" x14ac:dyDescent="0.3">
      <c r="A4" s="9" t="s">
        <v>16</v>
      </c>
      <c r="B4" s="36" t="s">
        <v>17</v>
      </c>
      <c r="C4" s="3"/>
      <c r="D4" s="12"/>
      <c r="E4" s="4"/>
      <c r="F4" s="4"/>
    </row>
    <row r="5" spans="1:6" x14ac:dyDescent="0.3">
      <c r="A5" s="10" t="s">
        <v>6</v>
      </c>
      <c r="B5" s="37" t="s">
        <v>7</v>
      </c>
      <c r="C5" s="5" t="s">
        <v>8</v>
      </c>
      <c r="D5" s="13">
        <v>1</v>
      </c>
      <c r="E5" s="33"/>
      <c r="F5" s="33">
        <f t="shared" ref="F5:F10" si="0">D5*E5</f>
        <v>0</v>
      </c>
    </row>
    <row r="6" spans="1:6" x14ac:dyDescent="0.3">
      <c r="A6" s="10" t="s">
        <v>9</v>
      </c>
      <c r="B6" s="37" t="s">
        <v>10</v>
      </c>
      <c r="C6" s="5" t="s">
        <v>8</v>
      </c>
      <c r="D6" s="13">
        <v>1</v>
      </c>
      <c r="E6" s="15"/>
      <c r="F6" s="33">
        <f t="shared" si="0"/>
        <v>0</v>
      </c>
    </row>
    <row r="7" spans="1:6" x14ac:dyDescent="0.3">
      <c r="A7" s="10" t="s">
        <v>11</v>
      </c>
      <c r="B7" s="37" t="s">
        <v>57</v>
      </c>
      <c r="C7" s="5" t="s">
        <v>8</v>
      </c>
      <c r="D7" s="13">
        <v>1</v>
      </c>
      <c r="E7" s="15"/>
      <c r="F7" s="33">
        <f t="shared" si="0"/>
        <v>0</v>
      </c>
    </row>
    <row r="8" spans="1:6" x14ac:dyDescent="0.3">
      <c r="A8" s="10" t="s">
        <v>12</v>
      </c>
      <c r="B8" s="37" t="s">
        <v>95</v>
      </c>
      <c r="C8" s="5" t="s">
        <v>8</v>
      </c>
      <c r="D8" s="13">
        <v>1</v>
      </c>
      <c r="E8" s="15"/>
      <c r="F8" s="33">
        <f t="shared" si="0"/>
        <v>0</v>
      </c>
    </row>
    <row r="9" spans="1:6" x14ac:dyDescent="0.3">
      <c r="A9" s="10" t="s">
        <v>14</v>
      </c>
      <c r="B9" s="37" t="s">
        <v>13</v>
      </c>
      <c r="C9" s="5" t="s">
        <v>8</v>
      </c>
      <c r="D9" s="13">
        <v>1</v>
      </c>
      <c r="E9" s="15"/>
      <c r="F9" s="33">
        <f t="shared" si="0"/>
        <v>0</v>
      </c>
    </row>
    <row r="10" spans="1:6" x14ac:dyDescent="0.3">
      <c r="A10" s="71" t="s">
        <v>91</v>
      </c>
      <c r="B10" s="72" t="s">
        <v>60</v>
      </c>
      <c r="C10" s="27" t="s">
        <v>8</v>
      </c>
      <c r="D10" s="28">
        <v>1</v>
      </c>
      <c r="E10" s="73"/>
      <c r="F10" s="74">
        <f t="shared" si="0"/>
        <v>0</v>
      </c>
    </row>
    <row r="11" spans="1:6" x14ac:dyDescent="0.3">
      <c r="A11" s="71" t="s">
        <v>107</v>
      </c>
      <c r="B11" s="72" t="s">
        <v>110</v>
      </c>
      <c r="C11" s="27" t="s">
        <v>8</v>
      </c>
      <c r="D11" s="28">
        <v>1</v>
      </c>
      <c r="E11" s="73"/>
      <c r="F11" s="74">
        <f>D11*E11</f>
        <v>0</v>
      </c>
    </row>
    <row r="12" spans="1:6" x14ac:dyDescent="0.3">
      <c r="A12" s="71" t="s">
        <v>108</v>
      </c>
      <c r="B12" s="72" t="s">
        <v>109</v>
      </c>
      <c r="C12" s="75" t="s">
        <v>8</v>
      </c>
      <c r="D12" s="75">
        <v>1</v>
      </c>
      <c r="E12" s="73"/>
      <c r="F12" s="74">
        <f>D12*E12</f>
        <v>0</v>
      </c>
    </row>
    <row r="13" spans="1:6" x14ac:dyDescent="0.3">
      <c r="A13" s="18"/>
      <c r="B13" s="38" t="s">
        <v>15</v>
      </c>
      <c r="C13" s="14"/>
      <c r="D13" s="14"/>
      <c r="E13" s="6"/>
      <c r="F13" s="17">
        <f>SUM(F5:F12)</f>
        <v>0</v>
      </c>
    </row>
    <row r="14" spans="1:6" x14ac:dyDescent="0.3">
      <c r="A14" s="9" t="s">
        <v>18</v>
      </c>
      <c r="B14" s="36" t="s">
        <v>96</v>
      </c>
      <c r="C14" s="3"/>
      <c r="D14" s="12"/>
      <c r="E14" s="4"/>
      <c r="F14" s="4"/>
    </row>
    <row r="15" spans="1:6" x14ac:dyDescent="0.3">
      <c r="A15" s="10" t="s">
        <v>31</v>
      </c>
      <c r="B15" s="37" t="s">
        <v>111</v>
      </c>
      <c r="C15" s="5" t="s">
        <v>21</v>
      </c>
      <c r="D15" s="13">
        <v>150</v>
      </c>
      <c r="E15" s="16"/>
      <c r="F15" s="33">
        <f>D15*E15</f>
        <v>0</v>
      </c>
    </row>
    <row r="16" spans="1:6" x14ac:dyDescent="0.3">
      <c r="A16" s="10" t="s">
        <v>32</v>
      </c>
      <c r="B16" s="37" t="s">
        <v>72</v>
      </c>
      <c r="C16" s="5" t="s">
        <v>20</v>
      </c>
      <c r="D16" s="13">
        <v>450</v>
      </c>
      <c r="E16" s="16"/>
      <c r="F16" s="33">
        <f t="shared" ref="F16:F17" si="1">D16*E16</f>
        <v>0</v>
      </c>
    </row>
    <row r="17" spans="1:8" ht="18" x14ac:dyDescent="0.3">
      <c r="A17" s="10" t="s">
        <v>33</v>
      </c>
      <c r="B17" s="37" t="s">
        <v>112</v>
      </c>
      <c r="C17" s="5" t="s">
        <v>8</v>
      </c>
      <c r="D17" s="13">
        <v>1</v>
      </c>
      <c r="E17" s="16"/>
      <c r="F17" s="33">
        <f t="shared" si="1"/>
        <v>0</v>
      </c>
      <c r="H17" s="70"/>
    </row>
    <row r="18" spans="1:8" x14ac:dyDescent="0.3">
      <c r="B18" s="38" t="s">
        <v>30</v>
      </c>
      <c r="C18" s="14"/>
      <c r="D18" s="14"/>
      <c r="E18" s="6"/>
      <c r="F18" s="17">
        <f>SUM(F15:F17)</f>
        <v>0</v>
      </c>
    </row>
    <row r="19" spans="1:8" ht="21" customHeight="1" x14ac:dyDescent="0.3">
      <c r="A19" s="9" t="s">
        <v>23</v>
      </c>
      <c r="B19" s="36" t="s">
        <v>105</v>
      </c>
      <c r="C19" s="3"/>
      <c r="D19" s="12"/>
      <c r="E19" s="4"/>
      <c r="F19" s="4"/>
    </row>
    <row r="20" spans="1:8" x14ac:dyDescent="0.3">
      <c r="A20" s="10" t="s">
        <v>34</v>
      </c>
      <c r="B20" s="37" t="s">
        <v>98</v>
      </c>
      <c r="C20" s="5" t="s">
        <v>2</v>
      </c>
      <c r="D20" s="13">
        <v>440</v>
      </c>
      <c r="E20" s="33"/>
      <c r="F20" s="33">
        <f>D20*E20</f>
        <v>0</v>
      </c>
    </row>
    <row r="21" spans="1:8" x14ac:dyDescent="0.3">
      <c r="A21" s="10" t="s">
        <v>50</v>
      </c>
      <c r="B21" s="37" t="s">
        <v>73</v>
      </c>
      <c r="C21" s="5" t="s">
        <v>22</v>
      </c>
      <c r="D21" s="13">
        <v>2000</v>
      </c>
      <c r="E21" s="33"/>
      <c r="F21" s="33">
        <f t="shared" ref="F21:F24" si="2">D21*E21</f>
        <v>0</v>
      </c>
    </row>
    <row r="22" spans="1:8" x14ac:dyDescent="0.3">
      <c r="A22" s="10" t="s">
        <v>92</v>
      </c>
      <c r="B22" s="37" t="s">
        <v>113</v>
      </c>
      <c r="C22" s="5" t="s">
        <v>21</v>
      </c>
      <c r="D22" s="13">
        <v>140</v>
      </c>
      <c r="E22" s="33"/>
      <c r="F22" s="33">
        <f t="shared" si="2"/>
        <v>0</v>
      </c>
    </row>
    <row r="23" spans="1:8" x14ac:dyDescent="0.3">
      <c r="A23" s="10" t="s">
        <v>93</v>
      </c>
      <c r="B23" s="37" t="s">
        <v>99</v>
      </c>
      <c r="C23" s="5" t="s">
        <v>8</v>
      </c>
      <c r="D23" s="13">
        <v>1</v>
      </c>
      <c r="E23" s="33"/>
      <c r="F23" s="33">
        <f t="shared" si="2"/>
        <v>0</v>
      </c>
    </row>
    <row r="24" spans="1:8" x14ac:dyDescent="0.3">
      <c r="A24" s="10" t="s">
        <v>94</v>
      </c>
      <c r="B24" s="37" t="s">
        <v>114</v>
      </c>
      <c r="C24" s="5" t="s">
        <v>19</v>
      </c>
      <c r="D24" s="13">
        <v>60</v>
      </c>
      <c r="E24" s="33"/>
      <c r="F24" s="33">
        <f t="shared" si="2"/>
        <v>0</v>
      </c>
    </row>
    <row r="25" spans="1:8" x14ac:dyDescent="0.3">
      <c r="A25" s="31"/>
      <c r="B25" s="38" t="s">
        <v>24</v>
      </c>
      <c r="C25" s="14"/>
      <c r="D25" s="14"/>
      <c r="E25" s="6"/>
      <c r="F25" s="17">
        <f>SUM(F20:F24)</f>
        <v>0</v>
      </c>
    </row>
    <row r="26" spans="1:8" x14ac:dyDescent="0.3">
      <c r="A26" s="9" t="s">
        <v>25</v>
      </c>
      <c r="B26" s="39" t="s">
        <v>75</v>
      </c>
      <c r="C26" s="5"/>
      <c r="D26" s="13"/>
      <c r="E26" s="33"/>
      <c r="F26" s="33"/>
    </row>
    <row r="27" spans="1:8" x14ac:dyDescent="0.3">
      <c r="A27" s="10" t="s">
        <v>34</v>
      </c>
      <c r="B27" s="37" t="s">
        <v>97</v>
      </c>
      <c r="C27" s="5" t="s">
        <v>20</v>
      </c>
      <c r="D27" s="13">
        <v>200</v>
      </c>
      <c r="E27" s="33"/>
      <c r="F27" s="33">
        <f t="shared" ref="F27:F29" si="3">D27*E27</f>
        <v>0</v>
      </c>
    </row>
    <row r="28" spans="1:8" x14ac:dyDescent="0.3">
      <c r="A28" s="10" t="s">
        <v>50</v>
      </c>
      <c r="B28" s="37" t="s">
        <v>115</v>
      </c>
      <c r="C28" s="5" t="s">
        <v>21</v>
      </c>
      <c r="D28" s="13">
        <v>120</v>
      </c>
      <c r="E28" s="33"/>
      <c r="F28" s="33">
        <f t="shared" si="3"/>
        <v>0</v>
      </c>
    </row>
    <row r="29" spans="1:8" x14ac:dyDescent="0.3">
      <c r="A29" s="10" t="s">
        <v>92</v>
      </c>
      <c r="B29" s="37" t="s">
        <v>116</v>
      </c>
      <c r="C29" s="5" t="s">
        <v>21</v>
      </c>
      <c r="D29" s="13">
        <v>150</v>
      </c>
      <c r="E29" s="33"/>
      <c r="F29" s="33">
        <f t="shared" si="3"/>
        <v>0</v>
      </c>
    </row>
    <row r="30" spans="1:8" x14ac:dyDescent="0.3">
      <c r="A30" s="31"/>
      <c r="B30" s="38" t="s">
        <v>49</v>
      </c>
      <c r="C30" s="14"/>
      <c r="D30" s="14"/>
      <c r="E30" s="6"/>
      <c r="F30" s="17">
        <f>SUM(F27:F29)</f>
        <v>0</v>
      </c>
    </row>
    <row r="31" spans="1:8" x14ac:dyDescent="0.3">
      <c r="A31" s="31"/>
      <c r="C31" s="41"/>
      <c r="D31" s="41"/>
      <c r="E31" s="41"/>
      <c r="F31" s="41"/>
      <c r="G31" s="41"/>
      <c r="H31" s="41"/>
    </row>
    <row r="32" spans="1:8" x14ac:dyDescent="0.3">
      <c r="A32" s="31"/>
      <c r="B32" s="38" t="s">
        <v>48</v>
      </c>
      <c r="C32" s="3"/>
      <c r="D32" s="12"/>
      <c r="E32" s="4"/>
      <c r="F32" s="4">
        <f>F13</f>
        <v>0</v>
      </c>
    </row>
    <row r="33" spans="1:6" x14ac:dyDescent="0.3">
      <c r="A33" s="31"/>
      <c r="B33" s="38" t="s">
        <v>74</v>
      </c>
      <c r="C33" s="5"/>
      <c r="D33" s="13"/>
      <c r="E33" s="33"/>
      <c r="F33" s="33">
        <f>F18</f>
        <v>0</v>
      </c>
    </row>
    <row r="34" spans="1:6" x14ac:dyDescent="0.3">
      <c r="A34" s="31"/>
      <c r="B34" s="38" t="s">
        <v>77</v>
      </c>
      <c r="C34" s="5"/>
      <c r="D34" s="13"/>
      <c r="E34" s="33"/>
      <c r="F34" s="33">
        <f>F25</f>
        <v>0</v>
      </c>
    </row>
    <row r="35" spans="1:6" ht="15" thickBot="1" x14ac:dyDescent="0.35">
      <c r="A35" s="31"/>
      <c r="B35" s="43" t="s">
        <v>76</v>
      </c>
      <c r="C35" s="47"/>
      <c r="D35" s="48"/>
      <c r="E35" s="49"/>
      <c r="F35" s="49">
        <f>F30</f>
        <v>0</v>
      </c>
    </row>
    <row r="36" spans="1:6" x14ac:dyDescent="0.3">
      <c r="A36" s="42"/>
      <c r="B36" s="44" t="s">
        <v>47</v>
      </c>
      <c r="C36" s="50"/>
      <c r="D36" s="51"/>
      <c r="E36" s="52"/>
      <c r="F36" s="53">
        <f>SUM(F32:F35)</f>
        <v>0</v>
      </c>
    </row>
    <row r="37" spans="1:6" x14ac:dyDescent="0.3">
      <c r="B37" s="45" t="s">
        <v>78</v>
      </c>
      <c r="C37" s="32"/>
      <c r="D37" s="32"/>
      <c r="E37" s="30"/>
      <c r="F37" s="54">
        <f>F36*0.2</f>
        <v>0</v>
      </c>
    </row>
    <row r="38" spans="1:6" ht="15" thickBot="1" x14ac:dyDescent="0.35">
      <c r="A38" s="42"/>
      <c r="B38" s="46" t="s">
        <v>58</v>
      </c>
      <c r="C38" s="55"/>
      <c r="D38" s="56"/>
      <c r="E38" s="57"/>
      <c r="F38" s="58">
        <f>F36+F37</f>
        <v>0</v>
      </c>
    </row>
    <row r="39" spans="1:6" x14ac:dyDescent="0.3">
      <c r="A39" s="31"/>
      <c r="B39" s="39"/>
      <c r="C39" s="5"/>
      <c r="D39" s="13"/>
      <c r="E39" s="33"/>
      <c r="F39" s="33"/>
    </row>
    <row r="40" spans="1:6" x14ac:dyDescent="0.3">
      <c r="A40" s="31"/>
      <c r="B40" s="39"/>
      <c r="C40" s="5"/>
      <c r="D40" s="13"/>
      <c r="E40" s="33"/>
      <c r="F40" s="33"/>
    </row>
  </sheetData>
  <mergeCells count="2">
    <mergeCell ref="A1:F1"/>
    <mergeCell ref="A2:F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&amp;LREHABILITATION DU BARRAGE DE DIEFENBACH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DB971-14EA-482E-8C4B-1EC058650556}">
  <sheetPr>
    <pageSetUpPr fitToPage="1"/>
  </sheetPr>
  <dimension ref="A2:H50"/>
  <sheetViews>
    <sheetView zoomScale="85" zoomScaleNormal="70" workbookViewId="0">
      <selection activeCell="E12" sqref="E12:E40"/>
    </sheetView>
  </sheetViews>
  <sheetFormatPr baseColWidth="10" defaultColWidth="11.5546875" defaultRowHeight="14.4" x14ac:dyDescent="0.3"/>
  <cols>
    <col min="2" max="2" width="73.5546875" bestFit="1" customWidth="1"/>
    <col min="3" max="4" width="11.5546875" style="67"/>
    <col min="5" max="5" width="10.44140625" style="67" bestFit="1" customWidth="1"/>
    <col min="6" max="6" width="13.44140625" style="68" bestFit="1" customWidth="1"/>
    <col min="7" max="7" width="11.5546875" style="24"/>
  </cols>
  <sheetData>
    <row r="2" spans="1:8" x14ac:dyDescent="0.3">
      <c r="A2" s="76" t="s">
        <v>71</v>
      </c>
      <c r="B2" s="77"/>
      <c r="C2" s="77"/>
      <c r="D2" s="77"/>
      <c r="E2" s="77"/>
      <c r="F2" s="78"/>
    </row>
    <row r="3" spans="1:8" x14ac:dyDescent="0.3">
      <c r="A3" s="7"/>
      <c r="B3" s="59" t="s">
        <v>1</v>
      </c>
      <c r="C3" s="11" t="s">
        <v>2</v>
      </c>
      <c r="D3" s="11" t="s">
        <v>3</v>
      </c>
      <c r="E3" s="65" t="s">
        <v>4</v>
      </c>
      <c r="F3" s="66" t="s">
        <v>5</v>
      </c>
    </row>
    <row r="4" spans="1:8" x14ac:dyDescent="0.3">
      <c r="A4" s="9" t="s">
        <v>26</v>
      </c>
      <c r="B4" s="20" t="s">
        <v>17</v>
      </c>
      <c r="C4" s="25"/>
      <c r="D4" s="26"/>
      <c r="E4" s="26"/>
      <c r="F4" s="61"/>
    </row>
    <row r="5" spans="1:8" x14ac:dyDescent="0.3">
      <c r="A5" s="10" t="s">
        <v>35</v>
      </c>
      <c r="B5" s="21" t="s">
        <v>7</v>
      </c>
      <c r="C5" s="27" t="s">
        <v>8</v>
      </c>
      <c r="D5" s="28">
        <v>1</v>
      </c>
      <c r="E5" s="28"/>
      <c r="F5" s="62">
        <f>D5*E5</f>
        <v>0</v>
      </c>
      <c r="H5" s="19"/>
    </row>
    <row r="6" spans="1:8" x14ac:dyDescent="0.3">
      <c r="A6" s="10" t="s">
        <v>59</v>
      </c>
      <c r="B6" s="21" t="s">
        <v>10</v>
      </c>
      <c r="C6" s="27" t="s">
        <v>8</v>
      </c>
      <c r="D6" s="28">
        <v>1</v>
      </c>
      <c r="E6" s="28"/>
      <c r="F6" s="62">
        <v>5000</v>
      </c>
    </row>
    <row r="7" spans="1:8" x14ac:dyDescent="0.3">
      <c r="A7" s="10" t="s">
        <v>85</v>
      </c>
      <c r="B7" s="21" t="s">
        <v>57</v>
      </c>
      <c r="C7" s="27" t="s">
        <v>8</v>
      </c>
      <c r="D7" s="28">
        <v>1</v>
      </c>
      <c r="E7" s="28"/>
      <c r="F7" s="62">
        <v>1000</v>
      </c>
    </row>
    <row r="8" spans="1:8" x14ac:dyDescent="0.3">
      <c r="A8" s="10" t="s">
        <v>86</v>
      </c>
      <c r="B8" s="21" t="s">
        <v>13</v>
      </c>
      <c r="C8" s="27" t="s">
        <v>8</v>
      </c>
      <c r="D8" s="28">
        <v>1</v>
      </c>
      <c r="E8" s="28"/>
      <c r="F8" s="62">
        <f t="shared" ref="F8:F9" si="0">D8*E8</f>
        <v>0</v>
      </c>
    </row>
    <row r="9" spans="1:8" x14ac:dyDescent="0.3">
      <c r="A9" s="10" t="s">
        <v>87</v>
      </c>
      <c r="B9" s="21" t="s">
        <v>60</v>
      </c>
      <c r="C9" s="27" t="s">
        <v>8</v>
      </c>
      <c r="D9" s="28">
        <v>1</v>
      </c>
      <c r="E9" s="28"/>
      <c r="F9" s="62">
        <f t="shared" si="0"/>
        <v>0</v>
      </c>
    </row>
    <row r="10" spans="1:8" x14ac:dyDescent="0.3">
      <c r="A10" s="18"/>
      <c r="B10" s="22" t="s">
        <v>27</v>
      </c>
      <c r="C10" s="29"/>
      <c r="D10" s="29"/>
      <c r="E10" s="29"/>
      <c r="F10" s="63">
        <f>SUM(F5:F9)</f>
        <v>6000</v>
      </c>
    </row>
    <row r="11" spans="1:8" x14ac:dyDescent="0.3">
      <c r="A11" s="9" t="s">
        <v>28</v>
      </c>
      <c r="B11" s="69" t="s">
        <v>80</v>
      </c>
      <c r="C11" s="27"/>
      <c r="D11" s="28"/>
      <c r="E11" s="28"/>
      <c r="F11" s="62"/>
    </row>
    <row r="12" spans="1:8" x14ac:dyDescent="0.3">
      <c r="A12" s="10" t="s">
        <v>36</v>
      </c>
      <c r="B12" s="40" t="s">
        <v>117</v>
      </c>
      <c r="C12" s="28" t="s">
        <v>21</v>
      </c>
      <c r="D12" s="28">
        <v>22</v>
      </c>
      <c r="E12" s="28"/>
      <c r="F12" s="62">
        <f>D12*E12</f>
        <v>0</v>
      </c>
    </row>
    <row r="13" spans="1:8" x14ac:dyDescent="0.3">
      <c r="A13" s="10" t="s">
        <v>37</v>
      </c>
      <c r="B13" s="40" t="s">
        <v>100</v>
      </c>
      <c r="C13" s="28" t="s">
        <v>61</v>
      </c>
      <c r="D13" s="28">
        <v>44</v>
      </c>
      <c r="E13" s="28"/>
      <c r="F13" s="62">
        <f t="shared" ref="F13:F20" si="1">D13*E13</f>
        <v>0</v>
      </c>
    </row>
    <row r="14" spans="1:8" x14ac:dyDescent="0.3">
      <c r="A14" s="10" t="s">
        <v>38</v>
      </c>
      <c r="B14" s="40" t="s">
        <v>118</v>
      </c>
      <c r="C14" s="28" t="s">
        <v>22</v>
      </c>
      <c r="D14" s="28">
        <v>700</v>
      </c>
      <c r="E14" s="28"/>
      <c r="F14" s="62">
        <f t="shared" si="1"/>
        <v>0</v>
      </c>
    </row>
    <row r="15" spans="1:8" x14ac:dyDescent="0.3">
      <c r="A15" s="10" t="s">
        <v>39</v>
      </c>
      <c r="B15" s="40" t="s">
        <v>82</v>
      </c>
      <c r="C15" s="28" t="s">
        <v>20</v>
      </c>
      <c r="D15" s="28">
        <v>44</v>
      </c>
      <c r="E15" s="28"/>
      <c r="F15" s="62">
        <f t="shared" si="1"/>
        <v>0</v>
      </c>
    </row>
    <row r="16" spans="1:8" x14ac:dyDescent="0.3">
      <c r="A16" s="10" t="s">
        <v>40</v>
      </c>
      <c r="B16" s="40" t="s">
        <v>103</v>
      </c>
      <c r="C16" s="28" t="s">
        <v>22</v>
      </c>
      <c r="D16" s="28">
        <v>660</v>
      </c>
      <c r="E16" s="28"/>
      <c r="F16" s="62">
        <f t="shared" si="1"/>
        <v>0</v>
      </c>
    </row>
    <row r="17" spans="1:6" x14ac:dyDescent="0.3">
      <c r="A17" s="10" t="s">
        <v>41</v>
      </c>
      <c r="B17" s="40" t="s">
        <v>102</v>
      </c>
      <c r="C17" s="28" t="s">
        <v>19</v>
      </c>
      <c r="D17" s="28">
        <v>6.6</v>
      </c>
      <c r="E17" s="28"/>
      <c r="F17" s="62">
        <f t="shared" si="1"/>
        <v>0</v>
      </c>
    </row>
    <row r="18" spans="1:6" x14ac:dyDescent="0.3">
      <c r="A18" s="10" t="s">
        <v>88</v>
      </c>
      <c r="B18" s="40" t="s">
        <v>119</v>
      </c>
      <c r="C18" s="28"/>
      <c r="D18" s="28"/>
      <c r="E18" s="28"/>
      <c r="F18" s="62"/>
    </row>
    <row r="19" spans="1:6" x14ac:dyDescent="0.3">
      <c r="A19" s="10" t="s">
        <v>89</v>
      </c>
      <c r="B19" s="40" t="s">
        <v>120</v>
      </c>
      <c r="C19" s="28" t="s">
        <v>20</v>
      </c>
      <c r="D19" s="28">
        <v>13.2</v>
      </c>
      <c r="E19" s="28"/>
      <c r="F19" s="62">
        <f t="shared" si="1"/>
        <v>0</v>
      </c>
    </row>
    <row r="20" spans="1:6" x14ac:dyDescent="0.3">
      <c r="A20" s="10" t="s">
        <v>121</v>
      </c>
      <c r="B20" s="40" t="s">
        <v>123</v>
      </c>
      <c r="C20" s="28" t="s">
        <v>21</v>
      </c>
      <c r="D20" s="28">
        <v>22</v>
      </c>
      <c r="E20" s="28"/>
      <c r="F20" s="62">
        <f t="shared" si="1"/>
        <v>0</v>
      </c>
    </row>
    <row r="21" spans="1:6" x14ac:dyDescent="0.3">
      <c r="A21" s="18"/>
      <c r="B21" s="22" t="s">
        <v>51</v>
      </c>
      <c r="C21" s="29"/>
      <c r="D21" s="29"/>
      <c r="E21" s="29"/>
      <c r="F21" s="63">
        <f>SUM(F12:F20)</f>
        <v>0</v>
      </c>
    </row>
    <row r="22" spans="1:6" x14ac:dyDescent="0.3">
      <c r="A22" s="9" t="s">
        <v>29</v>
      </c>
      <c r="B22" s="69" t="s">
        <v>83</v>
      </c>
      <c r="C22" s="27"/>
      <c r="D22" s="28"/>
      <c r="E22" s="28"/>
      <c r="F22" s="62"/>
    </row>
    <row r="23" spans="1:6" x14ac:dyDescent="0.3">
      <c r="A23" s="10" t="s">
        <v>42</v>
      </c>
      <c r="B23" s="40" t="s">
        <v>101</v>
      </c>
      <c r="C23" s="28" t="s">
        <v>21</v>
      </c>
      <c r="D23" s="28">
        <v>18</v>
      </c>
      <c r="E23" s="28"/>
      <c r="F23" s="62">
        <f t="shared" ref="F23:F33" si="2">D23*E23</f>
        <v>0</v>
      </c>
    </row>
    <row r="24" spans="1:6" x14ac:dyDescent="0.3">
      <c r="A24" s="10" t="s">
        <v>43</v>
      </c>
      <c r="B24" s="40" t="s">
        <v>81</v>
      </c>
      <c r="C24" s="28" t="s">
        <v>20</v>
      </c>
      <c r="D24" s="28">
        <v>14.4</v>
      </c>
      <c r="E24" s="28"/>
      <c r="F24" s="62">
        <f t="shared" si="2"/>
        <v>0</v>
      </c>
    </row>
    <row r="25" spans="1:6" x14ac:dyDescent="0.3">
      <c r="A25" s="10" t="s">
        <v>44</v>
      </c>
      <c r="B25" s="40" t="s">
        <v>106</v>
      </c>
      <c r="C25" s="28" t="s">
        <v>21</v>
      </c>
      <c r="D25" s="28">
        <v>18</v>
      </c>
      <c r="E25" s="28"/>
      <c r="F25" s="62">
        <f t="shared" si="2"/>
        <v>0</v>
      </c>
    </row>
    <row r="26" spans="1:6" x14ac:dyDescent="0.3">
      <c r="A26" s="10" t="s">
        <v>45</v>
      </c>
      <c r="B26" s="40" t="s">
        <v>82</v>
      </c>
      <c r="C26" s="28" t="s">
        <v>20</v>
      </c>
      <c r="D26" s="28">
        <v>36</v>
      </c>
      <c r="E26" s="28"/>
      <c r="F26" s="62">
        <f t="shared" si="2"/>
        <v>0</v>
      </c>
    </row>
    <row r="27" spans="1:6" x14ac:dyDescent="0.3">
      <c r="A27" s="10" t="s">
        <v>46</v>
      </c>
      <c r="B27" s="40" t="s">
        <v>104</v>
      </c>
      <c r="C27" s="28" t="s">
        <v>22</v>
      </c>
      <c r="D27" s="28">
        <v>485.99999999999994</v>
      </c>
      <c r="E27" s="28"/>
      <c r="F27" s="62">
        <f t="shared" si="2"/>
        <v>0</v>
      </c>
    </row>
    <row r="28" spans="1:6" x14ac:dyDescent="0.3">
      <c r="A28" s="10" t="s">
        <v>62</v>
      </c>
      <c r="B28" s="40" t="s">
        <v>102</v>
      </c>
      <c r="C28" s="28" t="s">
        <v>19</v>
      </c>
      <c r="D28" s="28">
        <v>5.3999999999999995</v>
      </c>
      <c r="E28" s="28"/>
      <c r="F28" s="62">
        <f t="shared" si="2"/>
        <v>0</v>
      </c>
    </row>
    <row r="29" spans="1:6" x14ac:dyDescent="0.3">
      <c r="A29" s="10"/>
      <c r="B29" s="40" t="s">
        <v>122</v>
      </c>
      <c r="C29" s="28"/>
      <c r="D29" s="28"/>
      <c r="E29" s="28"/>
      <c r="F29" s="62"/>
    </row>
    <row r="30" spans="1:6" x14ac:dyDescent="0.3">
      <c r="A30" s="10" t="s">
        <v>63</v>
      </c>
      <c r="B30" s="40" t="s">
        <v>120</v>
      </c>
      <c r="C30" s="28" t="s">
        <v>20</v>
      </c>
      <c r="D30" s="28">
        <v>36</v>
      </c>
      <c r="E30" s="28"/>
      <c r="F30" s="62">
        <f t="shared" si="2"/>
        <v>0</v>
      </c>
    </row>
    <row r="31" spans="1:6" x14ac:dyDescent="0.3">
      <c r="A31" s="10" t="s">
        <v>68</v>
      </c>
      <c r="B31" s="40" t="s">
        <v>123</v>
      </c>
      <c r="C31" s="28" t="s">
        <v>21</v>
      </c>
      <c r="D31" s="28">
        <v>18</v>
      </c>
      <c r="E31" s="28"/>
      <c r="F31" s="62">
        <f t="shared" si="2"/>
        <v>0</v>
      </c>
    </row>
    <row r="32" spans="1:6" x14ac:dyDescent="0.3">
      <c r="A32" s="10" t="s">
        <v>69</v>
      </c>
      <c r="B32" s="40" t="s">
        <v>124</v>
      </c>
      <c r="C32" s="28" t="s">
        <v>21</v>
      </c>
      <c r="D32" s="28">
        <v>18</v>
      </c>
      <c r="E32" s="28"/>
      <c r="F32" s="62">
        <f t="shared" si="2"/>
        <v>0</v>
      </c>
    </row>
    <row r="33" spans="1:7" x14ac:dyDescent="0.3">
      <c r="A33" s="10" t="s">
        <v>90</v>
      </c>
      <c r="B33" s="40" t="s">
        <v>125</v>
      </c>
      <c r="C33" s="28" t="s">
        <v>21</v>
      </c>
      <c r="D33" s="28">
        <v>18</v>
      </c>
      <c r="E33" s="28"/>
      <c r="F33" s="62">
        <f t="shared" si="2"/>
        <v>0</v>
      </c>
    </row>
    <row r="34" spans="1:7" x14ac:dyDescent="0.3">
      <c r="A34" s="10"/>
      <c r="B34" s="22" t="s">
        <v>64</v>
      </c>
      <c r="C34" s="29"/>
      <c r="D34" s="29"/>
      <c r="E34" s="29"/>
      <c r="F34" s="63">
        <f>SUM(F23:F33)</f>
        <v>0</v>
      </c>
    </row>
    <row r="35" spans="1:7" x14ac:dyDescent="0.3">
      <c r="A35" s="9" t="s">
        <v>52</v>
      </c>
      <c r="B35" s="69" t="s">
        <v>84</v>
      </c>
      <c r="C35" s="27"/>
      <c r="D35" s="28"/>
      <c r="E35" s="28"/>
      <c r="F35" s="62"/>
    </row>
    <row r="36" spans="1:7" x14ac:dyDescent="0.3">
      <c r="A36" s="7"/>
      <c r="B36" s="59" t="s">
        <v>1</v>
      </c>
      <c r="C36" s="11" t="s">
        <v>2</v>
      </c>
      <c r="D36" s="11" t="s">
        <v>3</v>
      </c>
      <c r="E36" s="65"/>
      <c r="F36" s="66" t="s">
        <v>5</v>
      </c>
    </row>
    <row r="37" spans="1:7" x14ac:dyDescent="0.3">
      <c r="A37" s="10" t="s">
        <v>54</v>
      </c>
      <c r="B37" s="40" t="s">
        <v>101</v>
      </c>
      <c r="C37" s="28" t="s">
        <v>21</v>
      </c>
      <c r="D37" s="28">
        <v>150</v>
      </c>
      <c r="E37" s="28"/>
      <c r="F37" s="62">
        <f>D37*E37</f>
        <v>0</v>
      </c>
    </row>
    <row r="38" spans="1:7" x14ac:dyDescent="0.3">
      <c r="A38" s="10" t="s">
        <v>55</v>
      </c>
      <c r="B38" s="40" t="s">
        <v>126</v>
      </c>
      <c r="C38" s="28" t="s">
        <v>21</v>
      </c>
      <c r="D38" s="28">
        <v>150</v>
      </c>
      <c r="E38" s="28"/>
      <c r="F38" s="62">
        <f t="shared" ref="F38:F40" si="3">D38*E38</f>
        <v>0</v>
      </c>
    </row>
    <row r="39" spans="1:7" x14ac:dyDescent="0.3">
      <c r="A39" s="10" t="s">
        <v>70</v>
      </c>
      <c r="B39" s="40" t="s">
        <v>127</v>
      </c>
      <c r="C39" s="28" t="s">
        <v>8</v>
      </c>
      <c r="D39" s="28">
        <v>1</v>
      </c>
      <c r="E39" s="28"/>
      <c r="F39" s="62">
        <f t="shared" si="3"/>
        <v>0</v>
      </c>
    </row>
    <row r="40" spans="1:7" x14ac:dyDescent="0.3">
      <c r="A40" s="10" t="s">
        <v>56</v>
      </c>
      <c r="B40" s="40" t="s">
        <v>128</v>
      </c>
      <c r="C40" s="28" t="s">
        <v>61</v>
      </c>
      <c r="D40" s="28">
        <v>3</v>
      </c>
      <c r="E40" s="28"/>
      <c r="F40" s="62">
        <f t="shared" si="3"/>
        <v>0</v>
      </c>
    </row>
    <row r="41" spans="1:7" x14ac:dyDescent="0.3">
      <c r="A41" s="60"/>
      <c r="B41" s="22" t="s">
        <v>53</v>
      </c>
      <c r="C41" s="29"/>
      <c r="D41" s="29"/>
      <c r="E41" s="29"/>
      <c r="F41" s="63">
        <f>SUM(F37:F40)</f>
        <v>0</v>
      </c>
    </row>
    <row r="42" spans="1:7" x14ac:dyDescent="0.3">
      <c r="C42"/>
      <c r="D42"/>
      <c r="E42"/>
      <c r="F42"/>
      <c r="G42"/>
    </row>
    <row r="43" spans="1:7" x14ac:dyDescent="0.3">
      <c r="A43" s="6"/>
      <c r="B43" s="22" t="str">
        <f>B10&amp;" - "&amp;B4</f>
        <v>TOTAL SERIE 5 - PRIX GENERAUX</v>
      </c>
      <c r="C43" s="29"/>
      <c r="D43" s="29"/>
      <c r="E43" s="29"/>
      <c r="F43" s="64">
        <f>F10</f>
        <v>6000</v>
      </c>
    </row>
    <row r="44" spans="1:7" x14ac:dyDescent="0.3">
      <c r="A44" s="6"/>
      <c r="B44" s="22" t="str">
        <f>B21&amp;" - "&amp;B11</f>
        <v>TOTAL SERIE 6 - REHAUSSE DES BAJOYERS</v>
      </c>
      <c r="C44" s="29"/>
      <c r="D44" s="29"/>
      <c r="E44" s="29"/>
      <c r="F44" s="64">
        <f>F21</f>
        <v>0</v>
      </c>
    </row>
    <row r="45" spans="1:7" x14ac:dyDescent="0.3">
      <c r="A45" s="6"/>
      <c r="B45" s="22" t="str">
        <f>B34&amp;" - "&amp;B22</f>
        <v>TOTAL SERIE 7 - CONSTRUCTION D'UN NOUVEAU MUR</v>
      </c>
      <c r="C45" s="29"/>
      <c r="D45" s="29"/>
      <c r="E45" s="29"/>
      <c r="F45" s="64">
        <f>F34</f>
        <v>0</v>
      </c>
    </row>
    <row r="46" spans="1:7" x14ac:dyDescent="0.3">
      <c r="A46" s="6"/>
      <c r="B46" s="22" t="str">
        <f>B41&amp;" - "&amp;B35</f>
        <v>TOTAL SERIE 8 - CONSTRUCTION D'UN CANIVEAU</v>
      </c>
      <c r="C46" s="29"/>
      <c r="D46" s="29"/>
      <c r="E46" s="29"/>
      <c r="F46" s="64">
        <f>F41</f>
        <v>0</v>
      </c>
    </row>
    <row r="47" spans="1:7" x14ac:dyDescent="0.3">
      <c r="A47" s="6"/>
      <c r="B47" s="22"/>
      <c r="C47" s="29"/>
      <c r="D47" s="29"/>
      <c r="E47" s="29"/>
      <c r="F47" s="64"/>
    </row>
    <row r="48" spans="1:7" x14ac:dyDescent="0.3">
      <c r="A48" s="6"/>
      <c r="B48" s="23" t="s">
        <v>65</v>
      </c>
      <c r="C48" s="29"/>
      <c r="D48" s="29"/>
      <c r="E48" s="29"/>
      <c r="F48" s="64">
        <f>SUM(F43:F46)</f>
        <v>6000</v>
      </c>
    </row>
    <row r="49" spans="1:6" x14ac:dyDescent="0.3">
      <c r="A49" s="6"/>
      <c r="B49" s="23" t="s">
        <v>66</v>
      </c>
      <c r="C49" s="29"/>
      <c r="D49" s="29"/>
      <c r="E49" s="29"/>
      <c r="F49" s="64">
        <f>F48*0.2</f>
        <v>1200</v>
      </c>
    </row>
    <row r="50" spans="1:6" x14ac:dyDescent="0.3">
      <c r="A50" s="6"/>
      <c r="B50" s="23" t="s">
        <v>67</v>
      </c>
      <c r="C50" s="29"/>
      <c r="D50" s="29"/>
      <c r="E50" s="29"/>
      <c r="F50" s="64">
        <f>F48+F49</f>
        <v>7200</v>
      </c>
    </row>
  </sheetData>
  <mergeCells count="1">
    <mergeCell ref="A2:F2"/>
  </mergeCells>
  <phoneticPr fontId="7" type="noConversion"/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DE Lot1 Béton projeté</vt:lpstr>
      <vt:lpstr>DE Lot2 GC base</vt:lpstr>
      <vt:lpstr>'DE Lot1 Béton projeté'!Zone_d_impression</vt:lpstr>
      <vt:lpstr>'DE Lot2 GC base'!Zone_d_impression</vt:lpstr>
    </vt:vector>
  </TitlesOfParts>
  <Company>ISL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</dc:creator>
  <cp:lastModifiedBy>Alan BAIL</cp:lastModifiedBy>
  <cp:lastPrinted>2022-03-25T18:13:59Z</cp:lastPrinted>
  <dcterms:created xsi:type="dcterms:W3CDTF">2016-07-01T08:48:45Z</dcterms:created>
  <dcterms:modified xsi:type="dcterms:W3CDTF">2025-01-27T17:57:11Z</dcterms:modified>
</cp:coreProperties>
</file>