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P:\DIRECTION-DES-ACHATS\COMMANDE-PUBLIQUE\PROCEDURES-et-MARCHES\2.FOURNITURES ET SERVICES\a-AFFAIRES EN COURS\25FSA001 Nettoyage CRESI\1-DCE\"/>
    </mc:Choice>
  </mc:AlternateContent>
  <xr:revisionPtr revIDLastSave="0" documentId="13_ncr:1_{71BD50A4-2D62-44A7-BE8E-ACE9C2186406}" xr6:coauthVersionLast="36" xr6:coauthVersionMax="47" xr10:uidLastSave="{00000000-0000-0000-0000-000000000000}"/>
  <bookViews>
    <workbookView xWindow="-120" yWindow="-120" windowWidth="29040" windowHeight="17520" xr2:uid="{00000000-000D-0000-FFFF-FFFF00000000}"/>
  </bookViews>
  <sheets>
    <sheet name="Fiche Contrôle Qualité" sheetId="1" r:id="rId1"/>
    <sheet name="METHODE" sheetId="2" r:id="rId2"/>
  </sheets>
  <definedNames>
    <definedName name="_xlnm.Print_Area" localSheetId="0">'Fiche Contrôle Qualité'!$A$1:$J$156</definedName>
    <definedName name="_xlnm.Print_Area" localSheetId="1">METHODE!$A$1:$P$41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9" i="1" l="1"/>
  <c r="G14" i="1" l="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3" i="1"/>
  <c r="I21" i="1" l="1"/>
  <c r="I20" i="1"/>
  <c r="I133" i="1" l="1"/>
  <c r="I134" i="1"/>
  <c r="I135" i="1"/>
  <c r="I136" i="1"/>
  <c r="I137" i="1"/>
  <c r="I138" i="1"/>
  <c r="I139" i="1"/>
  <c r="I140" i="1"/>
  <c r="I141" i="1"/>
  <c r="I142" i="1"/>
  <c r="I143" i="1"/>
  <c r="I144" i="1"/>
  <c r="I132" i="1"/>
  <c r="I124" i="1"/>
  <c r="I125" i="1"/>
  <c r="I126" i="1"/>
  <c r="I127" i="1"/>
  <c r="I128" i="1"/>
  <c r="I129" i="1"/>
  <c r="I130" i="1"/>
  <c r="I131" i="1"/>
  <c r="I123" i="1"/>
  <c r="I120" i="1"/>
  <c r="I92" i="1"/>
  <c r="I110" i="1" l="1"/>
  <c r="I13" i="1" l="1"/>
  <c r="I122" i="1"/>
  <c r="I121" i="1"/>
  <c r="I119" i="1"/>
  <c r="I114" i="1"/>
  <c r="I115" i="1"/>
  <c r="I116" i="1"/>
  <c r="I117" i="1"/>
  <c r="I118" i="1"/>
  <c r="I113" i="1"/>
  <c r="I89" i="1"/>
  <c r="I90" i="1"/>
  <c r="I91" i="1"/>
  <c r="I93" i="1"/>
  <c r="I94" i="1"/>
  <c r="I95" i="1"/>
  <c r="I96" i="1"/>
  <c r="I97" i="1"/>
  <c r="I98" i="1"/>
  <c r="I99" i="1"/>
  <c r="I100" i="1"/>
  <c r="I101" i="1"/>
  <c r="I102" i="1"/>
  <c r="I103" i="1"/>
  <c r="I104" i="1"/>
  <c r="I105" i="1"/>
  <c r="I106" i="1"/>
  <c r="I107" i="1"/>
  <c r="I108" i="1"/>
  <c r="I88" i="1"/>
  <c r="I79" i="1"/>
  <c r="I80" i="1"/>
  <c r="I81" i="1"/>
  <c r="I82" i="1"/>
  <c r="I83" i="1"/>
  <c r="I84" i="1"/>
  <c r="I85" i="1"/>
  <c r="I86" i="1"/>
  <c r="I87" i="1"/>
  <c r="I64" i="1"/>
  <c r="I65" i="1"/>
  <c r="I66" i="1"/>
  <c r="I67" i="1"/>
  <c r="I68" i="1"/>
  <c r="I69" i="1"/>
  <c r="I70" i="1"/>
  <c r="I71" i="1"/>
  <c r="I72" i="1"/>
  <c r="I73" i="1"/>
  <c r="I74" i="1"/>
  <c r="I75" i="1"/>
  <c r="I76" i="1"/>
  <c r="I77" i="1"/>
  <c r="I63" i="1"/>
  <c r="I52" i="1"/>
  <c r="I53" i="1"/>
  <c r="I54" i="1"/>
  <c r="I55" i="1"/>
  <c r="I56" i="1"/>
  <c r="I57" i="1"/>
  <c r="I58" i="1"/>
  <c r="I59" i="1"/>
  <c r="I60" i="1"/>
  <c r="I61" i="1"/>
  <c r="I62" i="1"/>
  <c r="I51" i="1"/>
  <c r="I44" i="1"/>
  <c r="I45" i="1"/>
  <c r="I46" i="1"/>
  <c r="I47" i="1"/>
  <c r="I48" i="1"/>
  <c r="I49" i="1"/>
  <c r="I50" i="1"/>
  <c r="I43" i="1"/>
  <c r="I42" i="1"/>
  <c r="I41" i="1"/>
  <c r="I40" i="1"/>
  <c r="I38" i="1"/>
  <c r="I30" i="1"/>
  <c r="I31" i="1"/>
  <c r="I32" i="1"/>
  <c r="I33" i="1"/>
  <c r="I34" i="1"/>
  <c r="I35" i="1"/>
  <c r="I37" i="1"/>
  <c r="I14" i="1"/>
  <c r="I15" i="1"/>
  <c r="I16" i="1"/>
  <c r="I17" i="1"/>
  <c r="I18" i="1"/>
  <c r="I19" i="1"/>
  <c r="I22" i="1"/>
  <c r="I23" i="1"/>
  <c r="I24" i="1"/>
  <c r="I25" i="1"/>
  <c r="I26" i="1"/>
  <c r="I27" i="1"/>
  <c r="I28" i="1"/>
  <c r="I29" i="1"/>
  <c r="I36" i="1"/>
  <c r="H29" i="2"/>
  <c r="E28" i="2"/>
  <c r="I27" i="2"/>
  <c r="G27" i="2"/>
  <c r="I26" i="2"/>
  <c r="G26" i="2"/>
  <c r="I25" i="2"/>
  <c r="G25" i="2"/>
  <c r="I24" i="2"/>
  <c r="G24" i="2"/>
  <c r="I23" i="2"/>
  <c r="G23" i="2"/>
  <c r="I22" i="2"/>
  <c r="G22" i="2"/>
  <c r="I21" i="2"/>
  <c r="G21" i="2"/>
  <c r="I20" i="2"/>
  <c r="G20" i="2"/>
  <c r="I19" i="2"/>
  <c r="G19" i="2"/>
  <c r="I18" i="2"/>
  <c r="G18" i="2"/>
  <c r="I112" i="1"/>
  <c r="I111" i="1"/>
  <c r="I109" i="1"/>
  <c r="I78" i="1"/>
  <c r="I39" i="1"/>
  <c r="I149" i="1" l="1"/>
  <c r="I148" i="1"/>
  <c r="G28" i="2"/>
  <c r="G148" i="1"/>
  <c r="I29" i="2"/>
  <c r="I30" i="2" s="1"/>
  <c r="H32" i="2" s="1"/>
  <c r="I150" i="1" l="1"/>
  <c r="H152" i="1" s="1"/>
</calcChain>
</file>

<file path=xl/sharedStrings.xml><?xml version="1.0" encoding="utf-8"?>
<sst xmlns="http://schemas.openxmlformats.org/spreadsheetml/2006/main" count="238" uniqueCount="138">
  <si>
    <t>MINIMUM 2 ZONES À CONTRÔLER</t>
  </si>
  <si>
    <t>DATE DU CONTRÔLE :</t>
  </si>
  <si>
    <t>ZONE</t>
  </si>
  <si>
    <t>Prestations contrôlées</t>
  </si>
  <si>
    <t>"Oui" si contrôlé
Sinon rien</t>
  </si>
  <si>
    <t>Note</t>
  </si>
  <si>
    <t>NOTE MAX</t>
  </si>
  <si>
    <t>B
Note X Coeff.</t>
  </si>
  <si>
    <t>Observations</t>
  </si>
  <si>
    <t>Corbeilles à papier vidées et sacs souillés remplacés</t>
  </si>
  <si>
    <t>Absence de traces, souillures et tâches des objets meublants et surfaces horizontales</t>
  </si>
  <si>
    <t>Absence de poussière et de trace sur les appareils et accessoires (Décoration, fontaines, panneaux, ...)</t>
  </si>
  <si>
    <t>Absence de poussière et de traces sur les sas, cloisons vitrées, portes vitrées, miroirs et hublots</t>
  </si>
  <si>
    <t>Absence de traces sur interrupteurs et poignées de portes</t>
  </si>
  <si>
    <t>Papiers et détritus ramassés</t>
  </si>
  <si>
    <t>État de propreté des éviers (si non encombrés) suite à nettoyage</t>
  </si>
  <si>
    <t>Sols dépoussiérés suite à balayage humide</t>
  </si>
  <si>
    <t>État de propreté des sols suite à lavage</t>
  </si>
  <si>
    <t>Nombre de critères contrôlés</t>
  </si>
  <si>
    <t>NOTATION</t>
  </si>
  <si>
    <t>(Seuil d'acceptabilité = 75%)</t>
  </si>
  <si>
    <t>RÉSULTAT DU CONTRÔLE :</t>
  </si>
  <si>
    <t>CONSTAT D'ANOMALIE / ACTIONS CORRECTRICES :</t>
  </si>
  <si>
    <t>NOM ET SIGNATURE DU TITULAIRE</t>
  </si>
  <si>
    <t>NOM ET SIGNATURE DU REPRÉSENTANT DE L'ADMINISTRATION</t>
  </si>
  <si>
    <t>1- Prise de rendez-vous (prestataire ou administration)</t>
  </si>
  <si>
    <r>
      <t>Références</t>
    </r>
    <r>
      <rPr>
        <sz val="10"/>
        <color theme="1"/>
        <rFont val="Arial1"/>
      </rPr>
      <t xml:space="preserve"> :</t>
    </r>
  </si>
  <si>
    <t>2 - Déplacement d'un responsable du prestataire sur le site à contrôler</t>
  </si>
  <si>
    <t>3 - Contrôle basé sur l'aspect, le confort, l'hygiène, le respect du développement durable</t>
  </si>
  <si>
    <t xml:space="preserve"> Contrôle basé sur l'aspect, le confort, l'hygiène et le respect du développement durable, la sécurité, noté de 0 à 3</t>
  </si>
  <si>
    <t>4 - En cas de contrôle négatif, actions correctrices et suivi</t>
  </si>
  <si>
    <r>
      <t xml:space="preserve">DESCRIPTION DE L'OUTIL ET DE SON UTILISATION - </t>
    </r>
    <r>
      <rPr>
        <b/>
        <i/>
        <sz val="14"/>
        <color theme="1"/>
        <rFont val="Arial1"/>
      </rPr>
      <t>EXEMPLE</t>
    </r>
  </si>
  <si>
    <t>PIECES CONTROLEES</t>
  </si>
  <si>
    <t>Fréquence de la prestation</t>
  </si>
  <si>
    <t>Si contrôlé = Oui
Sinon rien</t>
  </si>
  <si>
    <r>
      <t xml:space="preserve">A
</t>
    </r>
    <r>
      <rPr>
        <sz val="9"/>
        <color theme="1"/>
        <rFont val="Arial1"/>
      </rPr>
      <t>Coefficient</t>
    </r>
  </si>
  <si>
    <t>B
Note X Coeff.</t>
  </si>
  <si>
    <t>4=très bon
3= bon
2 = moyen 0=mauvais</t>
  </si>
  <si>
    <t>Bureau 12</t>
  </si>
  <si>
    <t>Corbeilles à papier vidées</t>
  </si>
  <si>
    <t>Oui</t>
  </si>
  <si>
    <t>Bureau d'accueil encombré au moment de la prestation.</t>
  </si>
  <si>
    <t>Hall d'accueil</t>
  </si>
  <si>
    <t>Parquets, moquettes et tapis aspirés</t>
  </si>
  <si>
    <t>H</t>
  </si>
  <si>
    <t>Bureau 16</t>
  </si>
  <si>
    <t>Zone attente</t>
  </si>
  <si>
    <t>Entrée</t>
  </si>
  <si>
    <t>Nettoyage ayant laissé des traces du chiffon employé. Revoir produits et protocole.</t>
  </si>
  <si>
    <t>Perron</t>
  </si>
  <si>
    <t>Escaliers donnant accès direct à l'accueil et rampes d'accès dépoussiérés suite à prestations</t>
  </si>
  <si>
    <t>(Seuil d'acceptabilité 75%)</t>
  </si>
  <si>
    <t>RÉSULTAT DU CONTRÔLE</t>
  </si>
  <si>
    <t>NOM ET SIGNATURE DU REPRESENTANT DU TITULAIRE</t>
  </si>
  <si>
    <t xml:space="preserve"> la sécurité, noté de 0 à 4</t>
  </si>
  <si>
    <t>- CCTP article 6</t>
  </si>
  <si>
    <t xml:space="preserve">- CCAP article </t>
  </si>
  <si>
    <t>1
Bureaux et banques d'accueil</t>
  </si>
  <si>
    <t>Absence de traces, souillures et tâches sur les revêtements de sols</t>
  </si>
  <si>
    <t>Q</t>
  </si>
  <si>
    <t>Circulations, halls, ascenseurs et escaliers</t>
  </si>
  <si>
    <t>État des rampes d'escalier suite au nettoyage avec un chiffon humide</t>
  </si>
  <si>
    <t xml:space="preserve">État de propreté des sols des ascenseurs et des rainures suite à aspiration </t>
  </si>
  <si>
    <t>État de propreté des sols des ascenseurs suite à lavage</t>
  </si>
  <si>
    <t>Etat des portes d'ascenseurs suite au nettoyage (intérieur et extérieur)</t>
  </si>
  <si>
    <t>Maintien en état de propreté des interrupteurs et des barres d’appui des ascenseurs</t>
  </si>
  <si>
    <t>Etat de propreté du miroir de l'ascenseur suite au nettoyage</t>
  </si>
  <si>
    <t>Sols dépoussiérés suite à balayage</t>
  </si>
  <si>
    <t>Sols dépoussiérés suite à aspiration</t>
  </si>
  <si>
    <t>État des moquettes suite à shampouinage</t>
  </si>
  <si>
    <t>Bureaux et banques d'accueil</t>
  </si>
  <si>
    <t>Absence de poussière sur les parties horizontales non encombrées (bureaux, tables…) et sur les objets meublants suite au dépoussiérage</t>
  </si>
  <si>
    <t>Absence de tâches, traces de doigts, souillures et poussière sur les parties horizontales non encombrées (bureaux, tables…) et sur les objets meublants suite au nettoyage et désinfection</t>
  </si>
  <si>
    <t>Absence de tâches, traces et souillures sur les interrupteurs et poignées de portes suite au nettoyage et désinfection</t>
  </si>
  <si>
    <t>Absence de tâches, traces et souillures sur les portes suite au nettoyage des deux faces</t>
  </si>
  <si>
    <t>Salles de réunions</t>
  </si>
  <si>
    <t>Salles de classe</t>
  </si>
  <si>
    <t>Sanitaires</t>
  </si>
  <si>
    <t>Espaces détente</t>
  </si>
  <si>
    <t>Amphis</t>
  </si>
  <si>
    <t>Conteneurs</t>
  </si>
  <si>
    <t>Abords extérieurs</t>
  </si>
  <si>
    <t>Espaces spécifiques</t>
  </si>
  <si>
    <t>Surfaces vitrées</t>
  </si>
  <si>
    <t>Estrades dépoussiérées suite à balayage humide</t>
  </si>
  <si>
    <t>Estrades dépoussiérées suite à aspiration</t>
  </si>
  <si>
    <t>État de propreté du bureau / pupître du professeur suite à nettoyage et désinfection</t>
  </si>
  <si>
    <t>État de propreté des bureaux / tables d'étudiants suite à nettoyage et désinfection</t>
  </si>
  <si>
    <t>Allées dépoussiérées suite à balayage</t>
  </si>
  <si>
    <t>Allées dépoussiérées suite à aspiration</t>
  </si>
  <si>
    <t>Escaliers/voies d'accès et palliers dépoussiérés suite à balayage</t>
  </si>
  <si>
    <t>Escaliers/voies d'accès et palliers dépoussiérés suite à aspiration</t>
  </si>
  <si>
    <t>Poubelles vidées et sacs remplacés</t>
  </si>
  <si>
    <t>Etat de propreté des poubelles suite à nettoyage et désinfection</t>
  </si>
  <si>
    <t>Absence de traces, souillures et tâches sur les surfaces horizontales (plans et tables)</t>
  </si>
  <si>
    <r>
      <t xml:space="preserve">                               </t>
    </r>
    <r>
      <rPr>
        <b/>
        <sz val="11"/>
        <color rgb="FFFF0000"/>
        <rFont val="Arial1"/>
      </rPr>
      <t xml:space="preserve">    </t>
    </r>
  </si>
  <si>
    <t>Mise en place des consommables sanitaires en fonction de la consommation : savon selon distributeurs en place</t>
  </si>
  <si>
    <t>Mise en place des consommables sanitaires en fonction de la consommation : essuie-main selon distributeurs en place</t>
  </si>
  <si>
    <t>Mise en place des consommables sanitaires en fonction de la consommation : papier hygiénique selon distributeurs en place</t>
  </si>
  <si>
    <t>État de propreté des WC (levier/bouton de chasse, réservoir et socle, Abattant [dessus/dessous, couvercle et assise], cuvette [dessus / dessous / dedans / sous bride]) suite à nettoyage et désinfection</t>
  </si>
  <si>
    <t>État de propreté des urinoirs (dessus / dessous / intérieurs) suite à nettoyage et désinfection</t>
  </si>
  <si>
    <t>État de propreté des douches (pommeau et robinetterie, bac, faïence attenante, porte/cabine de douche) suite à nettoyage et désinfection</t>
  </si>
  <si>
    <t>État de propreté des lavabos (robinetterie, socle, évier (dessus / dessous / intérieur) suite à nettoyage et désinfection</t>
  </si>
  <si>
    <t>État de propreté de la faïence attenante aux WC suite à nettoyage</t>
  </si>
  <si>
    <t>État de propreté de la faïence attenante aux urinoirs suite à nettoyage</t>
  </si>
  <si>
    <t>État de propreté de la faïence attenante aux lavabos suite à nettoyage</t>
  </si>
  <si>
    <t>Absence de traces, de poussière, de salissures et de coulures sur les miroirs suite à nettoyage</t>
  </si>
  <si>
    <t>Absence de traces, de poussière, de salissures adhérentes et de coulures sur les appareils (distributeurs de savon, de papier hygiénique, essuie-mains, sèche-mains, etc.) suite à nettoyage et désinfection</t>
  </si>
  <si>
    <t xml:space="preserve">Absence de traces, de coulures et autres salissures adhérentes sous les appareils (distributeurs de savon, de papier hygiénique, essuie-mains, sèche-mains, etc.) suite à nettoyage </t>
  </si>
  <si>
    <t>Sols dépoussiérés suite à balayage humide (dispositif réservé aux sanitaires)</t>
  </si>
  <si>
    <t>État de propreté des sols suite à lavage (selon précision CCTP)</t>
  </si>
  <si>
    <t>Absence de dépôts calcaires et brillance de la surface suite au détartrage du bloc sanitaire (prestation additionnelle au nettoyage)</t>
  </si>
  <si>
    <t>État de propreté des poubelles, brosses et supports suite à nettoyage et désinfection</t>
  </si>
  <si>
    <t>Respect de l'acheminement et du stockage de tous les déchets dans les conteneurs avec sortie de ceux-ci les jours spécifiés au CCTP</t>
  </si>
  <si>
    <t>État de propreté des conteneurs gris suite à nettoyage et désinfection</t>
  </si>
  <si>
    <t>Maintien en état de propreté des abords des conteneurs suite à balayage et ramassage des déchets</t>
  </si>
  <si>
    <t>État du parvis de l'entrée principale suite à nettoyage (selon CCTP)</t>
  </si>
  <si>
    <t>Cendriers collectifs extérieurs devant les accès des bâtiments vidés</t>
  </si>
  <si>
    <t>Poubelles extérieures devant les accès des bâtiments vidées</t>
  </si>
  <si>
    <t>Tapis d'entrée dépoussiérés suite à aspiration</t>
  </si>
  <si>
    <t>Sols des salles de stockage des serveurs dépoussiérés</t>
  </si>
  <si>
    <t>Rayonnages des bibliothèques dépoussiérés</t>
  </si>
  <si>
    <t>État de propreté des dessus d'armoires de bibliothèque (supérieurs à 1,80 mètres) suite à nettoyage</t>
  </si>
  <si>
    <t>Absence de traces, tâches et poussière sur le vitrage d'accueil suite à nettoyage</t>
  </si>
  <si>
    <t>Absence de poussière, de tâches et de traces sur les sas, cloisons vitrées, portes vitrées, cloisons et portes coulissantes vitrées, miroirs et hublots</t>
  </si>
  <si>
    <t>Pièces contrôlées</t>
  </si>
  <si>
    <t>BÂTIMENT CONTRÔLÉ :</t>
  </si>
  <si>
    <t xml:space="preserve">État de propreté dans un rayon d'environ 2 mètres autour des accès au bâtiment suite à lavage à l'eau </t>
  </si>
  <si>
    <t>État du tableau et de la réglette suite à nettoyage</t>
  </si>
  <si>
    <t>Respect des jours et heures spécifiés au CCTP pour rentrer les conteneurs</t>
  </si>
  <si>
    <t>Mise en place des consommables sanitaires en fonction de la consommation : sacs à sachets périodiques</t>
  </si>
  <si>
    <t>Détritus rammassés (papiers, mégots, feuilles d'arbres, etc.) et sols balayés dans un rayon d'environ 2 mètres autour des accès au bâtiment</t>
  </si>
  <si>
    <t>Sols des salles d'archives dépoussiérés</t>
  </si>
  <si>
    <t>Locaux sportifs</t>
  </si>
  <si>
    <t>Bibliothèques</t>
  </si>
  <si>
    <t>Les prestations contrôlées sont issues de la DPGF. Les coefficients sont susceptibles d'être modifiés par chaque représentant du pouvoir adjudicateur.</t>
  </si>
  <si>
    <t>A
Coefficient</t>
  </si>
  <si>
    <t>3 = très bon
2 = bon
1 = moyen
0  = mauvais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</si>
</sst>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40C];[Red]&quot;-&quot;#,##0.00&quot; &quot;[$€-40C]"/>
  </numFmts>
  <fonts count="26">
    <font>
      <sz val="11"/>
      <color theme="1"/>
      <name val="Arial1"/>
    </font>
    <font>
      <sz val="11"/>
      <color theme="1"/>
      <name val="Calibri"/>
      <family val="2"/>
      <scheme val="minor"/>
    </font>
    <font>
      <sz val="10"/>
      <color theme="1"/>
      <name val="Arial1"/>
    </font>
    <font>
      <b/>
      <sz val="11"/>
      <color rgb="FFFF0000"/>
      <name val="Arial1"/>
    </font>
    <font>
      <b/>
      <i/>
      <sz val="16"/>
      <color theme="1"/>
      <name val="Arial1"/>
    </font>
    <font>
      <b/>
      <i/>
      <u/>
      <sz val="11"/>
      <color theme="1"/>
      <name val="Arial1"/>
    </font>
    <font>
      <sz val="14"/>
      <color theme="1"/>
      <name val="Arial1"/>
    </font>
    <font>
      <b/>
      <sz val="16"/>
      <color rgb="FFFF0000"/>
      <name val="Arial1"/>
    </font>
    <font>
      <b/>
      <sz val="10"/>
      <color theme="1"/>
      <name val="Arial1"/>
    </font>
    <font>
      <sz val="10"/>
      <color rgb="FFFFFFFF"/>
      <name val="Arial1"/>
    </font>
    <font>
      <sz val="9"/>
      <color theme="1"/>
      <name val="Arial1"/>
    </font>
    <font>
      <b/>
      <sz val="10"/>
      <color rgb="FFFF0000"/>
      <name val="Arial1"/>
    </font>
    <font>
      <b/>
      <sz val="14"/>
      <color theme="1"/>
      <name val="Arial1"/>
    </font>
    <font>
      <b/>
      <sz val="14"/>
      <color rgb="FFFF0000"/>
      <name val="Arial1"/>
    </font>
    <font>
      <u/>
      <sz val="10"/>
      <color theme="1"/>
      <name val="Arial1"/>
    </font>
    <font>
      <sz val="14"/>
      <color rgb="FF000000"/>
      <name val="Arial1"/>
    </font>
    <font>
      <b/>
      <i/>
      <sz val="14"/>
      <color theme="1"/>
      <name val="Arial1"/>
    </font>
    <font>
      <sz val="10"/>
      <color rgb="FFFF0000"/>
      <name val="Arial1"/>
    </font>
    <font>
      <b/>
      <sz val="10"/>
      <color rgb="FF003300"/>
      <name val="Arial1"/>
    </font>
    <font>
      <b/>
      <sz val="11"/>
      <color theme="1"/>
      <name val="Arial1"/>
    </font>
    <font>
      <sz val="11"/>
      <color rgb="FFFF0000"/>
      <name val="Arial1"/>
    </font>
    <font>
      <b/>
      <sz val="11"/>
      <color rgb="FF000000"/>
      <name val="Arial1"/>
    </font>
    <font>
      <sz val="11"/>
      <color rgb="FFFF0000"/>
      <name val="Calibri"/>
      <family val="2"/>
      <scheme val="minor"/>
    </font>
    <font>
      <b/>
      <sz val="11"/>
      <color theme="1"/>
      <name val="Calibri"/>
      <family val="2"/>
      <scheme val="minor"/>
    </font>
    <font>
      <b/>
      <sz val="11"/>
      <color rgb="FF008000"/>
      <name val="Calibri"/>
      <family val="2"/>
      <scheme val="minor"/>
    </font>
    <font>
      <sz val="11"/>
      <color rgb="FFFFFFFF"/>
      <name val="Calibri"/>
      <family val="2"/>
      <scheme val="minor"/>
    </font>
  </fonts>
  <fills count="13">
    <fill>
      <patternFill patternType="none"/>
    </fill>
    <fill>
      <patternFill patternType="gray125"/>
    </fill>
    <fill>
      <patternFill patternType="solid">
        <fgColor rgb="FFCCFFCC"/>
        <bgColor rgb="FFCCFFCC"/>
      </patternFill>
    </fill>
    <fill>
      <patternFill patternType="solid">
        <fgColor rgb="FFFF0000"/>
        <bgColor rgb="FFFF0000"/>
      </patternFill>
    </fill>
    <fill>
      <patternFill patternType="solid">
        <fgColor rgb="FFFFFFFF"/>
        <bgColor rgb="FFFFFFFF"/>
      </patternFill>
    </fill>
    <fill>
      <patternFill patternType="solid">
        <fgColor rgb="FFF7F7F7"/>
        <bgColor rgb="FFF7F7F7"/>
      </patternFill>
    </fill>
    <fill>
      <patternFill patternType="solid">
        <fgColor rgb="FFFFFF99"/>
        <bgColor rgb="FFFFFF99"/>
      </patternFill>
    </fill>
    <fill>
      <patternFill patternType="solid">
        <fgColor rgb="FFDFDFDF"/>
        <bgColor rgb="FFDFDFDF"/>
      </patternFill>
    </fill>
    <fill>
      <patternFill patternType="solid">
        <fgColor theme="2"/>
        <bgColor indexed="64"/>
      </patternFill>
    </fill>
    <fill>
      <patternFill patternType="solid">
        <fgColor theme="2"/>
        <bgColor rgb="FFFFFFCC"/>
      </patternFill>
    </fill>
    <fill>
      <patternFill patternType="solid">
        <fgColor theme="2"/>
        <bgColor rgb="FFFFFFFF"/>
      </patternFill>
    </fill>
    <fill>
      <patternFill patternType="solid">
        <fgColor rgb="FFFF0000"/>
        <bgColor indexed="64"/>
      </patternFill>
    </fill>
    <fill>
      <patternFill patternType="solid">
        <fgColor rgb="FFFFFF00"/>
        <bgColor indexed="64"/>
      </patternFill>
    </fill>
  </fills>
  <borders count="80">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double">
        <color rgb="FF000000"/>
      </left>
      <right style="double">
        <color rgb="FF000000"/>
      </right>
      <top style="double">
        <color rgb="FF000000"/>
      </top>
      <bottom style="double">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right style="thin">
        <color rgb="FF000000"/>
      </right>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bottom/>
      <diagonal/>
    </border>
    <border>
      <left style="thin">
        <color rgb="FF000000"/>
      </left>
      <right style="medium">
        <color indexed="64"/>
      </right>
      <top style="thin">
        <color rgb="FF000000"/>
      </top>
      <bottom style="thin">
        <color rgb="FF000000"/>
      </bottom>
      <diagonal/>
    </border>
    <border>
      <left style="thin">
        <color indexed="64"/>
      </left>
      <right style="thin">
        <color indexed="64"/>
      </right>
      <top style="thin">
        <color indexed="64"/>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medium">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rgb="FF000000"/>
      </left>
      <right style="medium">
        <color indexed="64"/>
      </right>
      <top style="thin">
        <color rgb="FF000000"/>
      </top>
      <bottom/>
      <diagonal/>
    </border>
    <border>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rgb="FF000000"/>
      </bottom>
      <diagonal/>
    </border>
    <border>
      <left/>
      <right/>
      <top style="thin">
        <color indexed="64"/>
      </top>
      <bottom/>
      <diagonal/>
    </border>
    <border>
      <left/>
      <right style="medium">
        <color indexed="64"/>
      </right>
      <top style="thin">
        <color rgb="FF000000"/>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rgb="FF000000"/>
      </left>
      <right style="medium">
        <color indexed="64"/>
      </right>
      <top/>
      <bottom style="thin">
        <color rgb="FF000000"/>
      </bottom>
      <diagonal/>
    </border>
    <border>
      <left style="thin">
        <color rgb="FF000000"/>
      </left>
      <right/>
      <top style="thin">
        <color rgb="FF000000"/>
      </top>
      <bottom style="medium">
        <color indexed="64"/>
      </bottom>
      <diagonal/>
    </border>
    <border>
      <left/>
      <right style="thin">
        <color indexed="64"/>
      </right>
      <top style="medium">
        <color indexed="64"/>
      </top>
      <bottom style="thin">
        <color indexed="64"/>
      </bottom>
      <diagonal/>
    </border>
    <border>
      <left style="thin">
        <color rgb="FF000000"/>
      </left>
      <right/>
      <top style="medium">
        <color indexed="64"/>
      </top>
      <bottom style="thin">
        <color rgb="FF000000"/>
      </bottom>
      <diagonal/>
    </border>
    <border>
      <left/>
      <right/>
      <top style="thin">
        <color rgb="FF000000"/>
      </top>
      <bottom style="medium">
        <color indexed="64"/>
      </bottom>
      <diagonal/>
    </border>
    <border>
      <left/>
      <right style="medium">
        <color indexed="64"/>
      </right>
      <top style="medium">
        <color indexed="64"/>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medium">
        <color indexed="64"/>
      </top>
      <bottom/>
      <diagonal/>
    </border>
    <border>
      <left style="medium">
        <color indexed="64"/>
      </left>
      <right style="thin">
        <color rgb="FF000000"/>
      </right>
      <top style="thin">
        <color rgb="FF000000"/>
      </top>
      <bottom style="medium">
        <color indexed="64"/>
      </bottom>
      <diagonal/>
    </border>
    <border>
      <left style="medium">
        <color indexed="64"/>
      </left>
      <right/>
      <top/>
      <bottom style="thin">
        <color rgb="FF000000"/>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rgb="FF000000"/>
      </left>
      <right/>
      <top/>
      <bottom style="thin">
        <color rgb="FF000000"/>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style="medium">
        <color indexed="64"/>
      </bottom>
      <diagonal/>
    </border>
    <border>
      <left/>
      <right style="thin">
        <color indexed="64"/>
      </right>
      <top/>
      <bottom style="thin">
        <color indexed="64"/>
      </bottom>
      <diagonal/>
    </border>
    <border>
      <left/>
      <right style="medium">
        <color indexed="64"/>
      </right>
      <top style="thin">
        <color rgb="FF000000"/>
      </top>
      <bottom/>
      <diagonal/>
    </border>
  </borders>
  <cellStyleXfs count="6">
    <xf numFmtId="0" fontId="0" fillId="0" borderId="0"/>
    <xf numFmtId="9" fontId="2" fillId="0" borderId="0"/>
    <xf numFmtId="0" fontId="4" fillId="0" borderId="0">
      <alignment horizontal="center"/>
    </xf>
    <xf numFmtId="0" fontId="4" fillId="0" borderId="0">
      <alignment horizontal="center" textRotation="90"/>
    </xf>
    <xf numFmtId="0" fontId="5" fillId="0" borderId="0"/>
    <xf numFmtId="164" fontId="5" fillId="0" borderId="0"/>
  </cellStyleXfs>
  <cellXfs count="346">
    <xf numFmtId="0" fontId="0" fillId="0" borderId="0" xfId="0"/>
    <xf numFmtId="0" fontId="7" fillId="0" borderId="0" xfId="0" applyFont="1" applyAlignment="1" applyProtection="1">
      <alignment vertical="center"/>
    </xf>
    <xf numFmtId="0" fontId="0" fillId="0" borderId="0" xfId="0" applyAlignment="1" applyProtection="1">
      <alignment vertical="center" wrapText="1"/>
    </xf>
    <xf numFmtId="0" fontId="2" fillId="0" borderId="0" xfId="0" applyFont="1" applyAlignment="1" applyProtection="1">
      <alignment vertical="center" wrapText="1"/>
    </xf>
    <xf numFmtId="0" fontId="2" fillId="0" borderId="5" xfId="0" applyFont="1" applyBorder="1" applyAlignment="1" applyProtection="1">
      <alignment horizontal="center" vertical="center" wrapText="1"/>
    </xf>
    <xf numFmtId="0" fontId="0" fillId="0" borderId="0" xfId="0" applyFill="1"/>
    <xf numFmtId="0" fontId="6" fillId="0" borderId="0" xfId="0" applyFont="1"/>
    <xf numFmtId="0" fontId="11" fillId="3" borderId="0" xfId="0" applyFont="1" applyFill="1" applyAlignment="1" applyProtection="1">
      <alignment vertical="center" wrapText="1"/>
    </xf>
    <xf numFmtId="0" fontId="11" fillId="3" borderId="0" xfId="0" applyFont="1" applyFill="1" applyAlignment="1" applyProtection="1">
      <alignment horizontal="center" vertical="center" wrapText="1"/>
    </xf>
    <xf numFmtId="0" fontId="11" fillId="0" borderId="0" xfId="0" applyFont="1" applyAlignment="1" applyProtection="1">
      <alignment vertical="center" wrapText="1"/>
    </xf>
    <xf numFmtId="0" fontId="2" fillId="0" borderId="3" xfId="0" applyFont="1" applyBorder="1" applyAlignment="1" applyProtection="1">
      <alignment horizontal="center" vertical="center" wrapText="1"/>
    </xf>
    <xf numFmtId="0" fontId="12" fillId="5" borderId="3" xfId="0" applyFont="1" applyFill="1" applyBorder="1" applyAlignment="1" applyProtection="1">
      <alignment horizontal="center" vertical="center" wrapText="1"/>
    </xf>
    <xf numFmtId="9" fontId="13" fillId="5" borderId="8" xfId="1" applyFont="1" applyFill="1" applyBorder="1" applyAlignment="1" applyProtection="1">
      <alignment horizontal="center" vertical="center" wrapText="1"/>
    </xf>
    <xf numFmtId="0" fontId="11" fillId="0" borderId="0" xfId="0" applyFont="1" applyFill="1" applyAlignment="1" applyProtection="1">
      <alignment vertical="center" wrapText="1"/>
    </xf>
    <xf numFmtId="0" fontId="8" fillId="0" borderId="3" xfId="0" applyFont="1" applyBorder="1" applyAlignment="1" applyProtection="1">
      <alignment horizontal="center" vertical="top" wrapText="1"/>
      <protection locked="0"/>
    </xf>
    <xf numFmtId="0" fontId="8" fillId="0" borderId="0" xfId="0" applyFont="1" applyBorder="1" applyAlignment="1" applyProtection="1">
      <alignment horizontal="center" vertical="top" wrapText="1"/>
      <protection locked="0"/>
    </xf>
    <xf numFmtId="0" fontId="2" fillId="0" borderId="0" xfId="0" applyFont="1"/>
    <xf numFmtId="0" fontId="14" fillId="0" borderId="0" xfId="0" applyFont="1"/>
    <xf numFmtId="49" fontId="2" fillId="0" borderId="0" xfId="0" applyNumberFormat="1" applyFont="1" applyFill="1"/>
    <xf numFmtId="0" fontId="6" fillId="0" borderId="0" xfId="0" applyFont="1" applyBorder="1" applyAlignment="1">
      <alignment horizontal="left" vertical="top" wrapText="1"/>
    </xf>
    <xf numFmtId="0" fontId="15" fillId="0" borderId="0" xfId="0" applyFont="1"/>
    <xf numFmtId="0" fontId="12" fillId="0" borderId="0" xfId="0" applyFont="1" applyAlignment="1" applyProtection="1">
      <alignment horizontal="left" vertical="center" wrapText="1"/>
    </xf>
    <xf numFmtId="0" fontId="2" fillId="2" borderId="3"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4" borderId="3" xfId="0" applyFont="1" applyFill="1" applyBorder="1" applyAlignment="1" applyProtection="1">
      <alignment vertical="center" wrapText="1"/>
    </xf>
    <xf numFmtId="0" fontId="2" fillId="4" borderId="3" xfId="0" applyFont="1" applyFill="1" applyBorder="1" applyAlignment="1" applyProtection="1">
      <alignment horizontal="center" vertical="center" wrapText="1"/>
      <protection locked="0"/>
    </xf>
    <xf numFmtId="0" fontId="17" fillId="4" borderId="3" xfId="0" applyFont="1" applyFill="1" applyBorder="1" applyAlignment="1" applyProtection="1">
      <alignment horizontal="center" vertical="center" wrapText="1"/>
      <protection locked="0"/>
    </xf>
    <xf numFmtId="0" fontId="2" fillId="4" borderId="3" xfId="0" applyFont="1" applyFill="1" applyBorder="1" applyAlignment="1" applyProtection="1">
      <alignment horizontal="center" vertical="center" wrapText="1"/>
    </xf>
    <xf numFmtId="0" fontId="0" fillId="7" borderId="3" xfId="0" applyFill="1" applyBorder="1" applyAlignment="1" applyProtection="1">
      <alignment horizontal="center" vertical="center" wrapText="1"/>
    </xf>
    <xf numFmtId="0" fontId="0" fillId="4" borderId="3" xfId="0" applyFill="1" applyBorder="1" applyAlignment="1" applyProtection="1">
      <alignment vertical="center" wrapText="1"/>
      <protection locked="0"/>
    </xf>
    <xf numFmtId="0" fontId="2" fillId="2" borderId="6" xfId="0" applyFont="1" applyFill="1" applyBorder="1" applyAlignment="1" applyProtection="1">
      <alignment horizontal="center" vertical="center" wrapText="1"/>
    </xf>
    <xf numFmtId="0" fontId="2" fillId="4" borderId="7" xfId="0" applyFont="1" applyFill="1" applyBorder="1" applyAlignment="1" applyProtection="1">
      <alignment vertical="center" wrapText="1"/>
    </xf>
    <xf numFmtId="0" fontId="2" fillId="2" borderId="7" xfId="0" applyFont="1" applyFill="1" applyBorder="1" applyAlignment="1" applyProtection="1">
      <alignment horizontal="center" vertical="center" wrapText="1"/>
    </xf>
    <xf numFmtId="0" fontId="0" fillId="4" borderId="7" xfId="0" applyFill="1" applyBorder="1" applyAlignment="1" applyProtection="1">
      <alignment vertical="center" wrapText="1"/>
      <protection locked="0"/>
    </xf>
    <xf numFmtId="0" fontId="0" fillId="0" borderId="11" xfId="0" applyBorder="1"/>
    <xf numFmtId="0" fontId="0" fillId="0" borderId="0" xfId="0" applyBorder="1"/>
    <xf numFmtId="0" fontId="0" fillId="4" borderId="7" xfId="0" applyFill="1" applyBorder="1" applyAlignment="1" applyProtection="1">
      <alignment horizontal="center" vertical="center" wrapText="1"/>
      <protection locked="0"/>
    </xf>
    <xf numFmtId="0" fontId="2" fillId="4" borderId="7" xfId="0" applyFont="1" applyFill="1" applyBorder="1" applyAlignment="1" applyProtection="1">
      <alignment horizontal="center" vertical="center" wrapText="1"/>
    </xf>
    <xf numFmtId="0" fontId="18" fillId="3" borderId="0" xfId="0" applyFont="1" applyFill="1" applyAlignment="1" applyProtection="1">
      <alignment vertical="center" wrapText="1"/>
    </xf>
    <xf numFmtId="0" fontId="0" fillId="0" borderId="0" xfId="0" applyBorder="1" applyAlignment="1" applyProtection="1">
      <alignment vertical="center" wrapText="1"/>
    </xf>
    <xf numFmtId="0" fontId="0" fillId="0" borderId="11" xfId="0" applyBorder="1" applyAlignment="1" applyProtection="1">
      <alignment vertical="center" wrapText="1"/>
    </xf>
    <xf numFmtId="0" fontId="8" fillId="0" borderId="0" xfId="0" applyFont="1" applyBorder="1" applyAlignment="1" applyProtection="1">
      <alignment vertical="center" wrapText="1"/>
    </xf>
    <xf numFmtId="0" fontId="0" fillId="0" borderId="0" xfId="0" applyFill="1" applyBorder="1" applyAlignment="1" applyProtection="1">
      <alignment vertical="center" wrapText="1"/>
    </xf>
    <xf numFmtId="0" fontId="8" fillId="0" borderId="5" xfId="0" applyFont="1" applyBorder="1" applyAlignment="1" applyProtection="1">
      <alignment horizontal="center" vertical="center" wrapText="1"/>
    </xf>
    <xf numFmtId="0" fontId="12" fillId="0" borderId="0" xfId="0" applyFont="1" applyFill="1" applyBorder="1" applyAlignment="1" applyProtection="1">
      <alignment horizontal="left" vertical="center" wrapText="1"/>
    </xf>
    <xf numFmtId="0" fontId="0" fillId="0" borderId="12" xfId="0" applyFont="1" applyBorder="1"/>
    <xf numFmtId="0" fontId="20" fillId="0" borderId="0" xfId="0" applyFont="1"/>
    <xf numFmtId="0" fontId="0" fillId="0" borderId="0" xfId="0" applyFont="1"/>
    <xf numFmtId="0" fontId="3" fillId="0" borderId="0" xfId="0" applyFont="1" applyAlignment="1" applyProtection="1">
      <alignment vertical="center"/>
    </xf>
    <xf numFmtId="0" fontId="3" fillId="0" borderId="0" xfId="0" applyFont="1" applyAlignment="1" applyProtection="1">
      <alignment vertical="center" wrapText="1"/>
    </xf>
    <xf numFmtId="0" fontId="0" fillId="0" borderId="0" xfId="0" applyFont="1" applyAlignment="1" applyProtection="1">
      <alignment vertical="center" wrapText="1"/>
    </xf>
    <xf numFmtId="0" fontId="0" fillId="0" borderId="0" xfId="0" applyFont="1" applyBorder="1" applyAlignment="1" applyProtection="1">
      <alignment vertical="center" wrapText="1"/>
      <protection locked="0"/>
    </xf>
    <xf numFmtId="0" fontId="0" fillId="2" borderId="21" xfId="0" applyFont="1" applyFill="1" applyBorder="1" applyAlignment="1" applyProtection="1">
      <alignment horizontal="center" vertical="center" wrapText="1"/>
    </xf>
    <xf numFmtId="0" fontId="0" fillId="2" borderId="23" xfId="0" applyFont="1" applyFill="1" applyBorder="1" applyAlignment="1" applyProtection="1">
      <alignment horizontal="center" vertical="center" wrapText="1"/>
    </xf>
    <xf numFmtId="0" fontId="0" fillId="4" borderId="23" xfId="0" applyFont="1" applyFill="1" applyBorder="1" applyAlignment="1" applyProtection="1">
      <alignment horizontal="center" vertical="center" wrapText="1"/>
      <protection locked="0"/>
    </xf>
    <xf numFmtId="0" fontId="0" fillId="0" borderId="23" xfId="0" applyFont="1" applyFill="1" applyBorder="1" applyAlignment="1" applyProtection="1">
      <alignment horizontal="center" vertical="center" wrapText="1"/>
    </xf>
    <xf numFmtId="0" fontId="0" fillId="0" borderId="24" xfId="0" applyFont="1" applyFill="1" applyBorder="1" applyAlignment="1" applyProtection="1">
      <alignment horizontal="left" vertical="center" wrapText="1"/>
      <protection locked="0"/>
    </xf>
    <xf numFmtId="0" fontId="0" fillId="2" borderId="12" xfId="0" applyFont="1" applyFill="1" applyBorder="1" applyAlignment="1" applyProtection="1">
      <alignment horizontal="center" vertical="center" wrapText="1"/>
    </xf>
    <xf numFmtId="0" fontId="0" fillId="2" borderId="7" xfId="0" applyFont="1" applyFill="1" applyBorder="1" applyAlignment="1" applyProtection="1">
      <alignment horizontal="center" vertical="center" wrapText="1"/>
    </xf>
    <xf numFmtId="0" fontId="0" fillId="4" borderId="3" xfId="0" applyFont="1" applyFill="1" applyBorder="1" applyAlignment="1" applyProtection="1">
      <alignment horizontal="center" vertical="center" wrapText="1"/>
      <protection locked="0"/>
    </xf>
    <xf numFmtId="0" fontId="0" fillId="0" borderId="3" xfId="0" applyFont="1" applyFill="1" applyBorder="1" applyAlignment="1" applyProtection="1">
      <alignment horizontal="center" vertical="center" wrapText="1"/>
      <protection locked="0"/>
    </xf>
    <xf numFmtId="0" fontId="0" fillId="0" borderId="3" xfId="0" applyFont="1" applyFill="1" applyBorder="1" applyAlignment="1" applyProtection="1">
      <alignment horizontal="center" vertical="center" wrapText="1"/>
    </xf>
    <xf numFmtId="0" fontId="0" fillId="0" borderId="26" xfId="0" applyFont="1" applyFill="1" applyBorder="1" applyAlignment="1" applyProtection="1">
      <alignment horizontal="left" vertical="center" wrapText="1"/>
      <protection locked="0"/>
    </xf>
    <xf numFmtId="0" fontId="0" fillId="2" borderId="3" xfId="0" applyFont="1" applyFill="1" applyBorder="1" applyAlignment="1" applyProtection="1">
      <alignment horizontal="center" vertical="center" wrapText="1"/>
    </xf>
    <xf numFmtId="0" fontId="0" fillId="2" borderId="13" xfId="0" applyFont="1" applyFill="1" applyBorder="1" applyAlignment="1" applyProtection="1">
      <alignment horizontal="center" vertical="center" wrapText="1"/>
    </xf>
    <xf numFmtId="0" fontId="0" fillId="0" borderId="14" xfId="0" applyFont="1" applyBorder="1"/>
    <xf numFmtId="0" fontId="0" fillId="0" borderId="12" xfId="0" applyFont="1" applyFill="1" applyBorder="1" applyAlignment="1" applyProtection="1">
      <alignment horizontal="center" vertical="center" wrapText="1"/>
      <protection locked="0"/>
    </xf>
    <xf numFmtId="0" fontId="0" fillId="2" borderId="6" xfId="0" applyFon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protection locked="0"/>
    </xf>
    <xf numFmtId="0" fontId="0" fillId="4" borderId="12" xfId="0" applyFont="1" applyFill="1" applyBorder="1" applyAlignment="1" applyProtection="1">
      <alignment horizontal="center" vertical="center" wrapText="1"/>
      <protection locked="0"/>
    </xf>
    <xf numFmtId="0" fontId="0" fillId="4" borderId="7" xfId="0" applyFont="1" applyFill="1" applyBorder="1" applyAlignment="1" applyProtection="1">
      <alignment horizontal="center" vertical="center" wrapText="1"/>
      <protection locked="0"/>
    </xf>
    <xf numFmtId="0" fontId="0" fillId="2" borderId="27" xfId="0" applyFont="1" applyFill="1" applyBorder="1" applyAlignment="1" applyProtection="1">
      <alignment horizontal="center" vertical="center" wrapText="1"/>
    </xf>
    <xf numFmtId="0" fontId="0" fillId="2" borderId="29" xfId="0" applyFont="1" applyFill="1" applyBorder="1" applyAlignment="1" applyProtection="1">
      <alignment horizontal="center" vertical="center" wrapText="1"/>
    </xf>
    <xf numFmtId="0" fontId="0" fillId="0" borderId="0" xfId="0" applyFont="1" applyFill="1"/>
    <xf numFmtId="0" fontId="0" fillId="2" borderId="22" xfId="0" applyFont="1" applyFill="1" applyBorder="1" applyAlignment="1" applyProtection="1">
      <alignment horizontal="center" vertical="center" wrapText="1"/>
    </xf>
    <xf numFmtId="0" fontId="0" fillId="2" borderId="8" xfId="0" applyFont="1" applyFill="1" applyBorder="1" applyAlignment="1" applyProtection="1">
      <alignment horizontal="center" vertical="center" wrapText="1"/>
    </xf>
    <xf numFmtId="0" fontId="0" fillId="2" borderId="28" xfId="0" applyFont="1" applyFill="1" applyBorder="1" applyAlignment="1" applyProtection="1">
      <alignment horizontal="center" vertical="center" wrapText="1"/>
    </xf>
    <xf numFmtId="0" fontId="0" fillId="2" borderId="4" xfId="0" applyFont="1" applyFill="1" applyBorder="1" applyAlignment="1" applyProtection="1">
      <alignment horizontal="center" vertical="center" wrapText="1"/>
    </xf>
    <xf numFmtId="0" fontId="0" fillId="2" borderId="16" xfId="0" applyFont="1" applyFill="1" applyBorder="1" applyAlignment="1" applyProtection="1">
      <alignment horizontal="center" vertical="center" wrapText="1"/>
    </xf>
    <xf numFmtId="0" fontId="0" fillId="2" borderId="19" xfId="0" applyFont="1" applyFill="1" applyBorder="1" applyAlignment="1" applyProtection="1">
      <alignment horizontal="center" vertical="center" wrapText="1"/>
    </xf>
    <xf numFmtId="0" fontId="0" fillId="0" borderId="12" xfId="0" applyFont="1" applyFill="1" applyBorder="1" applyAlignment="1" applyProtection="1">
      <alignment horizontal="center" vertical="center" wrapText="1"/>
    </xf>
    <xf numFmtId="0" fontId="0" fillId="0" borderId="12" xfId="0" applyFont="1" applyFill="1" applyBorder="1" applyAlignment="1" applyProtection="1">
      <alignment vertical="center" wrapText="1"/>
    </xf>
    <xf numFmtId="0" fontId="0" fillId="0" borderId="7" xfId="0" applyFont="1" applyFill="1" applyBorder="1" applyAlignment="1" applyProtection="1">
      <alignment horizontal="center" vertical="center" wrapText="1"/>
    </xf>
    <xf numFmtId="0" fontId="3" fillId="3" borderId="0" xfId="0" applyFont="1" applyFill="1" applyAlignment="1" applyProtection="1">
      <alignment vertical="center" wrapText="1"/>
    </xf>
    <xf numFmtId="0" fontId="3" fillId="3" borderId="0" xfId="0" applyFont="1" applyFill="1" applyAlignment="1" applyProtection="1">
      <alignment horizontal="center" vertical="center" wrapText="1"/>
    </xf>
    <xf numFmtId="0" fontId="21" fillId="3" borderId="0" xfId="0" applyFont="1" applyFill="1" applyAlignment="1" applyProtection="1">
      <alignment vertical="center" wrapText="1"/>
    </xf>
    <xf numFmtId="0" fontId="0" fillId="0" borderId="8" xfId="0" applyFont="1" applyBorder="1" applyAlignment="1" applyProtection="1">
      <alignment vertical="center" wrapText="1"/>
    </xf>
    <xf numFmtId="0" fontId="0" fillId="0" borderId="3" xfId="0" applyFont="1" applyBorder="1" applyAlignment="1" applyProtection="1">
      <alignment horizontal="center" vertical="center" wrapText="1"/>
    </xf>
    <xf numFmtId="0" fontId="19" fillId="5" borderId="3" xfId="0" applyFont="1" applyFill="1" applyBorder="1" applyAlignment="1" applyProtection="1">
      <alignment horizontal="center" vertical="center" wrapText="1"/>
    </xf>
    <xf numFmtId="0" fontId="19" fillId="0" borderId="5" xfId="0" applyFont="1" applyBorder="1" applyAlignment="1" applyProtection="1">
      <alignment vertical="center" wrapText="1"/>
    </xf>
    <xf numFmtId="0" fontId="19" fillId="0" borderId="9" xfId="0" applyFont="1" applyBorder="1" applyAlignment="1" applyProtection="1">
      <alignment vertical="center" wrapText="1"/>
    </xf>
    <xf numFmtId="0" fontId="0" fillId="0" borderId="9" xfId="0" applyFont="1" applyFill="1" applyBorder="1" applyAlignment="1" applyProtection="1">
      <alignment vertical="center" wrapText="1"/>
    </xf>
    <xf numFmtId="0" fontId="19" fillId="0" borderId="9" xfId="0" applyFont="1" applyBorder="1" applyAlignment="1" applyProtection="1">
      <alignment horizontal="right" vertical="center" wrapText="1"/>
    </xf>
    <xf numFmtId="9" fontId="3" fillId="5" borderId="8" xfId="1" applyFont="1" applyFill="1" applyBorder="1" applyAlignment="1" applyProtection="1">
      <alignment horizontal="center" vertical="center" wrapText="1"/>
    </xf>
    <xf numFmtId="0" fontId="3" fillId="0" borderId="0" xfId="0" applyFont="1" applyFill="1" applyAlignment="1" applyProtection="1">
      <alignment vertical="center" wrapText="1"/>
    </xf>
    <xf numFmtId="0" fontId="0" fillId="0" borderId="1" xfId="0" applyFont="1" applyBorder="1" applyAlignment="1" applyProtection="1">
      <alignment vertical="center" wrapText="1"/>
    </xf>
    <xf numFmtId="0" fontId="19" fillId="0" borderId="3" xfId="0" applyFont="1" applyBorder="1" applyAlignment="1" applyProtection="1">
      <alignment horizontal="center" vertical="top" wrapText="1"/>
      <protection locked="0"/>
    </xf>
    <xf numFmtId="0" fontId="19" fillId="0" borderId="0" xfId="0" applyFont="1" applyBorder="1" applyAlignment="1" applyProtection="1">
      <alignment horizontal="center" vertical="top" wrapText="1"/>
      <protection locked="0"/>
    </xf>
    <xf numFmtId="0" fontId="0" fillId="0" borderId="12" xfId="0" applyFont="1" applyBorder="1" applyAlignment="1" applyProtection="1">
      <alignment horizontal="left" vertical="center" wrapText="1"/>
      <protection locked="0"/>
    </xf>
    <xf numFmtId="0" fontId="0" fillId="0" borderId="8" xfId="0" applyFont="1" applyFill="1" applyBorder="1" applyAlignment="1" applyProtection="1">
      <alignment horizontal="center" vertical="center" wrapText="1"/>
    </xf>
    <xf numFmtId="0" fontId="0" fillId="2" borderId="18" xfId="0" applyFont="1" applyFill="1" applyBorder="1" applyAlignment="1" applyProtection="1">
      <alignment horizontal="center" vertical="center" wrapText="1"/>
    </xf>
    <xf numFmtId="0" fontId="0" fillId="0" borderId="21" xfId="0" applyFont="1" applyFill="1" applyBorder="1" applyAlignment="1" applyProtection="1">
      <alignment horizontal="center" vertical="center" wrapText="1"/>
      <protection locked="0"/>
    </xf>
    <xf numFmtId="0" fontId="0" fillId="0" borderId="51" xfId="0" applyFont="1" applyFill="1" applyBorder="1" applyAlignment="1" applyProtection="1">
      <alignment horizontal="left" vertical="center" wrapText="1"/>
      <protection locked="0"/>
    </xf>
    <xf numFmtId="0" fontId="0" fillId="0" borderId="27" xfId="0" applyFont="1" applyFill="1" applyBorder="1" applyAlignment="1" applyProtection="1">
      <alignment horizontal="center" vertical="center" wrapText="1"/>
      <protection locked="0"/>
    </xf>
    <xf numFmtId="0" fontId="0" fillId="0" borderId="27" xfId="0" applyFont="1" applyFill="1" applyBorder="1" applyAlignment="1" applyProtection="1">
      <alignment horizontal="center" vertical="center" wrapText="1"/>
    </xf>
    <xf numFmtId="0" fontId="0" fillId="4" borderId="26" xfId="0" applyFont="1" applyFill="1" applyBorder="1" applyAlignment="1" applyProtection="1">
      <alignment horizontal="left" vertical="center" wrapText="1"/>
      <protection locked="0"/>
    </xf>
    <xf numFmtId="0" fontId="0" fillId="0" borderId="0" xfId="0" applyFont="1" applyBorder="1" applyAlignment="1">
      <alignment horizontal="center" vertical="center"/>
    </xf>
    <xf numFmtId="0" fontId="0" fillId="4" borderId="53" xfId="0" applyFont="1" applyFill="1" applyBorder="1" applyAlignment="1" applyProtection="1">
      <alignment horizontal="left" vertical="center" wrapText="1"/>
      <protection locked="0"/>
    </xf>
    <xf numFmtId="0" fontId="0" fillId="4" borderId="41" xfId="0" applyFont="1" applyFill="1" applyBorder="1" applyAlignment="1" applyProtection="1">
      <alignment horizontal="left" vertical="center" wrapText="1"/>
      <protection locked="0"/>
    </xf>
    <xf numFmtId="0" fontId="0" fillId="4" borderId="51" xfId="0" applyFont="1" applyFill="1" applyBorder="1" applyAlignment="1" applyProtection="1">
      <alignment horizontal="left" vertical="center" wrapText="1"/>
      <protection locked="0"/>
    </xf>
    <xf numFmtId="0" fontId="0" fillId="0" borderId="27" xfId="0" applyFont="1" applyBorder="1"/>
    <xf numFmtId="0" fontId="0" fillId="0" borderId="52" xfId="0" applyFont="1" applyBorder="1"/>
    <xf numFmtId="0" fontId="0" fillId="0" borderId="22" xfId="0" applyFont="1" applyFill="1" applyBorder="1" applyAlignment="1" applyProtection="1">
      <alignment vertical="center" wrapText="1"/>
    </xf>
    <xf numFmtId="0" fontId="0" fillId="0" borderId="16" xfId="0" applyFont="1" applyFill="1" applyBorder="1" applyAlignment="1" applyProtection="1">
      <alignment vertical="center" wrapText="1"/>
    </xf>
    <xf numFmtId="0" fontId="0" fillId="0" borderId="8" xfId="0" applyFont="1" applyFill="1" applyBorder="1" applyAlignment="1" applyProtection="1">
      <alignment horizontal="left" vertical="center" wrapText="1"/>
    </xf>
    <xf numFmtId="0" fontId="0" fillId="0" borderId="8" xfId="0" applyFont="1" applyFill="1" applyBorder="1" applyAlignment="1" applyProtection="1">
      <alignment vertical="center" wrapText="1"/>
    </xf>
    <xf numFmtId="0" fontId="0" fillId="0" borderId="17" xfId="0" applyFont="1" applyFill="1" applyBorder="1" applyAlignment="1" applyProtection="1">
      <alignment vertical="center" wrapText="1"/>
    </xf>
    <xf numFmtId="0" fontId="0" fillId="0" borderId="18" xfId="0" applyFont="1" applyFill="1" applyBorder="1" applyAlignment="1" applyProtection="1">
      <alignment vertical="center" wrapText="1"/>
    </xf>
    <xf numFmtId="0" fontId="0" fillId="0" borderId="13" xfId="0" applyFont="1" applyFill="1" applyBorder="1" applyAlignment="1" applyProtection="1">
      <alignment vertical="center" wrapText="1"/>
    </xf>
    <xf numFmtId="0" fontId="0" fillId="0" borderId="34" xfId="0" applyFont="1" applyFill="1" applyBorder="1" applyAlignment="1" applyProtection="1">
      <alignment vertical="center" wrapText="1"/>
    </xf>
    <xf numFmtId="0" fontId="0" fillId="0" borderId="1" xfId="0" applyFont="1" applyFill="1" applyBorder="1" applyAlignment="1" applyProtection="1">
      <alignment vertical="center" wrapText="1"/>
    </xf>
    <xf numFmtId="0" fontId="0" fillId="0" borderId="9" xfId="0" applyFont="1" applyFill="1" applyBorder="1" applyAlignment="1" applyProtection="1">
      <alignment horizontal="left" vertical="center" wrapText="1"/>
    </xf>
    <xf numFmtId="0" fontId="0" fillId="0" borderId="48" xfId="0" applyFont="1" applyFill="1" applyBorder="1" applyAlignment="1" applyProtection="1">
      <alignment vertical="center" wrapText="1"/>
    </xf>
    <xf numFmtId="0" fontId="0" fillId="0" borderId="12" xfId="0" applyFont="1" applyFill="1" applyBorder="1"/>
    <xf numFmtId="0" fontId="0" fillId="0" borderId="12" xfId="0" applyFont="1" applyFill="1" applyBorder="1" applyAlignment="1">
      <alignment wrapText="1"/>
    </xf>
    <xf numFmtId="0" fontId="0" fillId="8" borderId="22" xfId="0" applyFont="1" applyFill="1" applyBorder="1" applyAlignment="1" applyProtection="1">
      <alignment vertical="center" wrapText="1"/>
    </xf>
    <xf numFmtId="0" fontId="0" fillId="8" borderId="16" xfId="0" applyFont="1" applyFill="1" applyBorder="1" applyAlignment="1" applyProtection="1">
      <alignment vertical="center" wrapText="1"/>
    </xf>
    <xf numFmtId="0" fontId="0" fillId="8" borderId="8" xfId="0" applyFont="1" applyFill="1" applyBorder="1" applyAlignment="1" applyProtection="1">
      <alignment horizontal="left" vertical="center" wrapText="1"/>
    </xf>
    <xf numFmtId="0" fontId="0" fillId="8" borderId="17" xfId="0" applyFont="1" applyFill="1" applyBorder="1" applyAlignment="1" applyProtection="1">
      <alignment vertical="center" wrapText="1"/>
    </xf>
    <xf numFmtId="0" fontId="0" fillId="8" borderId="34" xfId="0" applyFont="1" applyFill="1" applyBorder="1" applyAlignment="1" applyProtection="1">
      <alignment vertical="center" wrapText="1"/>
    </xf>
    <xf numFmtId="0" fontId="0" fillId="9" borderId="23" xfId="0" applyFont="1" applyFill="1" applyBorder="1" applyAlignment="1" applyProtection="1">
      <alignment horizontal="center" vertical="center" wrapText="1"/>
      <protection locked="0"/>
    </xf>
    <xf numFmtId="0" fontId="0" fillId="9" borderId="23" xfId="0" applyFont="1" applyFill="1" applyBorder="1" applyAlignment="1" applyProtection="1">
      <alignment horizontal="center" vertical="center" wrapText="1"/>
    </xf>
    <xf numFmtId="0" fontId="0" fillId="9" borderId="24" xfId="0" applyFont="1" applyFill="1" applyBorder="1" applyAlignment="1" applyProtection="1">
      <alignment horizontal="left" vertical="center" wrapText="1"/>
      <protection locked="0"/>
    </xf>
    <xf numFmtId="0" fontId="0" fillId="9" borderId="3" xfId="0" applyFont="1" applyFill="1" applyBorder="1" applyAlignment="1" applyProtection="1">
      <alignment horizontal="center" vertical="center" wrapText="1"/>
      <protection locked="0"/>
    </xf>
    <xf numFmtId="0" fontId="0" fillId="9" borderId="3" xfId="0" applyFont="1" applyFill="1" applyBorder="1" applyAlignment="1" applyProtection="1">
      <alignment horizontal="center" vertical="center" wrapText="1"/>
    </xf>
    <xf numFmtId="0" fontId="0" fillId="9" borderId="26" xfId="0" applyFont="1" applyFill="1" applyBorder="1" applyAlignment="1" applyProtection="1">
      <alignment horizontal="left" vertical="center" wrapText="1"/>
      <protection locked="0"/>
    </xf>
    <xf numFmtId="0" fontId="0" fillId="9" borderId="29" xfId="0" applyFont="1" applyFill="1" applyBorder="1" applyAlignment="1" applyProtection="1">
      <alignment horizontal="center" vertical="center" wrapText="1"/>
      <protection locked="0"/>
    </xf>
    <xf numFmtId="0" fontId="0" fillId="9" borderId="29" xfId="0" applyFont="1" applyFill="1" applyBorder="1" applyAlignment="1" applyProtection="1">
      <alignment horizontal="center" vertical="center" wrapText="1"/>
    </xf>
    <xf numFmtId="0" fontId="0" fillId="9" borderId="30" xfId="0" applyFont="1" applyFill="1" applyBorder="1" applyAlignment="1" applyProtection="1">
      <alignment horizontal="left" vertical="center" wrapText="1"/>
      <protection locked="0"/>
    </xf>
    <xf numFmtId="0" fontId="0" fillId="8" borderId="42" xfId="0" applyFont="1" applyFill="1" applyBorder="1" applyAlignment="1" applyProtection="1">
      <alignment vertical="center" wrapText="1"/>
    </xf>
    <xf numFmtId="0" fontId="0" fillId="8" borderId="12" xfId="0" applyFont="1" applyFill="1" applyBorder="1"/>
    <xf numFmtId="0" fontId="0" fillId="8" borderId="8" xfId="0" applyFont="1" applyFill="1" applyBorder="1" applyAlignment="1" applyProtection="1">
      <alignment vertical="center" wrapText="1"/>
    </xf>
    <xf numFmtId="0" fontId="0" fillId="8" borderId="21" xfId="0" applyFont="1" applyFill="1" applyBorder="1" applyAlignment="1" applyProtection="1">
      <alignment vertical="center" wrapText="1"/>
    </xf>
    <xf numFmtId="0" fontId="0" fillId="8" borderId="27" xfId="0" applyFont="1" applyFill="1" applyBorder="1" applyAlignment="1">
      <alignment wrapText="1"/>
    </xf>
    <xf numFmtId="0" fontId="0" fillId="9" borderId="7" xfId="0" applyFont="1" applyFill="1" applyBorder="1" applyAlignment="1" applyProtection="1">
      <alignment horizontal="center" vertical="center" wrapText="1"/>
      <protection locked="0"/>
    </xf>
    <xf numFmtId="0" fontId="0" fillId="9" borderId="5" xfId="0" applyFont="1" applyFill="1" applyBorder="1" applyAlignment="1" applyProtection="1">
      <alignment horizontal="center" vertical="center" wrapText="1"/>
      <protection locked="0"/>
    </xf>
    <xf numFmtId="0" fontId="0" fillId="9" borderId="16" xfId="0" applyFont="1" applyFill="1" applyBorder="1" applyAlignment="1" applyProtection="1">
      <alignment horizontal="center" vertical="center" wrapText="1"/>
    </xf>
    <xf numFmtId="0" fontId="0" fillId="9" borderId="53" xfId="0" applyFont="1" applyFill="1" applyBorder="1" applyAlignment="1" applyProtection="1">
      <alignment horizontal="left" vertical="center" wrapText="1"/>
      <protection locked="0"/>
    </xf>
    <xf numFmtId="0" fontId="0" fillId="9" borderId="54" xfId="0" applyFont="1" applyFill="1" applyBorder="1" applyAlignment="1" applyProtection="1">
      <alignment horizontal="center" vertical="center" wrapText="1"/>
      <protection locked="0"/>
    </xf>
    <xf numFmtId="0" fontId="0" fillId="9" borderId="28" xfId="0" applyFont="1" applyFill="1" applyBorder="1" applyAlignment="1" applyProtection="1">
      <alignment horizontal="center" vertical="center" wrapText="1"/>
    </xf>
    <xf numFmtId="0" fontId="0" fillId="10" borderId="21" xfId="0" applyFont="1" applyFill="1" applyBorder="1" applyAlignment="1" applyProtection="1">
      <alignment horizontal="center" vertical="center" wrapText="1"/>
      <protection locked="0"/>
    </xf>
    <xf numFmtId="0" fontId="0" fillId="10" borderId="50" xfId="0" applyFont="1" applyFill="1" applyBorder="1" applyAlignment="1" applyProtection="1">
      <alignment horizontal="left" vertical="center" wrapText="1"/>
      <protection locked="0"/>
    </xf>
    <xf numFmtId="0" fontId="0" fillId="4" borderId="56" xfId="0" applyFont="1" applyFill="1" applyBorder="1" applyAlignment="1" applyProtection="1">
      <alignment horizontal="center" vertical="center" wrapText="1"/>
      <protection locked="0"/>
    </xf>
    <xf numFmtId="0" fontId="0" fillId="4" borderId="5" xfId="0" applyFont="1" applyFill="1" applyBorder="1" applyAlignment="1" applyProtection="1">
      <alignment horizontal="center" vertical="center" wrapText="1"/>
      <protection locked="0"/>
    </xf>
    <xf numFmtId="0" fontId="0" fillId="0" borderId="45" xfId="0" applyFont="1" applyBorder="1"/>
    <xf numFmtId="0" fontId="0" fillId="4" borderId="15" xfId="0" applyFont="1" applyFill="1" applyBorder="1" applyAlignment="1" applyProtection="1">
      <alignment horizontal="center" vertical="center" wrapText="1"/>
      <protection locked="0"/>
    </xf>
    <xf numFmtId="0" fontId="0" fillId="4" borderId="45" xfId="0" applyFont="1" applyFill="1" applyBorder="1" applyAlignment="1" applyProtection="1">
      <alignment horizontal="center" vertical="center" wrapText="1"/>
      <protection locked="0"/>
    </xf>
    <xf numFmtId="0" fontId="0" fillId="0" borderId="22" xfId="0" applyFont="1" applyFill="1" applyBorder="1" applyAlignment="1" applyProtection="1">
      <alignment horizontal="center" vertical="center" wrapText="1"/>
    </xf>
    <xf numFmtId="0" fontId="0" fillId="0" borderId="17" xfId="0" applyFont="1" applyFill="1" applyBorder="1" applyAlignment="1">
      <alignment horizontal="center" vertical="center"/>
    </xf>
    <xf numFmtId="0" fontId="0" fillId="0" borderId="4" xfId="0" applyFont="1" applyFill="1" applyBorder="1" applyAlignment="1" applyProtection="1">
      <alignment horizontal="center" vertical="center" wrapText="1"/>
    </xf>
    <xf numFmtId="0" fontId="0" fillId="0" borderId="5" xfId="0" applyFont="1" applyFill="1" applyBorder="1" applyAlignment="1" applyProtection="1">
      <alignment horizontal="center" vertical="center" wrapText="1"/>
      <protection locked="0"/>
    </xf>
    <xf numFmtId="0" fontId="0" fillId="0" borderId="8" xfId="0" applyFont="1" applyFill="1" applyBorder="1" applyAlignment="1" applyProtection="1">
      <alignment horizontal="center" vertical="center" wrapText="1"/>
      <protection locked="0"/>
    </xf>
    <xf numFmtId="0" fontId="0" fillId="8" borderId="12" xfId="0" applyFont="1" applyFill="1" applyBorder="1" applyAlignment="1" applyProtection="1">
      <alignment horizontal="center" vertical="center" wrapText="1"/>
      <protection locked="0"/>
    </xf>
    <xf numFmtId="0" fontId="0" fillId="9" borderId="56" xfId="0" applyFont="1" applyFill="1" applyBorder="1" applyAlignment="1" applyProtection="1">
      <alignment horizontal="center" vertical="center" wrapText="1"/>
      <protection locked="0"/>
    </xf>
    <xf numFmtId="0" fontId="0" fillId="9" borderId="5" xfId="0" applyFont="1" applyFill="1" applyBorder="1" applyAlignment="1" applyProtection="1">
      <alignment horizontal="center" vertical="center" wrapText="1"/>
    </xf>
    <xf numFmtId="0" fontId="0" fillId="9" borderId="54" xfId="0" applyFont="1" applyFill="1" applyBorder="1" applyAlignment="1" applyProtection="1">
      <alignment horizontal="center" vertical="center" wrapText="1"/>
    </xf>
    <xf numFmtId="0" fontId="0" fillId="11" borderId="3" xfId="0" applyFont="1" applyFill="1" applyBorder="1" applyAlignment="1" applyProtection="1">
      <alignment horizontal="center" vertical="center" wrapText="1"/>
    </xf>
    <xf numFmtId="0" fontId="0" fillId="8" borderId="3" xfId="0" applyFont="1" applyFill="1" applyBorder="1" applyAlignment="1" applyProtection="1">
      <alignment horizontal="center" vertical="center" wrapText="1"/>
    </xf>
    <xf numFmtId="0" fontId="0" fillId="9" borderId="47" xfId="0" applyFont="1" applyFill="1" applyBorder="1" applyAlignment="1" applyProtection="1">
      <alignment horizontal="center" vertical="center" wrapText="1"/>
    </xf>
    <xf numFmtId="0" fontId="0" fillId="9" borderId="9" xfId="0" applyFont="1" applyFill="1" applyBorder="1" applyAlignment="1" applyProtection="1">
      <alignment horizontal="center" vertical="center" wrapText="1"/>
    </xf>
    <xf numFmtId="0" fontId="0" fillId="9" borderId="57" xfId="0" applyFont="1" applyFill="1" applyBorder="1" applyAlignment="1" applyProtection="1">
      <alignment horizontal="center" vertical="center" wrapText="1"/>
    </xf>
    <xf numFmtId="0" fontId="0" fillId="9" borderId="58" xfId="0" applyFont="1" applyFill="1" applyBorder="1" applyAlignment="1" applyProtection="1">
      <alignment horizontal="left" vertical="center" wrapText="1"/>
      <protection locked="0"/>
    </xf>
    <xf numFmtId="0" fontId="0" fillId="9" borderId="59" xfId="0" applyFont="1" applyFill="1" applyBorder="1" applyAlignment="1" applyProtection="1">
      <alignment horizontal="left" vertical="center" wrapText="1"/>
      <protection locked="0"/>
    </xf>
    <xf numFmtId="0" fontId="0" fillId="9" borderId="59" xfId="0" applyFont="1" applyFill="1" applyBorder="1" applyAlignment="1" applyProtection="1">
      <alignment horizontal="center" vertical="center" wrapText="1"/>
    </xf>
    <xf numFmtId="0" fontId="0" fillId="9" borderId="49" xfId="0" applyFont="1" applyFill="1" applyBorder="1" applyAlignment="1" applyProtection="1">
      <alignment horizontal="center" vertical="center" wrapText="1"/>
    </xf>
    <xf numFmtId="0" fontId="0" fillId="9" borderId="12" xfId="0" applyFont="1" applyFill="1" applyBorder="1" applyAlignment="1" applyProtection="1">
      <alignment horizontal="center" vertical="center" wrapText="1"/>
    </xf>
    <xf numFmtId="0" fontId="0" fillId="9" borderId="21" xfId="0" applyFont="1" applyFill="1" applyBorder="1" applyAlignment="1" applyProtection="1">
      <alignment horizontal="center" vertical="center" wrapText="1"/>
    </xf>
    <xf numFmtId="0" fontId="0" fillId="9" borderId="27" xfId="0" applyFont="1" applyFill="1" applyBorder="1" applyAlignment="1" applyProtection="1">
      <alignment horizontal="center" vertical="center" wrapText="1"/>
    </xf>
    <xf numFmtId="0" fontId="0" fillId="8" borderId="21" xfId="0" applyFont="1" applyFill="1" applyBorder="1" applyAlignment="1" applyProtection="1">
      <alignment horizontal="center" vertical="center" wrapText="1"/>
      <protection locked="0"/>
    </xf>
    <xf numFmtId="0" fontId="0" fillId="8" borderId="23" xfId="0" applyFont="1" applyFill="1" applyBorder="1" applyAlignment="1" applyProtection="1">
      <alignment horizontal="center" vertical="center" wrapText="1"/>
    </xf>
    <xf numFmtId="0" fontId="0" fillId="8" borderId="27" xfId="0" applyFont="1" applyFill="1" applyBorder="1" applyAlignment="1" applyProtection="1">
      <alignment horizontal="center" vertical="center" wrapText="1"/>
      <protection locked="0"/>
    </xf>
    <xf numFmtId="0" fontId="0" fillId="8" borderId="29" xfId="0" applyFont="1" applyFill="1" applyBorder="1" applyAlignment="1" applyProtection="1">
      <alignment horizontal="center" vertical="center" wrapText="1"/>
    </xf>
    <xf numFmtId="0" fontId="0" fillId="0" borderId="0" xfId="0" applyFont="1" applyBorder="1"/>
    <xf numFmtId="0" fontId="0" fillId="8" borderId="19" xfId="0" applyFont="1" applyFill="1" applyBorder="1" applyAlignment="1" applyProtection="1">
      <alignment vertical="center" wrapText="1"/>
    </xf>
    <xf numFmtId="0" fontId="0" fillId="2" borderId="14" xfId="0" applyFont="1" applyFill="1" applyBorder="1" applyAlignment="1" applyProtection="1">
      <alignment horizontal="center" vertical="center" wrapText="1"/>
    </xf>
    <xf numFmtId="0" fontId="0" fillId="0" borderId="14" xfId="0" applyFont="1" applyFill="1" applyBorder="1" applyAlignment="1">
      <alignment wrapText="1"/>
    </xf>
    <xf numFmtId="0" fontId="0" fillId="0" borderId="14" xfId="0" applyFont="1" applyFill="1" applyBorder="1" applyAlignment="1" applyProtection="1">
      <alignment horizontal="center" vertical="center" wrapText="1"/>
      <protection locked="0"/>
    </xf>
    <xf numFmtId="0" fontId="0" fillId="0" borderId="14" xfId="0" applyFont="1" applyFill="1" applyBorder="1" applyAlignment="1" applyProtection="1">
      <alignment horizontal="center" vertical="center" wrapText="1"/>
    </xf>
    <xf numFmtId="0" fontId="0" fillId="0" borderId="65" xfId="0" applyFont="1" applyBorder="1"/>
    <xf numFmtId="0" fontId="0" fillId="0" borderId="51" xfId="0" applyFont="1" applyBorder="1"/>
    <xf numFmtId="0" fontId="0" fillId="8" borderId="64" xfId="0" applyFont="1" applyFill="1" applyBorder="1" applyAlignment="1" applyProtection="1">
      <alignment vertical="center" wrapText="1"/>
    </xf>
    <xf numFmtId="0" fontId="0" fillId="0" borderId="19" xfId="0" applyFont="1" applyFill="1" applyBorder="1"/>
    <xf numFmtId="0" fontId="0" fillId="0" borderId="19" xfId="0" applyFont="1" applyBorder="1"/>
    <xf numFmtId="0" fontId="0" fillId="0" borderId="19" xfId="0" applyFont="1" applyFill="1" applyBorder="1" applyAlignment="1" applyProtection="1">
      <alignment horizontal="center" vertical="center" wrapText="1"/>
      <protection locked="0"/>
    </xf>
    <xf numFmtId="0" fontId="0" fillId="0" borderId="19" xfId="0" applyFont="1" applyFill="1" applyBorder="1" applyAlignment="1" applyProtection="1">
      <alignment horizontal="center" vertical="center" wrapText="1"/>
    </xf>
    <xf numFmtId="0" fontId="0" fillId="0" borderId="63" xfId="0" applyFont="1" applyBorder="1"/>
    <xf numFmtId="0" fontId="0" fillId="2" borderId="66" xfId="0" applyFont="1" applyFill="1" applyBorder="1" applyAlignment="1" applyProtection="1">
      <alignment horizontal="center" vertical="center" wrapText="1"/>
    </xf>
    <xf numFmtId="0" fontId="0" fillId="8" borderId="27" xfId="0" applyFont="1" applyFill="1" applyBorder="1" applyAlignment="1" applyProtection="1">
      <alignment vertical="center" wrapText="1"/>
    </xf>
    <xf numFmtId="0" fontId="0" fillId="10" borderId="66" xfId="0" applyFont="1" applyFill="1" applyBorder="1" applyAlignment="1" applyProtection="1">
      <alignment horizontal="center" vertical="center" wrapText="1"/>
      <protection locked="0"/>
    </xf>
    <xf numFmtId="0" fontId="0" fillId="10" borderId="67" xfId="0" applyFont="1" applyFill="1" applyBorder="1" applyAlignment="1" applyProtection="1">
      <alignment horizontal="left" vertical="center" wrapText="1"/>
      <protection locked="0"/>
    </xf>
    <xf numFmtId="0" fontId="0" fillId="0" borderId="69" xfId="0" applyFont="1" applyFill="1" applyBorder="1" applyAlignment="1" applyProtection="1">
      <alignment vertical="center" wrapText="1"/>
    </xf>
    <xf numFmtId="0" fontId="0" fillId="0" borderId="68" xfId="0" applyFont="1" applyBorder="1"/>
    <xf numFmtId="0" fontId="0" fillId="0" borderId="70" xfId="0" applyFont="1" applyBorder="1"/>
    <xf numFmtId="0" fontId="0" fillId="0" borderId="69" xfId="0" applyFont="1" applyFill="1" applyBorder="1" applyAlignment="1">
      <alignment horizontal="center" vertical="center"/>
    </xf>
    <xf numFmtId="0" fontId="0" fillId="8" borderId="21" xfId="0" applyFont="1" applyFill="1" applyBorder="1"/>
    <xf numFmtId="0" fontId="0" fillId="9" borderId="12" xfId="0" applyFont="1" applyFill="1" applyBorder="1" applyAlignment="1" applyProtection="1">
      <alignment horizontal="left" vertical="center" wrapText="1"/>
      <protection locked="0"/>
    </xf>
    <xf numFmtId="0" fontId="0" fillId="9" borderId="21" xfId="0" applyFont="1" applyFill="1" applyBorder="1" applyAlignment="1" applyProtection="1">
      <alignment horizontal="left" vertical="center" wrapText="1"/>
      <protection locked="0"/>
    </xf>
    <xf numFmtId="0" fontId="0" fillId="9" borderId="50" xfId="0" applyFont="1" applyFill="1" applyBorder="1" applyAlignment="1" applyProtection="1">
      <alignment horizontal="left" vertical="center" wrapText="1"/>
      <protection locked="0"/>
    </xf>
    <xf numFmtId="0" fontId="0" fillId="9" borderId="51" xfId="0" applyFont="1" applyFill="1" applyBorder="1" applyAlignment="1" applyProtection="1">
      <alignment horizontal="left" vertical="center" wrapText="1"/>
      <protection locked="0"/>
    </xf>
    <xf numFmtId="0" fontId="0" fillId="9" borderId="27" xfId="0" applyFont="1" applyFill="1" applyBorder="1" applyAlignment="1" applyProtection="1">
      <alignment horizontal="left" vertical="center" wrapText="1"/>
      <protection locked="0"/>
    </xf>
    <xf numFmtId="0" fontId="0" fillId="9" borderId="52" xfId="0" applyFont="1" applyFill="1" applyBorder="1" applyAlignment="1" applyProtection="1">
      <alignment horizontal="left" vertical="center" wrapText="1"/>
      <protection locked="0"/>
    </xf>
    <xf numFmtId="0" fontId="0" fillId="0" borderId="4" xfId="0" applyFont="1" applyFill="1" applyBorder="1" applyAlignment="1" applyProtection="1">
      <alignment vertical="center" wrapText="1"/>
    </xf>
    <xf numFmtId="0" fontId="23" fillId="0" borderId="56" xfId="0" applyFont="1" applyBorder="1" applyAlignment="1" applyProtection="1">
      <alignment horizontal="center" vertical="center" wrapText="1"/>
    </xf>
    <xf numFmtId="0" fontId="22" fillId="12" borderId="29" xfId="0" applyFont="1" applyFill="1" applyBorder="1" applyAlignment="1" applyProtection="1">
      <alignment horizontal="left" vertical="center" wrapText="1"/>
    </xf>
    <xf numFmtId="0" fontId="0" fillId="0" borderId="45" xfId="0" applyFont="1" applyFill="1" applyBorder="1" applyAlignment="1" applyProtection="1">
      <alignment horizontal="center" vertical="center" wrapText="1"/>
      <protection locked="0"/>
    </xf>
    <xf numFmtId="0" fontId="0" fillId="4" borderId="73" xfId="0" applyFont="1" applyFill="1" applyBorder="1" applyAlignment="1" applyProtection="1">
      <alignment horizontal="center" vertical="center" wrapText="1"/>
      <protection locked="0"/>
    </xf>
    <xf numFmtId="0" fontId="0" fillId="9" borderId="73" xfId="0" applyFont="1" applyFill="1" applyBorder="1" applyAlignment="1" applyProtection="1">
      <alignment horizontal="center" vertical="center" wrapText="1"/>
      <protection locked="0"/>
    </xf>
    <xf numFmtId="0" fontId="0" fillId="10" borderId="71" xfId="0" applyFont="1" applyFill="1" applyBorder="1" applyAlignment="1" applyProtection="1">
      <alignment horizontal="center" vertical="center" wrapText="1"/>
      <protection locked="0"/>
    </xf>
    <xf numFmtId="0" fontId="0" fillId="10" borderId="74" xfId="0" applyFont="1" applyFill="1" applyBorder="1" applyAlignment="1" applyProtection="1">
      <alignment horizontal="center" vertical="center" wrapText="1"/>
      <protection locked="0"/>
    </xf>
    <xf numFmtId="0" fontId="0" fillId="0" borderId="75" xfId="0" applyFont="1" applyBorder="1"/>
    <xf numFmtId="0" fontId="0" fillId="0" borderId="76" xfId="0" applyFont="1" applyBorder="1"/>
    <xf numFmtId="0" fontId="0" fillId="9" borderId="71" xfId="0" applyFont="1" applyFill="1" applyBorder="1" applyAlignment="1" applyProtection="1">
      <alignment horizontal="left" vertical="center" wrapText="1"/>
      <protection locked="0"/>
    </xf>
    <xf numFmtId="0" fontId="0" fillId="9" borderId="45" xfId="0" applyFont="1" applyFill="1" applyBorder="1" applyAlignment="1" applyProtection="1">
      <alignment horizontal="left" vertical="center" wrapText="1"/>
      <protection locked="0"/>
    </xf>
    <xf numFmtId="0" fontId="0" fillId="9" borderId="72" xfId="0" applyFont="1" applyFill="1" applyBorder="1" applyAlignment="1" applyProtection="1">
      <alignment horizontal="left" vertical="center" wrapText="1"/>
      <protection locked="0"/>
    </xf>
    <xf numFmtId="0" fontId="0" fillId="0" borderId="45" xfId="0" applyFont="1" applyFill="1" applyBorder="1"/>
    <xf numFmtId="0" fontId="0" fillId="0" borderId="72" xfId="0" applyFont="1" applyBorder="1"/>
    <xf numFmtId="0" fontId="0" fillId="0" borderId="18" xfId="0" applyFont="1" applyFill="1" applyBorder="1" applyAlignment="1" applyProtection="1">
      <alignment horizontal="center" vertical="center" wrapText="1"/>
    </xf>
    <xf numFmtId="0" fontId="0" fillId="9" borderId="22" xfId="0" applyFont="1" applyFill="1" applyBorder="1" applyAlignment="1" applyProtection="1">
      <alignment horizontal="center" vertical="center" wrapText="1"/>
    </xf>
    <xf numFmtId="0" fontId="0" fillId="9" borderId="8" xfId="0" applyFont="1" applyFill="1" applyBorder="1" applyAlignment="1" applyProtection="1">
      <alignment horizontal="center" vertical="center" wrapText="1"/>
      <protection locked="0"/>
    </xf>
    <xf numFmtId="0" fontId="0" fillId="9" borderId="8" xfId="0" applyFont="1" applyFill="1" applyBorder="1" applyAlignment="1" applyProtection="1">
      <alignment horizontal="center" vertical="center" wrapText="1"/>
    </xf>
    <xf numFmtId="0" fontId="0" fillId="4" borderId="8" xfId="0" applyFont="1" applyFill="1" applyBorder="1" applyAlignment="1" applyProtection="1">
      <alignment horizontal="center" vertical="center" wrapText="1"/>
    </xf>
    <xf numFmtId="0" fontId="0" fillId="4" borderId="4" xfId="0" applyFont="1" applyFill="1" applyBorder="1" applyAlignment="1" applyProtection="1">
      <alignment horizontal="center" vertical="center" wrapText="1"/>
    </xf>
    <xf numFmtId="0" fontId="0" fillId="0" borderId="18" xfId="0" applyFont="1" applyBorder="1" applyAlignment="1">
      <alignment horizontal="center" vertical="center"/>
    </xf>
    <xf numFmtId="0" fontId="0" fillId="0" borderId="16" xfId="0" applyFont="1" applyFill="1" applyBorder="1" applyAlignment="1" applyProtection="1">
      <alignment horizontal="center" vertical="center" wrapText="1"/>
    </xf>
    <xf numFmtId="0" fontId="0" fillId="9" borderId="42" xfId="0" applyFont="1" applyFill="1" applyBorder="1" applyAlignment="1" applyProtection="1">
      <alignment horizontal="center" vertical="center" wrapText="1"/>
    </xf>
    <xf numFmtId="0" fontId="0" fillId="9" borderId="18" xfId="0" applyFont="1" applyFill="1" applyBorder="1" applyAlignment="1" applyProtection="1">
      <alignment horizontal="center" vertical="center" wrapText="1"/>
    </xf>
    <xf numFmtId="0" fontId="0" fillId="9" borderId="13" xfId="0" applyFont="1" applyFill="1" applyBorder="1" applyAlignment="1" applyProtection="1">
      <alignment horizontal="center" vertical="center" wrapText="1"/>
    </xf>
    <xf numFmtId="0" fontId="0" fillId="0" borderId="55" xfId="0" applyFont="1" applyBorder="1" applyAlignment="1">
      <alignment horizontal="center" vertical="center"/>
    </xf>
    <xf numFmtId="0" fontId="0" fillId="8" borderId="55" xfId="0" applyFont="1" applyFill="1" applyBorder="1" applyAlignment="1" applyProtection="1">
      <alignment horizontal="center" vertical="center" wrapText="1"/>
    </xf>
    <xf numFmtId="0" fontId="0" fillId="8" borderId="77" xfId="0" applyFont="1" applyFill="1" applyBorder="1" applyAlignment="1" applyProtection="1">
      <alignment horizontal="center" vertical="center" wrapText="1"/>
    </xf>
    <xf numFmtId="0" fontId="0" fillId="0" borderId="78" xfId="0" applyFont="1" applyBorder="1" applyAlignment="1">
      <alignment horizontal="center" vertical="center"/>
    </xf>
    <xf numFmtId="0" fontId="0" fillId="0" borderId="17" xfId="0" applyFont="1" applyBorder="1" applyAlignment="1">
      <alignment horizontal="center" vertical="center"/>
    </xf>
    <xf numFmtId="0" fontId="0" fillId="0" borderId="18" xfId="0" applyFont="1" applyFill="1" applyBorder="1" applyAlignment="1">
      <alignment horizontal="center" vertical="center"/>
    </xf>
    <xf numFmtId="0" fontId="0" fillId="0" borderId="34" xfId="0" applyFont="1" applyBorder="1" applyAlignment="1">
      <alignment horizontal="center" vertical="center"/>
    </xf>
    <xf numFmtId="0" fontId="0" fillId="4" borderId="6" xfId="0" applyFont="1" applyFill="1" applyBorder="1" applyAlignment="1" applyProtection="1">
      <alignment horizontal="center" vertical="center" wrapText="1"/>
      <protection locked="0"/>
    </xf>
    <xf numFmtId="0" fontId="0" fillId="4" borderId="11" xfId="0" applyFont="1" applyFill="1" applyBorder="1" applyAlignment="1" applyProtection="1">
      <alignment horizontal="center" vertical="center" wrapText="1"/>
      <protection locked="0"/>
    </xf>
    <xf numFmtId="0" fontId="0" fillId="0" borderId="2" xfId="0" applyFont="1" applyFill="1" applyBorder="1" applyAlignment="1" applyProtection="1">
      <alignment horizontal="center" vertical="center" wrapText="1"/>
    </xf>
    <xf numFmtId="0" fontId="0" fillId="0" borderId="79" xfId="0" applyFont="1" applyFill="1" applyBorder="1" applyAlignment="1" applyProtection="1">
      <alignment horizontal="left" vertical="center" wrapText="1"/>
      <protection locked="0"/>
    </xf>
    <xf numFmtId="0" fontId="0" fillId="0" borderId="7" xfId="0" applyFont="1" applyFill="1" applyBorder="1" applyAlignment="1" applyProtection="1">
      <alignment horizontal="center" vertical="center" wrapText="1"/>
      <protection locked="0"/>
    </xf>
    <xf numFmtId="0" fontId="0" fillId="0" borderId="73" xfId="0" applyFont="1" applyFill="1" applyBorder="1" applyAlignment="1" applyProtection="1">
      <alignment horizontal="center" vertical="center" wrapText="1"/>
      <protection locked="0"/>
    </xf>
    <xf numFmtId="0" fontId="0" fillId="0" borderId="53" xfId="0" applyFont="1" applyFill="1" applyBorder="1" applyAlignment="1" applyProtection="1">
      <alignment horizontal="left" vertical="center" wrapText="1"/>
      <protection locked="0"/>
    </xf>
    <xf numFmtId="0" fontId="0" fillId="0" borderId="2" xfId="0" applyFont="1" applyFill="1" applyBorder="1" applyAlignment="1" applyProtection="1">
      <alignment horizontal="center" vertical="center" wrapText="1"/>
      <protection locked="0"/>
    </xf>
    <xf numFmtId="0" fontId="0" fillId="0" borderId="15" xfId="0" applyFont="1" applyFill="1" applyBorder="1" applyAlignment="1" applyProtection="1">
      <alignment horizontal="center" vertical="center" wrapText="1"/>
      <protection locked="0"/>
    </xf>
    <xf numFmtId="0" fontId="0" fillId="0" borderId="41" xfId="0" applyFont="1" applyFill="1" applyBorder="1" applyAlignment="1" applyProtection="1">
      <alignment horizontal="left" vertical="center" wrapText="1"/>
      <protection locked="0"/>
    </xf>
    <xf numFmtId="0" fontId="0" fillId="0" borderId="75" xfId="0" applyFont="1" applyFill="1" applyBorder="1" applyAlignment="1" applyProtection="1">
      <alignment horizontal="center" vertical="center" wrapText="1"/>
      <protection locked="0"/>
    </xf>
    <xf numFmtId="0" fontId="0" fillId="0" borderId="78" xfId="0" applyFont="1" applyFill="1" applyBorder="1" applyAlignment="1" applyProtection="1">
      <alignment horizontal="center" vertical="center" wrapText="1"/>
    </xf>
    <xf numFmtId="0" fontId="0" fillId="0" borderId="63" xfId="0" applyFont="1" applyFill="1" applyBorder="1" applyAlignment="1" applyProtection="1">
      <alignment horizontal="left" vertical="center" wrapText="1"/>
      <protection locked="0"/>
    </xf>
    <xf numFmtId="0" fontId="0" fillId="0" borderId="76" xfId="0" applyFont="1" applyFill="1" applyBorder="1" applyAlignment="1" applyProtection="1">
      <alignment horizontal="center" vertical="center" wrapText="1"/>
      <protection locked="0"/>
    </xf>
    <xf numFmtId="0" fontId="0" fillId="0" borderId="17" xfId="0" applyFont="1" applyFill="1" applyBorder="1" applyAlignment="1" applyProtection="1">
      <alignment horizontal="center" vertical="center" wrapText="1"/>
    </xf>
    <xf numFmtId="0" fontId="0" fillId="0" borderId="65" xfId="0" applyFont="1" applyFill="1" applyBorder="1" applyAlignment="1" applyProtection="1">
      <alignment horizontal="left" vertical="center" wrapText="1"/>
      <protection locked="0"/>
    </xf>
    <xf numFmtId="0" fontId="0" fillId="0" borderId="14" xfId="0" applyFont="1" applyFill="1" applyBorder="1" applyAlignment="1" applyProtection="1">
      <alignment vertical="center" wrapText="1"/>
    </xf>
    <xf numFmtId="0" fontId="0" fillId="0" borderId="19" xfId="0" applyFont="1" applyFill="1" applyBorder="1" applyAlignment="1">
      <alignment wrapText="1"/>
    </xf>
    <xf numFmtId="0" fontId="0" fillId="2" borderId="78" xfId="0" applyFont="1" applyFill="1" applyBorder="1" applyAlignment="1" applyProtection="1">
      <alignment horizontal="center" vertical="center" wrapText="1"/>
    </xf>
    <xf numFmtId="0" fontId="0" fillId="4" borderId="19" xfId="0" applyFont="1" applyFill="1" applyBorder="1" applyAlignment="1" applyProtection="1">
      <alignment horizontal="center" vertical="center" wrapText="1"/>
      <protection locked="0"/>
    </xf>
    <xf numFmtId="0" fontId="0" fillId="4" borderId="75" xfId="0" applyFont="1" applyFill="1" applyBorder="1" applyAlignment="1" applyProtection="1">
      <alignment horizontal="center" vertical="center" wrapText="1"/>
      <protection locked="0"/>
    </xf>
    <xf numFmtId="0" fontId="0" fillId="4" borderId="63" xfId="0" applyFont="1" applyFill="1" applyBorder="1" applyAlignment="1" applyProtection="1">
      <alignment horizontal="left" vertical="center" wrapText="1"/>
      <protection locked="0"/>
    </xf>
    <xf numFmtId="0" fontId="0" fillId="4" borderId="14" xfId="0" applyFont="1" applyFill="1" applyBorder="1" applyAlignment="1" applyProtection="1">
      <alignment horizontal="center" vertical="center" wrapText="1"/>
      <protection locked="0"/>
    </xf>
    <xf numFmtId="0" fontId="0" fillId="4" borderId="76" xfId="0" applyFont="1" applyFill="1" applyBorder="1" applyAlignment="1" applyProtection="1">
      <alignment horizontal="center" vertical="center" wrapText="1"/>
      <protection locked="0"/>
    </xf>
    <xf numFmtId="0" fontId="0" fillId="4" borderId="65" xfId="0" applyFont="1" applyFill="1" applyBorder="1" applyAlignment="1" applyProtection="1">
      <alignment horizontal="left" vertical="center" wrapText="1"/>
      <protection locked="0"/>
    </xf>
    <xf numFmtId="0" fontId="0" fillId="0" borderId="21" xfId="0" applyFont="1" applyBorder="1"/>
    <xf numFmtId="0" fontId="0" fillId="0" borderId="71" xfId="0" applyFont="1" applyBorder="1"/>
    <xf numFmtId="0" fontId="0" fillId="0" borderId="64" xfId="0" applyFont="1" applyFill="1" applyBorder="1" applyAlignment="1" applyProtection="1">
      <alignment horizontal="center" vertical="center" wrapText="1"/>
    </xf>
    <xf numFmtId="0" fontId="0" fillId="0" borderId="50" xfId="0" applyFont="1" applyBorder="1"/>
    <xf numFmtId="0" fontId="0" fillId="8" borderId="12" xfId="0" applyFont="1" applyFill="1" applyBorder="1" applyAlignment="1">
      <alignment wrapText="1"/>
    </xf>
    <xf numFmtId="0" fontId="0" fillId="8" borderId="27" xfId="0" applyFont="1" applyFill="1" applyBorder="1" applyAlignment="1">
      <alignment vertical="center" wrapText="1"/>
    </xf>
    <xf numFmtId="0" fontId="0" fillId="0" borderId="0" xfId="0" applyFont="1" applyAlignment="1">
      <alignment horizontal="center" vertical="center"/>
    </xf>
    <xf numFmtId="0" fontId="0" fillId="0" borderId="0" xfId="0" applyFont="1" applyAlignment="1" applyProtection="1">
      <alignment horizontal="center" vertical="center" wrapText="1"/>
    </xf>
    <xf numFmtId="0" fontId="0" fillId="9" borderId="55" xfId="0" applyFont="1" applyFill="1" applyBorder="1" applyAlignment="1" applyProtection="1">
      <alignment horizontal="center" vertical="center" wrapText="1"/>
      <protection locked="0"/>
    </xf>
    <xf numFmtId="0" fontId="0" fillId="9" borderId="18" xfId="0" applyFont="1" applyFill="1" applyBorder="1" applyAlignment="1" applyProtection="1">
      <alignment horizontal="center" vertical="center" wrapText="1"/>
      <protection locked="0"/>
    </xf>
    <xf numFmtId="0" fontId="0" fillId="9" borderId="34" xfId="0" applyFont="1" applyFill="1" applyBorder="1" applyAlignment="1" applyProtection="1">
      <alignment horizontal="center" vertical="center" wrapText="1"/>
      <protection locked="0"/>
    </xf>
    <xf numFmtId="0" fontId="21" fillId="3" borderId="0" xfId="0" applyFont="1" applyFill="1" applyAlignment="1" applyProtection="1">
      <alignment horizontal="center" vertical="center" wrapText="1"/>
    </xf>
    <xf numFmtId="0" fontId="19" fillId="0" borderId="9" xfId="0" applyFont="1" applyBorder="1" applyAlignment="1" applyProtection="1">
      <alignment horizontal="center" vertical="center"/>
    </xf>
    <xf numFmtId="0" fontId="19" fillId="0" borderId="3" xfId="0" applyFont="1" applyFill="1" applyBorder="1" applyAlignment="1" applyProtection="1">
      <alignment horizontal="center" vertical="top" wrapText="1"/>
      <protection locked="0"/>
    </xf>
    <xf numFmtId="0" fontId="0" fillId="4" borderId="20" xfId="0" applyFont="1" applyFill="1" applyBorder="1" applyAlignment="1" applyProtection="1">
      <alignment horizontal="center" vertical="center" wrapText="1"/>
    </xf>
    <xf numFmtId="0" fontId="0" fillId="4" borderId="25" xfId="0" applyFont="1" applyFill="1" applyBorder="1" applyAlignment="1" applyProtection="1">
      <alignment horizontal="center" vertical="center" wrapText="1"/>
    </xf>
    <xf numFmtId="0" fontId="0" fillId="9" borderId="38" xfId="0" applyFont="1" applyFill="1" applyBorder="1" applyAlignment="1" applyProtection="1">
      <alignment horizontal="center" vertical="center" wrapText="1"/>
    </xf>
    <xf numFmtId="0" fontId="0" fillId="9" borderId="39" xfId="0" applyFont="1" applyFill="1" applyBorder="1" applyAlignment="1" applyProtection="1">
      <alignment horizontal="center" vertical="center" wrapText="1"/>
    </xf>
    <xf numFmtId="0" fontId="0" fillId="9" borderId="40" xfId="0" applyFont="1" applyFill="1" applyBorder="1" applyAlignment="1" applyProtection="1">
      <alignment horizontal="center" vertical="center" wrapText="1"/>
    </xf>
    <xf numFmtId="0" fontId="0" fillId="0" borderId="36" xfId="0" applyFont="1" applyFill="1" applyBorder="1" applyAlignment="1" applyProtection="1">
      <alignment horizontal="center" vertical="center" wrapText="1"/>
    </xf>
    <xf numFmtId="0" fontId="0" fillId="9" borderId="35" xfId="0" applyFont="1" applyFill="1" applyBorder="1" applyAlignment="1" applyProtection="1">
      <alignment horizontal="center" vertical="center" wrapText="1"/>
    </xf>
    <xf numFmtId="0" fontId="0" fillId="9" borderId="36" xfId="0" applyFont="1" applyFill="1" applyBorder="1" applyAlignment="1" applyProtection="1">
      <alignment horizontal="center" vertical="center" wrapText="1"/>
    </xf>
    <xf numFmtId="0" fontId="0" fillId="9" borderId="37" xfId="0" applyFont="1" applyFill="1" applyBorder="1" applyAlignment="1" applyProtection="1">
      <alignment horizontal="center" vertical="center" wrapText="1"/>
    </xf>
    <xf numFmtId="0" fontId="0" fillId="4" borderId="36" xfId="0" applyFont="1" applyFill="1" applyBorder="1" applyAlignment="1" applyProtection="1">
      <alignment horizontal="center" vertical="center" wrapText="1"/>
    </xf>
    <xf numFmtId="0" fontId="0" fillId="9" borderId="31" xfId="0" applyFont="1" applyFill="1" applyBorder="1" applyAlignment="1" applyProtection="1">
      <alignment horizontal="center" vertical="center" wrapText="1"/>
    </xf>
    <xf numFmtId="0" fontId="0" fillId="9" borderId="62" xfId="0" applyFont="1" applyFill="1" applyBorder="1" applyAlignment="1" applyProtection="1">
      <alignment horizontal="center" vertical="center" wrapText="1"/>
    </xf>
    <xf numFmtId="0" fontId="0" fillId="9" borderId="32" xfId="0" applyFont="1" applyFill="1" applyBorder="1" applyAlignment="1" applyProtection="1">
      <alignment horizontal="center" vertical="center" wrapText="1"/>
    </xf>
    <xf numFmtId="0" fontId="0" fillId="9" borderId="33" xfId="0" applyFont="1" applyFill="1" applyBorder="1" applyAlignment="1" applyProtection="1">
      <alignment horizontal="center" vertical="center" wrapText="1"/>
    </xf>
    <xf numFmtId="0" fontId="19" fillId="0" borderId="3" xfId="0" applyFont="1" applyFill="1" applyBorder="1" applyAlignment="1" applyProtection="1">
      <alignment horizontal="right" vertical="center" wrapText="1"/>
    </xf>
    <xf numFmtId="0" fontId="3" fillId="0" borderId="1" xfId="0" applyFont="1" applyFill="1" applyBorder="1" applyAlignment="1" applyProtection="1">
      <alignment horizontal="right" vertical="center" wrapText="1"/>
    </xf>
    <xf numFmtId="0" fontId="0" fillId="5" borderId="10" xfId="0" applyFont="1" applyFill="1" applyBorder="1" applyAlignment="1" applyProtection="1">
      <alignment horizontal="center" vertical="center" wrapText="1"/>
    </xf>
    <xf numFmtId="0" fontId="19" fillId="0" borderId="3" xfId="0" applyFont="1" applyFill="1" applyBorder="1" applyAlignment="1" applyProtection="1">
      <alignment vertical="top" wrapText="1"/>
      <protection locked="0"/>
    </xf>
    <xf numFmtId="0" fontId="0" fillId="10" borderId="35" xfId="0" applyFont="1" applyFill="1" applyBorder="1" applyAlignment="1" applyProtection="1">
      <alignment horizontal="center" vertical="center" wrapText="1"/>
    </xf>
    <xf numFmtId="0" fontId="0" fillId="10" borderId="37" xfId="0" applyFont="1" applyFill="1" applyBorder="1" applyAlignment="1" applyProtection="1">
      <alignment horizontal="center" vertical="center" wrapText="1"/>
    </xf>
    <xf numFmtId="0" fontId="0" fillId="8" borderId="38" xfId="0" applyFont="1" applyFill="1" applyBorder="1" applyAlignment="1">
      <alignment horizontal="center" vertical="center"/>
    </xf>
    <xf numFmtId="0" fontId="0" fillId="8" borderId="39" xfId="0" applyFont="1" applyFill="1" applyBorder="1" applyAlignment="1">
      <alignment horizontal="center" vertical="center"/>
    </xf>
    <xf numFmtId="0" fontId="0" fillId="8" borderId="40" xfId="0" applyFont="1" applyFill="1" applyBorder="1" applyAlignment="1">
      <alignment horizontal="center" vertical="center"/>
    </xf>
    <xf numFmtId="0" fontId="0" fillId="0" borderId="0" xfId="0" applyFont="1" applyFill="1" applyBorder="1"/>
    <xf numFmtId="0" fontId="19" fillId="0" borderId="12" xfId="0" applyFont="1" applyFill="1" applyBorder="1" applyAlignment="1" applyProtection="1">
      <alignment horizontal="left" vertical="center" wrapText="1"/>
    </xf>
    <xf numFmtId="0" fontId="19" fillId="0" borderId="46" xfId="0" applyFont="1" applyFill="1" applyBorder="1" applyAlignment="1" applyProtection="1">
      <alignment horizontal="left" vertical="center" wrapText="1"/>
    </xf>
    <xf numFmtId="0" fontId="19" fillId="0" borderId="18" xfId="0" applyFont="1" applyFill="1" applyBorder="1" applyAlignment="1" applyProtection="1">
      <alignment horizontal="left" vertical="center" wrapText="1"/>
    </xf>
    <xf numFmtId="0" fontId="1" fillId="0" borderId="60" xfId="0" applyFont="1" applyFill="1" applyBorder="1" applyAlignment="1">
      <alignment horizontal="center" vertical="center"/>
    </xf>
    <xf numFmtId="0" fontId="1" fillId="0" borderId="61" xfId="0" applyFont="1" applyFill="1" applyBorder="1" applyAlignment="1">
      <alignment horizontal="center" vertical="center"/>
    </xf>
    <xf numFmtId="0" fontId="24" fillId="2" borderId="23" xfId="0" applyFont="1" applyFill="1" applyBorder="1" applyAlignment="1">
      <alignment horizontal="center" vertical="center" wrapText="1"/>
    </xf>
    <xf numFmtId="0" fontId="24" fillId="2" borderId="29" xfId="0" applyFont="1" applyFill="1" applyBorder="1" applyAlignment="1">
      <alignment horizontal="center" vertical="center" wrapText="1"/>
    </xf>
    <xf numFmtId="0" fontId="1" fillId="0" borderId="42" xfId="0" applyFont="1" applyFill="1" applyBorder="1" applyAlignment="1" applyProtection="1">
      <alignment horizontal="center" vertical="center" wrapText="1"/>
    </xf>
    <xf numFmtId="0" fontId="1" fillId="0" borderId="28" xfId="0" applyFont="1" applyFill="1" applyBorder="1" applyAlignment="1" applyProtection="1">
      <alignment horizontal="center" vertical="center" wrapText="1"/>
    </xf>
    <xf numFmtId="0" fontId="24" fillId="2" borderId="23" xfId="0" applyFont="1" applyFill="1" applyBorder="1" applyAlignment="1" applyProtection="1">
      <alignment horizontal="center" vertical="center" wrapText="1"/>
    </xf>
    <xf numFmtId="0" fontId="24" fillId="2" borderId="29" xfId="0" applyFont="1" applyFill="1" applyBorder="1" applyAlignment="1" applyProtection="1">
      <alignment horizontal="center" vertical="center" wrapText="1"/>
    </xf>
    <xf numFmtId="0" fontId="23" fillId="0" borderId="43" xfId="0" applyFont="1" applyFill="1" applyBorder="1" applyAlignment="1" applyProtection="1">
      <alignment horizontal="center" vertical="center" wrapText="1"/>
    </xf>
    <xf numFmtId="0" fontId="23" fillId="0" borderId="29" xfId="0" applyFont="1" applyFill="1" applyBorder="1" applyAlignment="1" applyProtection="1">
      <alignment horizontal="center" vertical="center" wrapText="1"/>
    </xf>
    <xf numFmtId="0" fontId="25" fillId="3" borderId="43" xfId="0" applyFont="1" applyFill="1" applyBorder="1" applyAlignment="1" applyProtection="1">
      <alignment horizontal="center" vertical="center" wrapText="1"/>
    </xf>
    <xf numFmtId="0" fontId="25" fillId="3" borderId="2" xfId="0" applyFont="1" applyFill="1" applyBorder="1" applyAlignment="1" applyProtection="1">
      <alignment horizontal="center" vertical="center" wrapText="1"/>
    </xf>
    <xf numFmtId="0" fontId="19" fillId="0" borderId="45" xfId="0" applyFont="1" applyFill="1" applyBorder="1" applyAlignment="1" applyProtection="1">
      <alignment horizontal="center" vertical="center" wrapText="1"/>
    </xf>
    <xf numFmtId="0" fontId="19" fillId="0" borderId="46" xfId="0" applyFont="1" applyFill="1" applyBorder="1" applyAlignment="1" applyProtection="1">
      <alignment horizontal="center" vertical="center" wrapText="1"/>
    </xf>
    <xf numFmtId="0" fontId="0" fillId="4" borderId="38" xfId="0" applyFont="1" applyFill="1" applyBorder="1" applyAlignment="1" applyProtection="1">
      <alignment horizontal="center" vertical="center" wrapText="1"/>
    </xf>
    <xf numFmtId="0" fontId="0" fillId="4" borderId="39"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30" xfId="0" applyFont="1" applyFill="1" applyBorder="1" applyAlignment="1" applyProtection="1">
      <alignment horizontal="center" vertical="center" wrapText="1"/>
    </xf>
    <xf numFmtId="0" fontId="8" fillId="0" borderId="3" xfId="0" applyFont="1" applyFill="1" applyBorder="1" applyAlignment="1" applyProtection="1">
      <alignment vertical="top" wrapText="1"/>
      <protection locked="0"/>
    </xf>
    <xf numFmtId="0" fontId="8" fillId="0" borderId="3" xfId="0" applyFont="1" applyFill="1" applyBorder="1" applyAlignment="1" applyProtection="1">
      <alignment horizontal="center" vertical="top" wrapText="1"/>
      <protection locked="0"/>
    </xf>
    <xf numFmtId="0" fontId="2" fillId="0" borderId="3" xfId="0" applyFont="1" applyFill="1" applyBorder="1" applyAlignment="1" applyProtection="1">
      <alignment horizontal="center" vertical="center" wrapText="1"/>
    </xf>
    <xf numFmtId="0" fontId="2" fillId="6" borderId="3" xfId="0" applyFont="1" applyFill="1" applyBorder="1" applyAlignment="1" applyProtection="1">
      <alignment horizontal="center" vertical="center" wrapText="1"/>
    </xf>
    <xf numFmtId="0" fontId="2" fillId="0" borderId="0" xfId="0" applyFont="1" applyFill="1" applyBorder="1" applyAlignment="1" applyProtection="1">
      <alignment horizontal="right" vertical="center" wrapText="1"/>
    </xf>
    <xf numFmtId="0" fontId="10" fillId="0" borderId="11"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0" fontId="2" fillId="5" borderId="2" xfId="0" applyFont="1" applyFill="1" applyBorder="1" applyAlignment="1" applyProtection="1">
      <alignment horizontal="center" vertical="center" wrapText="1"/>
    </xf>
    <xf numFmtId="0" fontId="6" fillId="0" borderId="0" xfId="0" applyFont="1" applyFill="1" applyBorder="1" applyAlignment="1">
      <alignment horizontal="left" vertical="top" wrapText="1"/>
    </xf>
    <xf numFmtId="0" fontId="12" fillId="0" borderId="0" xfId="0" applyFont="1" applyFill="1" applyBorder="1" applyAlignment="1" applyProtection="1">
      <alignment horizontal="left" vertical="center" wrapText="1"/>
    </xf>
    <xf numFmtId="0" fontId="2" fillId="0" borderId="3"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0" borderId="8"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9" fillId="3" borderId="3" xfId="0" applyFont="1" applyFill="1" applyBorder="1" applyAlignment="1" applyProtection="1">
      <alignment horizontal="center" vertical="center" wrapText="1"/>
    </xf>
  </cellXfs>
  <cellStyles count="6">
    <cellStyle name="Excel_BuiltIn_Percent" xfId="1" xr:uid="{00000000-0005-0000-0000-000000000000}"/>
    <cellStyle name="Heading" xfId="2" xr:uid="{00000000-0005-0000-0000-000001000000}"/>
    <cellStyle name="Heading1" xfId="3" xr:uid="{00000000-0005-0000-0000-000002000000}"/>
    <cellStyle name="Normal" xfId="0" builtinId="0" customBuiltin="1"/>
    <cellStyle name="Result" xfId="4" xr:uid="{00000000-0005-0000-0000-000004000000}"/>
    <cellStyle name="Result2" xfId="5" xr:uid="{00000000-0005-0000-0000-000005000000}"/>
  </cellStyles>
  <dxfs count="4">
    <dxf>
      <font>
        <b/>
        <i val="0"/>
        <strike val="0"/>
        <color rgb="FF008000"/>
      </font>
    </dxf>
    <dxf>
      <font>
        <b/>
        <i val="0"/>
        <color rgb="FFFF0000"/>
      </font>
    </dxf>
    <dxf>
      <font>
        <b/>
        <i val="0"/>
        <strike val="0"/>
        <color rgb="FF008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158750</xdr:colOff>
      <xdr:row>1</xdr:row>
      <xdr:rowOff>0</xdr:rowOff>
    </xdr:from>
    <xdr:to>
      <xdr:col>1</xdr:col>
      <xdr:colOff>403225</xdr:colOff>
      <xdr:row>6</xdr:row>
      <xdr:rowOff>107950</xdr:rowOff>
    </xdr:to>
    <xdr:pic>
      <xdr:nvPicPr>
        <xdr:cNvPr id="3" name="Image 2">
          <a:extLst>
            <a:ext uri="{FF2B5EF4-FFF2-40B4-BE49-F238E27FC236}">
              <a16:creationId xmlns:a16="http://schemas.microsoft.com/office/drawing/2014/main" id="{85702350-57C2-464D-969C-6319375ED54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750" y="174625"/>
          <a:ext cx="1466850" cy="981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absoluteAnchor>
    <xdr:pos x="31320" y="2189520"/>
    <xdr:ext cx="2437920" cy="421560"/>
    <xdr:sp macro="" textlink="">
      <xdr:nvSpPr>
        <xdr:cNvPr id="2" name="Rectangle 1">
          <a:extLst>
            <a:ext uri="{FF2B5EF4-FFF2-40B4-BE49-F238E27FC236}">
              <a16:creationId xmlns:a16="http://schemas.microsoft.com/office/drawing/2014/main" id="{00000000-0008-0000-0100-000002000000}"/>
            </a:ext>
          </a:extLst>
        </xdr:cNvPr>
        <xdr:cNvSpPr/>
      </xdr:nvSpPr>
      <xdr:spPr>
        <a:xfrm>
          <a:off x="31320" y="2189520"/>
          <a:ext cx="2437920" cy="42156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ctr" rtl="0" hangingPunct="0">
            <a:buNone/>
            <a:tabLst/>
          </a:pPr>
          <a:r>
            <a:rPr lang="fr-FR" sz="1000" b="0" i="0" u="none" strike="noStrike" kern="1200" baseline="0">
              <a:ln>
                <a:noFill/>
              </a:ln>
              <a:latin typeface="Arial" pitchFamily="34"/>
              <a:cs typeface="Arial" pitchFamily="32"/>
            </a:rPr>
            <a:t>Zone contrôlée choisie aléatoirement</a:t>
          </a:r>
        </a:p>
        <a:p>
          <a:pPr lvl="0" algn="ctr" rtl="0" hangingPunct="0">
            <a:buNone/>
            <a:tabLst/>
          </a:pPr>
          <a:r>
            <a:rPr lang="fr-FR" sz="1400" b="1" i="0" u="none" strike="noStrike" kern="1200" baseline="0">
              <a:ln>
                <a:noFill/>
              </a:ln>
              <a:latin typeface="Arial" pitchFamily="34"/>
              <a:cs typeface="Arial" pitchFamily="32"/>
            </a:rPr>
            <a:t>1</a:t>
          </a:r>
        </a:p>
        <a:p>
          <a:pPr lvl="0" algn="ctr" rtl="0" hangingPunct="0">
            <a:buNone/>
            <a:tabLst/>
          </a:pPr>
          <a:endParaRPr lang="fr-FR" sz="1000" b="0" i="0" u="none" strike="noStrike" kern="1200" baseline="0">
            <a:ln>
              <a:noFill/>
            </a:ln>
            <a:latin typeface="Arial" pitchFamily="34"/>
            <a:cs typeface="Arial" pitchFamily="32"/>
          </a:endParaRPr>
        </a:p>
        <a:p>
          <a:pPr lvl="0" algn="ctr" rtl="0" hangingPunct="0">
            <a:buNone/>
            <a:tabLst/>
          </a:pPr>
          <a:endParaRPr lang="fr-FR" sz="1000" b="0" i="0" u="none" strike="noStrike" kern="1200" baseline="0">
            <a:ln>
              <a:noFill/>
            </a:ln>
            <a:latin typeface="Arial" pitchFamily="34"/>
            <a:cs typeface="Arial" pitchFamily="32"/>
          </a:endParaRPr>
        </a:p>
      </xdr:txBody>
    </xdr:sp>
    <xdr:clientData/>
  </xdr:absoluteAnchor>
  <xdr:absoluteAnchor>
    <xdr:pos x="2547000" y="2181240"/>
    <xdr:ext cx="2362680" cy="724319"/>
    <xdr:sp macro="" textlink="">
      <xdr:nvSpPr>
        <xdr:cNvPr id="3" name="Rectangle 2">
          <a:extLst>
            <a:ext uri="{FF2B5EF4-FFF2-40B4-BE49-F238E27FC236}">
              <a16:creationId xmlns:a16="http://schemas.microsoft.com/office/drawing/2014/main" id="{00000000-0008-0000-0100-000003000000}"/>
            </a:ext>
          </a:extLst>
        </xdr:cNvPr>
        <xdr:cNvSpPr/>
      </xdr:nvSpPr>
      <xdr:spPr>
        <a:xfrm>
          <a:off x="2547000" y="2181240"/>
          <a:ext cx="2362680" cy="724319"/>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ctr" rtl="0" hangingPunct="0">
            <a:buNone/>
            <a:tabLst/>
          </a:pPr>
          <a:r>
            <a:rPr lang="fr-FR" sz="1000" b="0" i="0" u="none" strike="noStrike" kern="1200" baseline="0">
              <a:ln>
                <a:noFill/>
              </a:ln>
              <a:latin typeface="Arial" pitchFamily="34"/>
              <a:cs typeface="Arial" pitchFamily="32"/>
            </a:rPr>
            <a:t>Critère de prestation à contrôler.</a:t>
          </a:r>
        </a:p>
        <a:p>
          <a:pPr lvl="0" algn="ctr" rtl="0" hangingPunct="0">
            <a:buNone/>
            <a:tabLst/>
          </a:pPr>
          <a:r>
            <a:rPr lang="fr-FR" sz="1000" b="0" i="0" u="none" strike="noStrike" kern="1200" baseline="0">
              <a:ln>
                <a:noFill/>
              </a:ln>
              <a:latin typeface="Arial" pitchFamily="34"/>
              <a:cs typeface="Arial" pitchFamily="32"/>
            </a:rPr>
            <a:t>(Les prestations non quotidiennes seront contrôlées après leur réalisation)</a:t>
          </a:r>
        </a:p>
        <a:p>
          <a:pPr lvl="0" algn="ctr" rtl="0" hangingPunct="0">
            <a:buNone/>
            <a:tabLst/>
          </a:pPr>
          <a:r>
            <a:rPr lang="fr-FR" sz="1400" b="1" i="0" u="none" strike="noStrike" kern="1200" baseline="0">
              <a:ln>
                <a:noFill/>
              </a:ln>
              <a:latin typeface="Arial" pitchFamily="34"/>
              <a:cs typeface="Arial" pitchFamily="32"/>
            </a:rPr>
            <a:t>2</a:t>
          </a:r>
        </a:p>
      </xdr:txBody>
    </xdr:sp>
    <xdr:clientData/>
  </xdr:absoluteAnchor>
  <xdr:absoluteAnchor>
    <xdr:pos x="2950919" y="2905560"/>
    <xdr:ext cx="53281" cy="1727640"/>
    <xdr:sp macro="" textlink="">
      <xdr:nvSpPr>
        <xdr:cNvPr id="4" name="Line 3">
          <a:extLst>
            <a:ext uri="{FF2B5EF4-FFF2-40B4-BE49-F238E27FC236}">
              <a16:creationId xmlns:a16="http://schemas.microsoft.com/office/drawing/2014/main" id="{00000000-0008-0000-0100-000004000000}"/>
            </a:ext>
          </a:extLst>
        </xdr:cNvPr>
        <xdr:cNvSpPr/>
      </xdr:nvSpPr>
      <xdr:spPr>
        <a:xfrm>
          <a:off x="2950919" y="2905560"/>
          <a:ext cx="53281" cy="1727640"/>
        </a:xfrm>
        <a:prstGeom prst="line">
          <a:avLst/>
        </a:prstGeom>
        <a:noFill/>
        <a:ln w="9360">
          <a:solidFill>
            <a:srgbClr val="00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5093640" y="2189520"/>
    <xdr:ext cx="2954160" cy="753119"/>
    <xdr:sp macro="" textlink="">
      <xdr:nvSpPr>
        <xdr:cNvPr id="5" name="Rectangle 4">
          <a:extLst>
            <a:ext uri="{FF2B5EF4-FFF2-40B4-BE49-F238E27FC236}">
              <a16:creationId xmlns:a16="http://schemas.microsoft.com/office/drawing/2014/main" id="{00000000-0008-0000-0100-000005000000}"/>
            </a:ext>
          </a:extLst>
        </xdr:cNvPr>
        <xdr:cNvSpPr/>
      </xdr:nvSpPr>
      <xdr:spPr>
        <a:xfrm>
          <a:off x="5093640" y="2189520"/>
          <a:ext cx="2954160" cy="753119"/>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ctr" rtl="0" hangingPunct="0">
            <a:buNone/>
            <a:tabLst/>
          </a:pPr>
          <a:r>
            <a:rPr lang="fr-FR" sz="1000" b="0" i="0" u="none" strike="noStrike" kern="1200" baseline="0">
              <a:ln>
                <a:noFill/>
              </a:ln>
              <a:latin typeface="Arial" pitchFamily="34"/>
              <a:cs typeface="Arial" pitchFamily="32"/>
            </a:rPr>
            <a:t>Activation du calcul si la prestation est contrôlée par l'indication d'un "oui".</a:t>
          </a:r>
        </a:p>
        <a:p>
          <a:pPr lvl="0" algn="ctr" rtl="0" hangingPunct="0">
            <a:buNone/>
            <a:tabLst/>
          </a:pPr>
          <a:r>
            <a:rPr lang="fr-FR" sz="1000" b="0" i="0" u="none" strike="noStrike" kern="1200" baseline="0">
              <a:ln>
                <a:noFill/>
              </a:ln>
              <a:latin typeface="Arial" pitchFamily="34"/>
              <a:cs typeface="Arial" pitchFamily="32"/>
            </a:rPr>
            <a:t>Ne rien inscrire si la prestation n'est pas contrôlée,</a:t>
          </a:r>
        </a:p>
        <a:p>
          <a:pPr lvl="0" algn="ctr" rtl="0" hangingPunct="0">
            <a:buNone/>
            <a:tabLst/>
          </a:pPr>
          <a:r>
            <a:rPr lang="fr-FR" sz="1400" b="1" i="0" u="none" strike="noStrike" kern="1200" baseline="0">
              <a:ln>
                <a:noFill/>
              </a:ln>
              <a:latin typeface="Arial" pitchFamily="34"/>
              <a:cs typeface="Arial" pitchFamily="32"/>
            </a:rPr>
            <a:t>3</a:t>
          </a:r>
        </a:p>
      </xdr:txBody>
    </xdr:sp>
    <xdr:clientData/>
  </xdr:absoluteAnchor>
  <xdr:absoluteAnchor>
    <xdr:pos x="5829299" y="2942640"/>
    <xdr:ext cx="679801" cy="1598880"/>
    <xdr:sp macro="" textlink="">
      <xdr:nvSpPr>
        <xdr:cNvPr id="6" name="Line 5">
          <a:extLst>
            <a:ext uri="{FF2B5EF4-FFF2-40B4-BE49-F238E27FC236}">
              <a16:creationId xmlns:a16="http://schemas.microsoft.com/office/drawing/2014/main" id="{00000000-0008-0000-0100-000006000000}"/>
            </a:ext>
          </a:extLst>
        </xdr:cNvPr>
        <xdr:cNvSpPr/>
      </xdr:nvSpPr>
      <xdr:spPr>
        <a:xfrm flipH="1">
          <a:off x="5829299" y="2942640"/>
          <a:ext cx="679801" cy="1598880"/>
        </a:xfrm>
        <a:prstGeom prst="line">
          <a:avLst/>
        </a:prstGeom>
        <a:noFill/>
        <a:ln w="9360">
          <a:solidFill>
            <a:srgbClr val="00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8174160" y="2189520"/>
    <xdr:ext cx="2166120" cy="753119"/>
    <xdr:sp macro="" textlink="">
      <xdr:nvSpPr>
        <xdr:cNvPr id="7" name="Rectangle 6">
          <a:extLst>
            <a:ext uri="{FF2B5EF4-FFF2-40B4-BE49-F238E27FC236}">
              <a16:creationId xmlns:a16="http://schemas.microsoft.com/office/drawing/2014/main" id="{00000000-0008-0000-0100-000007000000}"/>
            </a:ext>
          </a:extLst>
        </xdr:cNvPr>
        <xdr:cNvSpPr/>
      </xdr:nvSpPr>
      <xdr:spPr>
        <a:xfrm>
          <a:off x="8174160" y="2189520"/>
          <a:ext cx="2166120" cy="753119"/>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ctr" rtl="0" hangingPunct="0">
            <a:buNone/>
            <a:tabLst/>
          </a:pPr>
          <a:r>
            <a:rPr lang="fr-FR" sz="1000" b="0" i="0" u="none" strike="noStrike" kern="1200" baseline="0">
              <a:ln>
                <a:noFill/>
              </a:ln>
              <a:latin typeface="Arial" pitchFamily="34"/>
              <a:cs typeface="Arial" pitchFamily="32"/>
            </a:rPr>
            <a:t>Note du critère contrôlé</a:t>
          </a:r>
        </a:p>
        <a:p>
          <a:pPr lvl="0" algn="ctr" rtl="0" hangingPunct="0">
            <a:buNone/>
            <a:tabLst/>
          </a:pPr>
          <a:r>
            <a:rPr lang="fr-FR" sz="1000" b="0" i="0" u="none" strike="noStrike" kern="1200" baseline="0">
              <a:ln>
                <a:noFill/>
              </a:ln>
              <a:latin typeface="Arial" pitchFamily="34"/>
              <a:cs typeface="Arial" pitchFamily="32"/>
            </a:rPr>
            <a:t>0 = mauvais</a:t>
          </a:r>
        </a:p>
        <a:p>
          <a:pPr lvl="0" algn="ctr" rtl="0" hangingPunct="0">
            <a:buNone/>
            <a:tabLst/>
          </a:pPr>
          <a:r>
            <a:rPr lang="fr-FR" sz="1000" b="0" i="0" u="none" strike="noStrike" kern="1200" baseline="0">
              <a:ln>
                <a:noFill/>
              </a:ln>
              <a:latin typeface="Arial" pitchFamily="34"/>
              <a:cs typeface="Arial" pitchFamily="32"/>
            </a:rPr>
            <a:t>2 = moyen</a:t>
          </a:r>
        </a:p>
        <a:p>
          <a:pPr lvl="0" algn="ctr" rtl="0" hangingPunct="0">
            <a:buNone/>
            <a:tabLst/>
          </a:pPr>
          <a:r>
            <a:rPr lang="fr-FR" sz="1000" b="0" i="0" u="none" strike="noStrike" kern="1200" baseline="0">
              <a:ln>
                <a:noFill/>
              </a:ln>
              <a:latin typeface="Arial" pitchFamily="34"/>
              <a:cs typeface="Arial" pitchFamily="32"/>
            </a:rPr>
            <a:t>3 = bon</a:t>
          </a:r>
        </a:p>
        <a:p>
          <a:pPr lvl="0" algn="ctr" rtl="0" hangingPunct="0">
            <a:buNone/>
            <a:tabLst/>
          </a:pPr>
          <a:r>
            <a:rPr lang="fr-FR" sz="1000" b="0" i="0" u="none" strike="noStrike" kern="1200" baseline="0">
              <a:ln>
                <a:noFill/>
              </a:ln>
              <a:latin typeface="Arial" pitchFamily="34"/>
              <a:cs typeface="Arial" pitchFamily="32"/>
            </a:rPr>
            <a:t>4 = très bon</a:t>
          </a:r>
        </a:p>
        <a:p>
          <a:pPr lvl="0" algn="ctr" rtl="0" hangingPunct="0">
            <a:buNone/>
            <a:tabLst/>
          </a:pPr>
          <a:r>
            <a:rPr lang="fr-FR" sz="1400" b="1" i="0" u="none" strike="noStrike" kern="1200" baseline="0">
              <a:ln>
                <a:noFill/>
              </a:ln>
              <a:latin typeface="Arial" pitchFamily="34"/>
              <a:cs typeface="Arial" pitchFamily="32"/>
            </a:rPr>
            <a:t>4</a:t>
          </a:r>
        </a:p>
      </xdr:txBody>
    </xdr:sp>
    <xdr:clientData/>
  </xdr:absoluteAnchor>
  <xdr:absoluteAnchor>
    <xdr:pos x="6583680" y="2950260"/>
    <xdr:ext cx="2659680" cy="1469340"/>
    <xdr:sp macro="" textlink="">
      <xdr:nvSpPr>
        <xdr:cNvPr id="8" name="Line 7">
          <a:extLst>
            <a:ext uri="{FF2B5EF4-FFF2-40B4-BE49-F238E27FC236}">
              <a16:creationId xmlns:a16="http://schemas.microsoft.com/office/drawing/2014/main" id="{00000000-0008-0000-0100-000008000000}"/>
            </a:ext>
          </a:extLst>
        </xdr:cNvPr>
        <xdr:cNvSpPr/>
      </xdr:nvSpPr>
      <xdr:spPr>
        <a:xfrm flipH="1">
          <a:off x="6583680" y="2950260"/>
          <a:ext cx="2659680" cy="1469340"/>
        </a:xfrm>
        <a:prstGeom prst="line">
          <a:avLst/>
        </a:prstGeom>
        <a:noFill/>
        <a:ln w="9360">
          <a:solidFill>
            <a:srgbClr val="00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90800" y="2611080"/>
    <xdr:ext cx="303480" cy="3205440"/>
    <xdr:sp macro="" textlink="">
      <xdr:nvSpPr>
        <xdr:cNvPr id="9" name="Line 8">
          <a:extLst>
            <a:ext uri="{FF2B5EF4-FFF2-40B4-BE49-F238E27FC236}">
              <a16:creationId xmlns:a16="http://schemas.microsoft.com/office/drawing/2014/main" id="{00000000-0008-0000-0100-000009000000}"/>
            </a:ext>
          </a:extLst>
        </xdr:cNvPr>
        <xdr:cNvSpPr/>
      </xdr:nvSpPr>
      <xdr:spPr>
        <a:xfrm>
          <a:off x="190800" y="2611080"/>
          <a:ext cx="303480" cy="3205440"/>
        </a:xfrm>
        <a:prstGeom prst="line">
          <a:avLst/>
        </a:prstGeom>
        <a:noFill/>
        <a:ln w="9360">
          <a:solidFill>
            <a:srgbClr val="00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1122560" y="2189520"/>
    <xdr:ext cx="2181240" cy="716040"/>
    <xdr:sp macro="" textlink="">
      <xdr:nvSpPr>
        <xdr:cNvPr id="10" name="Rectangle 9">
          <a:extLst>
            <a:ext uri="{FF2B5EF4-FFF2-40B4-BE49-F238E27FC236}">
              <a16:creationId xmlns:a16="http://schemas.microsoft.com/office/drawing/2014/main" id="{00000000-0008-0000-0100-00000A000000}"/>
            </a:ext>
          </a:extLst>
        </xdr:cNvPr>
        <xdr:cNvSpPr/>
      </xdr:nvSpPr>
      <xdr:spPr>
        <a:xfrm>
          <a:off x="11122560" y="2189520"/>
          <a:ext cx="2181240" cy="71604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ctr" rtl="0" hangingPunct="0">
            <a:buNone/>
            <a:tabLst/>
          </a:pPr>
          <a:r>
            <a:rPr lang="fr-FR" sz="1000" b="0" i="0" u="none" strike="noStrike" kern="1200" baseline="0">
              <a:ln>
                <a:noFill/>
              </a:ln>
              <a:latin typeface="Arial" pitchFamily="34"/>
              <a:cs typeface="Arial" pitchFamily="32"/>
            </a:rPr>
            <a:t>Commentaires divers apportant des renseignements utiles pour l'analyse des contrôles</a:t>
          </a:r>
        </a:p>
        <a:p>
          <a:pPr lvl="0" algn="ctr" rtl="0" hangingPunct="0">
            <a:buNone/>
            <a:tabLst/>
          </a:pPr>
          <a:r>
            <a:rPr lang="fr-FR" sz="1400" b="1" i="0" u="none" strike="noStrike" kern="1200" baseline="0">
              <a:ln>
                <a:noFill/>
              </a:ln>
              <a:latin typeface="Arial" pitchFamily="34"/>
              <a:cs typeface="Arial" pitchFamily="32"/>
            </a:rPr>
            <a:t>5</a:t>
          </a:r>
        </a:p>
      </xdr:txBody>
    </xdr:sp>
    <xdr:clientData/>
  </xdr:absoluteAnchor>
  <xdr:absoluteAnchor>
    <xdr:pos x="9883140" y="2905561"/>
    <xdr:ext cx="2286660" cy="1681680"/>
    <xdr:sp macro="" textlink="">
      <xdr:nvSpPr>
        <xdr:cNvPr id="11" name="Line 10">
          <a:extLst>
            <a:ext uri="{FF2B5EF4-FFF2-40B4-BE49-F238E27FC236}">
              <a16:creationId xmlns:a16="http://schemas.microsoft.com/office/drawing/2014/main" id="{00000000-0008-0000-0100-00000B000000}"/>
            </a:ext>
          </a:extLst>
        </xdr:cNvPr>
        <xdr:cNvSpPr/>
      </xdr:nvSpPr>
      <xdr:spPr>
        <a:xfrm flipH="1">
          <a:off x="9883140" y="2905561"/>
          <a:ext cx="2286660" cy="1681680"/>
        </a:xfrm>
        <a:prstGeom prst="line">
          <a:avLst/>
        </a:prstGeom>
        <a:noFill/>
        <a:ln w="9360">
          <a:solidFill>
            <a:srgbClr val="00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2655080" y="5271839"/>
    <xdr:ext cx="1385280" cy="960480"/>
    <xdr:sp macro="" textlink="">
      <xdr:nvSpPr>
        <xdr:cNvPr id="12" name="Oval 11">
          <a:extLst>
            <a:ext uri="{FF2B5EF4-FFF2-40B4-BE49-F238E27FC236}">
              <a16:creationId xmlns:a16="http://schemas.microsoft.com/office/drawing/2014/main" id="{00000000-0008-0000-0100-00000C000000}"/>
            </a:ext>
          </a:extLst>
        </xdr:cNvPr>
        <xdr:cNvSpPr/>
      </xdr:nvSpPr>
      <xdr:spPr>
        <a:xfrm>
          <a:off x="12655080" y="5271839"/>
          <a:ext cx="1385280" cy="96048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l" rtl="0" hangingPunct="0">
            <a:buNone/>
            <a:tabLst/>
          </a:pPr>
          <a:r>
            <a:rPr lang="fr-FR" sz="1000" b="0" i="0" u="none" strike="noStrike" kern="1200" baseline="0">
              <a:ln>
                <a:noFill/>
              </a:ln>
              <a:latin typeface="Arial" pitchFamily="34"/>
              <a:cs typeface="Arial" pitchFamily="32"/>
            </a:rPr>
            <a:t>Coefficient du critère contrôlé en fonction de son importance</a:t>
          </a:r>
        </a:p>
      </xdr:txBody>
    </xdr:sp>
    <xdr:clientData/>
  </xdr:absoluteAnchor>
  <xdr:absoluteAnchor>
    <xdr:pos x="7818120" y="5189220"/>
    <xdr:ext cx="4939200" cy="324900"/>
    <xdr:sp macro="" textlink="">
      <xdr:nvSpPr>
        <xdr:cNvPr id="13" name="Line 12">
          <a:extLst>
            <a:ext uri="{FF2B5EF4-FFF2-40B4-BE49-F238E27FC236}">
              <a16:creationId xmlns:a16="http://schemas.microsoft.com/office/drawing/2014/main" id="{00000000-0008-0000-0100-00000D000000}"/>
            </a:ext>
          </a:extLst>
        </xdr:cNvPr>
        <xdr:cNvSpPr/>
      </xdr:nvSpPr>
      <xdr:spPr>
        <a:xfrm flipH="1" flipV="1">
          <a:off x="7818120" y="5189220"/>
          <a:ext cx="4939200" cy="324900"/>
        </a:xfrm>
        <a:prstGeom prst="line">
          <a:avLst/>
        </a:prstGeom>
        <a:noFill/>
        <a:ln w="9360">
          <a:solidFill>
            <a:srgbClr val="00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5443920" y="10189439"/>
    <xdr:ext cx="2680200" cy="603360"/>
    <xdr:sp macro="" textlink="">
      <xdr:nvSpPr>
        <xdr:cNvPr id="14" name="Rectangle 15">
          <a:extLst>
            <a:ext uri="{FF2B5EF4-FFF2-40B4-BE49-F238E27FC236}">
              <a16:creationId xmlns:a16="http://schemas.microsoft.com/office/drawing/2014/main" id="{00000000-0008-0000-0100-00000E000000}"/>
            </a:ext>
          </a:extLst>
        </xdr:cNvPr>
        <xdr:cNvSpPr/>
      </xdr:nvSpPr>
      <xdr:spPr>
        <a:xfrm rot="10800000" flipV="1">
          <a:off x="5443920" y="10189439"/>
          <a:ext cx="2680200" cy="60336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ctr" rtl="0" hangingPunct="0">
            <a:buNone/>
            <a:tabLst/>
          </a:pPr>
          <a:r>
            <a:rPr lang="fr-FR" sz="1000" b="0" i="0" u="none" strike="noStrike" kern="1200" baseline="0">
              <a:ln>
                <a:noFill/>
              </a:ln>
              <a:latin typeface="Arial" pitchFamily="34"/>
              <a:cs typeface="Arial" pitchFamily="32"/>
            </a:rPr>
            <a:t>Validation par la signature des 2 parties en fin de contrôle</a:t>
          </a:r>
        </a:p>
        <a:p>
          <a:pPr lvl="0" algn="ctr" rtl="0" hangingPunct="0">
            <a:buNone/>
            <a:tabLst/>
          </a:pPr>
          <a:r>
            <a:rPr lang="fr-FR" sz="1400" b="1" i="0" u="none" strike="noStrike" kern="1200" baseline="0">
              <a:ln>
                <a:noFill/>
              </a:ln>
              <a:latin typeface="Arial" pitchFamily="34"/>
              <a:cs typeface="Arial" pitchFamily="32"/>
            </a:rPr>
            <a:t>7</a:t>
          </a:r>
        </a:p>
      </xdr:txBody>
    </xdr:sp>
    <xdr:clientData/>
  </xdr:absoluteAnchor>
  <xdr:absoluteAnchor>
    <xdr:pos x="373680" y="2611080"/>
    <xdr:ext cx="2095560" cy="787320"/>
    <xdr:sp macro="" textlink="">
      <xdr:nvSpPr>
        <xdr:cNvPr id="15" name="Rectangle 17">
          <a:extLst>
            <a:ext uri="{FF2B5EF4-FFF2-40B4-BE49-F238E27FC236}">
              <a16:creationId xmlns:a16="http://schemas.microsoft.com/office/drawing/2014/main" id="{00000000-0008-0000-0100-00000F000000}"/>
            </a:ext>
          </a:extLst>
        </xdr:cNvPr>
        <xdr:cNvSpPr/>
      </xdr:nvSpPr>
      <xdr:spPr>
        <a:xfrm>
          <a:off x="373680" y="2611080"/>
          <a:ext cx="2095560" cy="78732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FF"/>
          </a:solidFill>
          <a:prstDash val="solid"/>
          <a:miter/>
        </a:ln>
      </xdr:spPr>
      <xdr:txBody>
        <a:bodyPr vert="horz" wrap="square" lIns="20160" tIns="20160" rIns="20160" bIns="20160" anchor="t" anchorCtr="0" compatLnSpc="0">
          <a:noAutofit/>
        </a:bodyPr>
        <a:lstStyle/>
        <a:p>
          <a:pPr lvl="0" algn="l" rtl="0" hangingPunct="0">
            <a:buNone/>
            <a:tabLst/>
          </a:pPr>
          <a:r>
            <a:rPr lang="fr-FR" sz="1000" b="0" i="0" u="none" strike="noStrike" kern="1200" baseline="0">
              <a:ln>
                <a:noFill/>
              </a:ln>
              <a:latin typeface="Arial" pitchFamily="34"/>
              <a:cs typeface="Arial" pitchFamily="32"/>
            </a:rPr>
            <a:t>Les pièces contrôlées représentent un échantillon de la zone sans obligatoirement contrôler toutes les pièces de la zone</a:t>
          </a:r>
        </a:p>
      </xdr:txBody>
    </xdr:sp>
    <xdr:clientData/>
  </xdr:absoluteAnchor>
  <xdr:absoluteAnchor>
    <xdr:pos x="1329120" y="3410280"/>
    <xdr:ext cx="1800" cy="179280"/>
    <xdr:sp macro="" textlink="">
      <xdr:nvSpPr>
        <xdr:cNvPr id="16" name="Line 18">
          <a:extLst>
            <a:ext uri="{FF2B5EF4-FFF2-40B4-BE49-F238E27FC236}">
              <a16:creationId xmlns:a16="http://schemas.microsoft.com/office/drawing/2014/main" id="{00000000-0008-0000-0100-000010000000}"/>
            </a:ext>
          </a:extLst>
        </xdr:cNvPr>
        <xdr:cNvSpPr/>
      </xdr:nvSpPr>
      <xdr:spPr>
        <a:xfrm>
          <a:off x="1329120" y="3410280"/>
          <a:ext cx="1800" cy="179280"/>
        </a:xfrm>
        <a:prstGeom prst="line">
          <a:avLst/>
        </a:prstGeom>
        <a:noFill/>
        <a:ln w="9360">
          <a:solidFill>
            <a:srgbClr val="00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3232440" y="2905560"/>
    <xdr:ext cx="1677240" cy="522000"/>
    <xdr:sp macro="" textlink="">
      <xdr:nvSpPr>
        <xdr:cNvPr id="17" name="Rectangle 19">
          <a:extLst>
            <a:ext uri="{FF2B5EF4-FFF2-40B4-BE49-F238E27FC236}">
              <a16:creationId xmlns:a16="http://schemas.microsoft.com/office/drawing/2014/main" id="{00000000-0008-0000-0100-000011000000}"/>
            </a:ext>
          </a:extLst>
        </xdr:cNvPr>
        <xdr:cNvSpPr/>
      </xdr:nvSpPr>
      <xdr:spPr>
        <a:xfrm>
          <a:off x="3232440" y="2905560"/>
          <a:ext cx="1677240" cy="52200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FF"/>
          </a:solidFill>
          <a:prstDash val="solid"/>
          <a:miter/>
        </a:ln>
      </xdr:spPr>
      <xdr:txBody>
        <a:bodyPr vert="horz" wrap="square" lIns="20160" tIns="20160" rIns="20160" bIns="20160" anchor="t" anchorCtr="0" compatLnSpc="0">
          <a:noAutofit/>
        </a:bodyPr>
        <a:lstStyle/>
        <a:p>
          <a:pPr lvl="0" algn="ctr" rtl="0" hangingPunct="0">
            <a:buNone/>
            <a:tabLst/>
          </a:pPr>
          <a:r>
            <a:rPr lang="fr-FR" sz="1000" b="0" i="0" u="none" strike="noStrike" kern="1200" baseline="0">
              <a:ln>
                <a:noFill/>
              </a:ln>
              <a:latin typeface="Arial" pitchFamily="34"/>
              <a:cs typeface="Arial" pitchFamily="32"/>
            </a:rPr>
            <a:t>Avant le contrôle, indiquer la fréquence de nettoyage prévue au CCTP </a:t>
          </a:r>
        </a:p>
      </xdr:txBody>
    </xdr:sp>
    <xdr:clientData/>
  </xdr:absoluteAnchor>
  <xdr:absoluteAnchor>
    <xdr:pos x="4652641" y="3430800"/>
    <xdr:ext cx="353700" cy="1133580"/>
    <xdr:sp macro="" textlink="">
      <xdr:nvSpPr>
        <xdr:cNvPr id="18" name="Line 20">
          <a:extLst>
            <a:ext uri="{FF2B5EF4-FFF2-40B4-BE49-F238E27FC236}">
              <a16:creationId xmlns:a16="http://schemas.microsoft.com/office/drawing/2014/main" id="{00000000-0008-0000-0100-000012000000}"/>
            </a:ext>
          </a:extLst>
        </xdr:cNvPr>
        <xdr:cNvSpPr/>
      </xdr:nvSpPr>
      <xdr:spPr>
        <a:xfrm>
          <a:off x="4652641" y="3430800"/>
          <a:ext cx="353700" cy="1133580"/>
        </a:xfrm>
        <a:prstGeom prst="line">
          <a:avLst/>
        </a:prstGeom>
        <a:noFill/>
        <a:ln w="9360">
          <a:solidFill>
            <a:srgbClr val="00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293040" y="8052840"/>
    <xdr:ext cx="1572479" cy="970200"/>
    <xdr:sp macro="" textlink="">
      <xdr:nvSpPr>
        <xdr:cNvPr id="19" name="Oval 21">
          <a:extLst>
            <a:ext uri="{FF2B5EF4-FFF2-40B4-BE49-F238E27FC236}">
              <a16:creationId xmlns:a16="http://schemas.microsoft.com/office/drawing/2014/main" id="{00000000-0008-0000-0100-000013000000}"/>
            </a:ext>
          </a:extLst>
        </xdr:cNvPr>
        <xdr:cNvSpPr/>
      </xdr:nvSpPr>
      <xdr:spPr>
        <a:xfrm>
          <a:off x="293040" y="8052840"/>
          <a:ext cx="1572479" cy="97020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l" rtl="0" hangingPunct="0">
            <a:buNone/>
            <a:tabLst/>
          </a:pPr>
          <a:r>
            <a:rPr lang="fr-FR" sz="1000" b="0" i="0" u="none" strike="noStrike" kern="1200" baseline="0">
              <a:ln>
                <a:noFill/>
              </a:ln>
              <a:latin typeface="Arial" pitchFamily="34"/>
              <a:cs typeface="Arial" pitchFamily="32"/>
            </a:rPr>
            <a:t>Commentaires, actions correctrices prévues, ,,,</a:t>
          </a:r>
        </a:p>
      </xdr:txBody>
    </xdr:sp>
    <xdr:clientData/>
  </xdr:absoluteAnchor>
  <xdr:absoluteAnchor>
    <xdr:pos x="1820519" y="8578440"/>
    <xdr:ext cx="1820161" cy="503280"/>
    <xdr:sp macro="" textlink="">
      <xdr:nvSpPr>
        <xdr:cNvPr id="20" name="Line 22">
          <a:extLst>
            <a:ext uri="{FF2B5EF4-FFF2-40B4-BE49-F238E27FC236}">
              <a16:creationId xmlns:a16="http://schemas.microsoft.com/office/drawing/2014/main" id="{00000000-0008-0000-0100-000014000000}"/>
            </a:ext>
          </a:extLst>
        </xdr:cNvPr>
        <xdr:cNvSpPr/>
      </xdr:nvSpPr>
      <xdr:spPr>
        <a:xfrm>
          <a:off x="1820519" y="8578440"/>
          <a:ext cx="1820161" cy="503280"/>
        </a:xfrm>
        <a:prstGeom prst="line">
          <a:avLst/>
        </a:prstGeom>
        <a:noFill/>
        <a:ln w="9360">
          <a:solidFill>
            <a:srgbClr val="00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6289919" y="9795240"/>
    <xdr:ext cx="501841" cy="382680"/>
    <xdr:sp macro="" textlink="">
      <xdr:nvSpPr>
        <xdr:cNvPr id="21" name="Line 23">
          <a:extLst>
            <a:ext uri="{FF2B5EF4-FFF2-40B4-BE49-F238E27FC236}">
              <a16:creationId xmlns:a16="http://schemas.microsoft.com/office/drawing/2014/main" id="{00000000-0008-0000-0100-000015000000}"/>
            </a:ext>
          </a:extLst>
        </xdr:cNvPr>
        <xdr:cNvSpPr/>
      </xdr:nvSpPr>
      <xdr:spPr>
        <a:xfrm flipH="1" flipV="1">
          <a:off x="6289919" y="9795240"/>
          <a:ext cx="501841" cy="382680"/>
        </a:xfrm>
        <a:prstGeom prst="line">
          <a:avLst/>
        </a:prstGeom>
        <a:noFill/>
        <a:ln w="9360">
          <a:solidFill>
            <a:srgbClr val="00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6801840" y="9815760"/>
    <xdr:ext cx="576000" cy="334080"/>
    <xdr:sp macro="" textlink="">
      <xdr:nvSpPr>
        <xdr:cNvPr id="22" name="Line 24">
          <a:extLst>
            <a:ext uri="{FF2B5EF4-FFF2-40B4-BE49-F238E27FC236}">
              <a16:creationId xmlns:a16="http://schemas.microsoft.com/office/drawing/2014/main" id="{00000000-0008-0000-0100-000016000000}"/>
            </a:ext>
          </a:extLst>
        </xdr:cNvPr>
        <xdr:cNvSpPr/>
      </xdr:nvSpPr>
      <xdr:spPr>
        <a:xfrm flipV="1">
          <a:off x="6801840" y="9815760"/>
          <a:ext cx="576000" cy="334080"/>
        </a:xfrm>
        <a:prstGeom prst="line">
          <a:avLst/>
        </a:prstGeom>
        <a:noFill/>
        <a:ln w="9360">
          <a:solidFill>
            <a:srgbClr val="00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2512880" y="8091360"/>
    <xdr:ext cx="1595880" cy="713160"/>
    <xdr:sp macro="" textlink="">
      <xdr:nvSpPr>
        <xdr:cNvPr id="23" name="Rectangle 25">
          <a:extLst>
            <a:ext uri="{FF2B5EF4-FFF2-40B4-BE49-F238E27FC236}">
              <a16:creationId xmlns:a16="http://schemas.microsoft.com/office/drawing/2014/main" id="{00000000-0008-0000-0100-000017000000}"/>
            </a:ext>
          </a:extLst>
        </xdr:cNvPr>
        <xdr:cNvSpPr/>
      </xdr:nvSpPr>
      <xdr:spPr>
        <a:xfrm>
          <a:off x="12512880" y="8091360"/>
          <a:ext cx="1595880" cy="71316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ctr" rtl="0" hangingPunct="0">
            <a:buNone/>
            <a:tabLst/>
          </a:pPr>
          <a:r>
            <a:rPr lang="fr-FR" sz="1000" b="0" i="0" u="none" strike="noStrike" kern="1200" baseline="0">
              <a:ln>
                <a:noFill/>
              </a:ln>
              <a:latin typeface="Arial" pitchFamily="34"/>
              <a:cs typeface="Arial" pitchFamily="32"/>
            </a:rPr>
            <a:t>Note du contrôle =</a:t>
          </a:r>
        </a:p>
        <a:p>
          <a:pPr lvl="0" algn="ctr" rtl="0" hangingPunct="0">
            <a:buNone/>
            <a:tabLst/>
          </a:pPr>
          <a:endParaRPr lang="fr-FR" sz="300" b="0" i="0" u="none" strike="noStrike" kern="1200" baseline="0">
            <a:ln>
              <a:noFill/>
            </a:ln>
            <a:latin typeface="Arial" pitchFamily="34"/>
            <a:cs typeface="Arial" pitchFamily="32"/>
          </a:endParaRPr>
        </a:p>
        <a:p>
          <a:pPr lvl="0" algn="ctr" rtl="0" hangingPunct="0">
            <a:buNone/>
            <a:tabLst/>
          </a:pPr>
          <a:r>
            <a:rPr lang="fr-FR" sz="1000" b="0" i="0" u="none" strike="noStrike" kern="1200" baseline="0">
              <a:ln>
                <a:noFill/>
              </a:ln>
              <a:latin typeface="Arial" pitchFamily="34"/>
              <a:cs typeface="Arial" pitchFamily="32"/>
            </a:rPr>
            <a:t>Σ des B / Σ des notes max des controles</a:t>
          </a:r>
        </a:p>
        <a:p>
          <a:pPr lvl="0" algn="ctr" rtl="0" hangingPunct="0">
            <a:buNone/>
            <a:tabLst/>
          </a:pPr>
          <a:r>
            <a:rPr lang="fr-FR" sz="1400" b="1" i="0" u="none" strike="noStrike" kern="1200" baseline="0">
              <a:ln>
                <a:noFill/>
              </a:ln>
              <a:latin typeface="Arial" pitchFamily="34"/>
              <a:cs typeface="Arial" pitchFamily="32"/>
            </a:rPr>
            <a:t>6</a:t>
          </a:r>
        </a:p>
      </xdr:txBody>
    </xdr:sp>
    <xdr:clientData/>
  </xdr:absoluteAnchor>
  <xdr:absoluteAnchor>
    <xdr:pos x="10721160" y="8337960"/>
    <xdr:ext cx="1818360" cy="189000"/>
    <xdr:sp macro="" textlink="">
      <xdr:nvSpPr>
        <xdr:cNvPr id="24" name="Line 26">
          <a:extLst>
            <a:ext uri="{FF2B5EF4-FFF2-40B4-BE49-F238E27FC236}">
              <a16:creationId xmlns:a16="http://schemas.microsoft.com/office/drawing/2014/main" id="{00000000-0008-0000-0100-000018000000}"/>
            </a:ext>
          </a:extLst>
        </xdr:cNvPr>
        <xdr:cNvSpPr/>
      </xdr:nvSpPr>
      <xdr:spPr>
        <a:xfrm flipH="1" flipV="1">
          <a:off x="10721160" y="8337960"/>
          <a:ext cx="1818360" cy="189000"/>
        </a:xfrm>
        <a:prstGeom prst="line">
          <a:avLst/>
        </a:prstGeom>
        <a:noFill/>
        <a:ln w="9360">
          <a:solidFill>
            <a:srgbClr val="00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4746320" y="563760"/>
    <xdr:ext cx="3157920" cy="10718640"/>
    <xdr:sp macro="" textlink="">
      <xdr:nvSpPr>
        <xdr:cNvPr id="25" name="Text 27">
          <a:extLst>
            <a:ext uri="{FF2B5EF4-FFF2-40B4-BE49-F238E27FC236}">
              <a16:creationId xmlns:a16="http://schemas.microsoft.com/office/drawing/2014/main" id="{00000000-0008-0000-0100-000019000000}"/>
            </a:ext>
          </a:extLst>
        </xdr:cNvPr>
        <xdr:cNvSpPr/>
      </xdr:nvSpPr>
      <xdr:spPr>
        <a:xfrm>
          <a:off x="14746320" y="563760"/>
          <a:ext cx="3157920" cy="1071864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CC"/>
        </a:solidFill>
        <a:ln w="9360">
          <a:solidFill>
            <a:srgbClr val="000000"/>
          </a:solidFill>
          <a:prstDash val="solid"/>
          <a:miter/>
        </a:ln>
      </xdr:spPr>
      <xdr:txBody>
        <a:bodyPr vert="horz" wrap="square" lIns="108000" tIns="46800" rIns="90000" bIns="46800" anchor="t" anchorCtr="0" compatLnSpc="0">
          <a:noAutofit/>
        </a:bodyPr>
        <a:lstStyle/>
        <a:p>
          <a:pPr lvl="0" algn="l" rtl="0" hangingPunct="0">
            <a:buNone/>
            <a:tabLst/>
          </a:pPr>
          <a:r>
            <a:rPr lang="fr-FR" sz="1400" b="0" i="0" u="none" strike="noStrike" kern="1200" baseline="0">
              <a:ln>
                <a:noFill/>
              </a:ln>
              <a:latin typeface="Arial" pitchFamily="34"/>
              <a:cs typeface="Arial" pitchFamily="32"/>
            </a:rPr>
            <a:t>- Il s'agit d'un contrôle visuel</a:t>
          </a:r>
        </a:p>
        <a:p>
          <a:pPr lvl="0" algn="l" rtl="0" hangingPunct="0">
            <a:buNone/>
            <a:tabLst/>
          </a:pPr>
          <a:endParaRPr lang="fr-FR" sz="1400" b="0" i="0" u="none" strike="noStrike" kern="1200" baseline="0">
            <a:ln>
              <a:noFill/>
            </a:ln>
            <a:latin typeface="Arial" pitchFamily="34"/>
            <a:cs typeface="Arial" pitchFamily="32"/>
          </a:endParaRPr>
        </a:p>
        <a:p>
          <a:pPr lvl="0" algn="l" rtl="0" hangingPunct="0">
            <a:buNone/>
            <a:tabLst/>
          </a:pPr>
          <a:r>
            <a:rPr lang="fr-FR" sz="1400" b="0" i="0" u="none" strike="noStrike" kern="1200" baseline="0">
              <a:ln>
                <a:noFill/>
              </a:ln>
              <a:latin typeface="Arial" pitchFamily="34"/>
              <a:cs typeface="Arial" pitchFamily="32"/>
            </a:rPr>
            <a:t>- le contrôle doit être effectué par zone avec un nombre minimum de 2 zones à contrôler, sans obligatoirement contrôler l'ensemble des zones.</a:t>
          </a:r>
        </a:p>
        <a:p>
          <a:pPr lvl="0" algn="l" rtl="0" hangingPunct="0">
            <a:buNone/>
            <a:tabLst/>
          </a:pPr>
          <a:endParaRPr lang="fr-FR" sz="1400" b="0" i="0" u="none" strike="noStrike" kern="1200" baseline="0">
            <a:ln>
              <a:noFill/>
            </a:ln>
            <a:latin typeface="Arial" pitchFamily="34"/>
            <a:cs typeface="Arial" pitchFamily="32"/>
          </a:endParaRPr>
        </a:p>
        <a:p>
          <a:pPr lvl="0" algn="l" rtl="0" hangingPunct="0">
            <a:buNone/>
            <a:tabLst/>
          </a:pPr>
          <a:r>
            <a:rPr lang="fr-FR" sz="1400" b="0" i="0" u="none" strike="noStrike" kern="1200" baseline="0">
              <a:ln>
                <a:noFill/>
              </a:ln>
              <a:latin typeface="Arial" pitchFamily="34"/>
              <a:cs typeface="Arial" pitchFamily="32"/>
            </a:rPr>
            <a:t>- le contrôle doit porter sur un échantillon de la zone et non sur la totalité de la superficie de la zone. L'échantillon doit être différent à chaque contrôle.</a:t>
          </a:r>
        </a:p>
        <a:p>
          <a:pPr lvl="0" algn="l" rtl="0" hangingPunct="0">
            <a:buNone/>
            <a:tabLst/>
          </a:pPr>
          <a:endParaRPr lang="fr-FR" sz="1400" b="0" i="0" u="none" strike="noStrike" kern="1200" baseline="0">
            <a:ln>
              <a:noFill/>
            </a:ln>
            <a:latin typeface="Arial" pitchFamily="34"/>
            <a:cs typeface="Arial" pitchFamily="32"/>
          </a:endParaRPr>
        </a:p>
        <a:p>
          <a:pPr lvl="0" algn="l" rtl="0" hangingPunct="0">
            <a:buNone/>
            <a:tabLst/>
          </a:pPr>
          <a:r>
            <a:rPr lang="fr-FR" sz="1400" b="0" i="0" u="none" strike="noStrike" kern="1200" baseline="0">
              <a:ln>
                <a:noFill/>
              </a:ln>
              <a:latin typeface="Arial" pitchFamily="34"/>
              <a:cs typeface="Arial" pitchFamily="32"/>
            </a:rPr>
            <a:t>- chaque point de contrôle doit être activé par "Oui" (à défaut le résultat est erroné) et donner lieu à une note : 4= très bon 3=bon 2=moyen ou 0=mauvais.</a:t>
          </a:r>
        </a:p>
        <a:p>
          <a:pPr lvl="0" algn="l" rtl="0" hangingPunct="0">
            <a:buNone/>
            <a:tabLst/>
          </a:pPr>
          <a:endParaRPr lang="fr-FR" sz="1400" b="0" i="0" u="none" strike="noStrike" kern="1200" baseline="0">
            <a:ln>
              <a:noFill/>
            </a:ln>
            <a:latin typeface="Arial" pitchFamily="34"/>
            <a:cs typeface="Arial" pitchFamily="32"/>
          </a:endParaRPr>
        </a:p>
        <a:p>
          <a:pPr lvl="0" algn="l" rtl="0" hangingPunct="0">
            <a:buNone/>
            <a:tabLst/>
          </a:pPr>
          <a:r>
            <a:rPr lang="fr-FR" sz="1400" b="0" i="0" u="none" strike="noStrike" kern="1200" baseline="0">
              <a:ln>
                <a:noFill/>
              </a:ln>
              <a:latin typeface="Arial" pitchFamily="34"/>
              <a:cs typeface="Arial" pitchFamily="32"/>
            </a:rPr>
            <a:t>- à l'intérieur d'une zone, toutes les prestations ne font pas obligatoirement l'objet d'un contrôle. Dans ce cas, la ligne concernée est neutralisée (aucune note).</a:t>
          </a:r>
        </a:p>
        <a:p>
          <a:pPr lvl="0" algn="l" rtl="0" hangingPunct="0">
            <a:buNone/>
            <a:tabLst/>
          </a:pPr>
          <a:endParaRPr lang="fr-FR" sz="1400" b="0" i="0" u="none" strike="noStrike" kern="1200" baseline="0">
            <a:ln>
              <a:noFill/>
            </a:ln>
            <a:latin typeface="Arial" pitchFamily="34"/>
            <a:cs typeface="Arial" pitchFamily="32"/>
          </a:endParaRPr>
        </a:p>
        <a:p>
          <a:pPr lvl="0" algn="l" rtl="0" hangingPunct="0">
            <a:buNone/>
            <a:tabLst/>
          </a:pPr>
          <a:r>
            <a:rPr lang="fr-FR" sz="1400" b="0" i="0" u="none" strike="noStrike" kern="1200" baseline="0">
              <a:ln>
                <a:noFill/>
              </a:ln>
              <a:latin typeface="Arial" pitchFamily="34"/>
              <a:cs typeface="Arial" pitchFamily="32"/>
            </a:rPr>
            <a:t>- la notation du point de contrôle porte sur le </a:t>
          </a:r>
          <a:r>
            <a:rPr lang="fr-FR" sz="1400" b="1" i="0" u="sng" strike="noStrike" kern="1200" baseline="0">
              <a:ln>
                <a:noFill/>
              </a:ln>
              <a:uFillTx/>
              <a:latin typeface="Arial" pitchFamily="34"/>
              <a:cs typeface="Arial" pitchFamily="32"/>
            </a:rPr>
            <a:t>résultat</a:t>
          </a:r>
          <a:r>
            <a:rPr lang="fr-FR" sz="1400" b="0" i="0" u="none" strike="noStrike" kern="1200" baseline="0">
              <a:ln>
                <a:noFill/>
              </a:ln>
              <a:latin typeface="Arial" pitchFamily="34"/>
              <a:cs typeface="Arial" pitchFamily="32"/>
            </a:rPr>
            <a:t> de la prestation considérée (état de propreté des sols après nettoyage approfondi, absence de traces sur les miroirs, absence de poussière, etc...), et non pas sur un sentiment subjectif de propreté (propre ou sale).</a:t>
          </a:r>
        </a:p>
        <a:p>
          <a:pPr lvl="0" algn="l" rtl="0" hangingPunct="0">
            <a:buNone/>
            <a:tabLst/>
          </a:pPr>
          <a:endParaRPr lang="fr-FR" sz="1400" b="0" i="0" u="none" strike="noStrike" kern="1200" baseline="0">
            <a:ln>
              <a:noFill/>
            </a:ln>
            <a:latin typeface="Arial" pitchFamily="34"/>
            <a:cs typeface="Arial" pitchFamily="32"/>
          </a:endParaRPr>
        </a:p>
        <a:p>
          <a:pPr lvl="0" algn="l" rtl="0" hangingPunct="0">
            <a:buNone/>
            <a:tabLst/>
          </a:pPr>
          <a:r>
            <a:rPr lang="fr-FR" sz="1400" b="0" i="0" u="none" strike="noStrike" kern="1200" baseline="0">
              <a:ln>
                <a:noFill/>
              </a:ln>
              <a:latin typeface="Arial" pitchFamily="34"/>
              <a:cs typeface="Arial" pitchFamily="32"/>
            </a:rPr>
            <a:t>- le contrôle des prestations non quotidiennes est effectué après réalisation de la prestation.</a:t>
          </a:r>
        </a:p>
        <a:p>
          <a:pPr lvl="0" algn="l" rtl="0" hangingPunct="0">
            <a:buNone/>
            <a:tabLst/>
          </a:pPr>
          <a:endParaRPr lang="fr-FR" sz="1400" b="0" i="0" u="none" strike="noStrike" kern="1200" baseline="0">
            <a:ln>
              <a:noFill/>
            </a:ln>
            <a:latin typeface="Arial" pitchFamily="34"/>
            <a:cs typeface="Arial" pitchFamily="32"/>
          </a:endParaRPr>
        </a:p>
        <a:p>
          <a:pPr lvl="0" algn="l" rtl="0" hangingPunct="0">
            <a:buNone/>
            <a:tabLst/>
          </a:pPr>
          <a:r>
            <a:rPr lang="fr-FR" sz="1400" b="0" i="0" u="none" strike="noStrike" kern="1200" baseline="0">
              <a:ln>
                <a:noFill/>
              </a:ln>
              <a:latin typeface="Arial" pitchFamily="34"/>
              <a:cs typeface="Arial" pitchFamily="32"/>
            </a:rPr>
            <a:t>- un contrôle négatif (&lt;75%) doit être suivi de la programmation d'actions correctrices qui s'imposent et d'un nouveau contrôle jusqu'au constat d'une situation conforme.</a:t>
          </a:r>
        </a:p>
        <a:p>
          <a:pPr lvl="0" algn="l" rtl="0" hangingPunct="0">
            <a:buNone/>
            <a:tabLst/>
          </a:pPr>
          <a:endParaRPr lang="fr-FR" sz="1400" b="0" i="0" u="none" strike="noStrike" kern="1200" baseline="0">
            <a:ln>
              <a:noFill/>
            </a:ln>
            <a:latin typeface="Arial" pitchFamily="34"/>
            <a:cs typeface="Arial" pitchFamily="32"/>
          </a:endParaRPr>
        </a:p>
        <a:p>
          <a:pPr lvl="0" algn="l" rtl="0" hangingPunct="0">
            <a:buNone/>
            <a:tabLst/>
          </a:pPr>
          <a:r>
            <a:rPr lang="fr-FR" sz="1400" b="0" i="0" u="none" strike="noStrike" kern="1200" baseline="0">
              <a:ln>
                <a:noFill/>
              </a:ln>
              <a:latin typeface="Arial" pitchFamily="34"/>
              <a:cs typeface="Arial" pitchFamily="32"/>
            </a:rPr>
            <a:t>- le contrôle des prestations périodiques (prestations à fréquence trimestrielle à annuelle) s'effectue à partir d'un bon d'admission (CCTP art. T8-5).</a:t>
          </a:r>
        </a:p>
      </xdr:txBody>
    </xdr:sp>
    <xdr:clientData/>
  </xdr:absoluteAnchor>
</xdr:wsDr>
</file>

<file path=xl/theme/theme1.xml><?xml version="1.0" encoding="utf-8"?>
<a:theme xmlns:a="http://schemas.openxmlformats.org/drawingml/2006/main" name="Thèm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M154"/>
  <sheetViews>
    <sheetView showGridLines="0" tabSelected="1" view="pageLayout" topLeftCell="A142" zoomScaleNormal="100" workbookViewId="0">
      <selection activeCell="F160" sqref="F160"/>
    </sheetView>
  </sheetViews>
  <sheetFormatPr baseColWidth="10" defaultColWidth="11.19921875" defaultRowHeight="13.8"/>
  <cols>
    <col min="1" max="1" width="16.09765625" style="47" customWidth="1"/>
    <col min="2" max="2" width="10.19921875" style="47" customWidth="1"/>
    <col min="3" max="3" width="72.69921875" style="47" customWidth="1"/>
    <col min="4" max="4" width="11" style="47" customWidth="1"/>
    <col min="5" max="5" width="8.69921875" style="47" customWidth="1"/>
    <col min="6" max="6" width="10.5" style="47" customWidth="1"/>
    <col min="7" max="7" width="8.19921875" style="47" customWidth="1"/>
    <col min="8" max="8" width="8.5" style="275" customWidth="1"/>
    <col min="9" max="9" width="8.19921875" style="47" customWidth="1"/>
    <col min="10" max="10" width="52.69921875" style="47" customWidth="1"/>
    <col min="11" max="11" width="5.59765625" style="47" customWidth="1"/>
    <col min="12" max="1024" width="8.19921875" style="47" customWidth="1"/>
    <col min="1025" max="16384" width="11.19921875" style="47"/>
  </cols>
  <sheetData>
    <row r="3" spans="1:11">
      <c r="C3" s="46" t="s">
        <v>135</v>
      </c>
    </row>
    <row r="8" spans="1:11">
      <c r="A8" s="48" t="s">
        <v>0</v>
      </c>
      <c r="B8" s="48"/>
      <c r="C8" s="49"/>
      <c r="D8" s="49"/>
      <c r="E8" s="49"/>
      <c r="F8" s="50"/>
      <c r="G8" s="50"/>
      <c r="H8" s="306"/>
      <c r="I8" s="306"/>
      <c r="J8" s="50"/>
      <c r="K8" s="182"/>
    </row>
    <row r="9" spans="1:11" ht="13.95" customHeight="1">
      <c r="A9" s="307" t="s">
        <v>1</v>
      </c>
      <c r="B9" s="307"/>
      <c r="C9" s="98"/>
      <c r="D9" s="51"/>
      <c r="E9" s="322" t="s">
        <v>126</v>
      </c>
      <c r="F9" s="323"/>
      <c r="G9" s="323"/>
      <c r="H9" s="308"/>
      <c r="I9" s="308"/>
      <c r="J9" s="309"/>
    </row>
    <row r="10" spans="1:11" ht="14.4" thickBot="1">
      <c r="A10" s="50"/>
      <c r="B10" s="50"/>
      <c r="C10" s="50"/>
      <c r="D10" s="50"/>
      <c r="E10" s="50"/>
      <c r="F10" s="50"/>
      <c r="G10" s="50"/>
      <c r="H10" s="276"/>
      <c r="I10" s="50"/>
      <c r="J10" s="50"/>
      <c r="K10" s="182"/>
    </row>
    <row r="11" spans="1:11" ht="14.4">
      <c r="A11" s="310" t="s">
        <v>2</v>
      </c>
      <c r="B11" s="312" t="s">
        <v>125</v>
      </c>
      <c r="C11" s="314" t="s">
        <v>3</v>
      </c>
      <c r="D11" s="316" t="s">
        <v>33</v>
      </c>
      <c r="E11" s="318" t="s">
        <v>4</v>
      </c>
      <c r="F11" s="212" t="s">
        <v>5</v>
      </c>
      <c r="G11" s="320" t="s">
        <v>6</v>
      </c>
      <c r="H11" s="327" t="s">
        <v>136</v>
      </c>
      <c r="I11" s="327" t="s">
        <v>7</v>
      </c>
      <c r="J11" s="329" t="s">
        <v>8</v>
      </c>
    </row>
    <row r="12" spans="1:11" ht="58.2" thickBot="1">
      <c r="A12" s="311"/>
      <c r="B12" s="313"/>
      <c r="C12" s="315"/>
      <c r="D12" s="317"/>
      <c r="E12" s="319"/>
      <c r="F12" s="213" t="s">
        <v>137</v>
      </c>
      <c r="G12" s="321"/>
      <c r="H12" s="328"/>
      <c r="I12" s="328"/>
      <c r="J12" s="330"/>
    </row>
    <row r="13" spans="1:11">
      <c r="A13" s="283" t="s">
        <v>60</v>
      </c>
      <c r="B13" s="52"/>
      <c r="C13" s="112" t="s">
        <v>67</v>
      </c>
      <c r="D13" s="53"/>
      <c r="E13" s="54"/>
      <c r="F13" s="152"/>
      <c r="G13" s="66" t="str">
        <f>IF(E13="","",H13*3)</f>
        <v/>
      </c>
      <c r="H13" s="157">
        <v>2</v>
      </c>
      <c r="I13" s="55" t="str">
        <f t="shared" ref="I13:I29" si="0">IF(E13="","",F13*H13)</f>
        <v/>
      </c>
      <c r="J13" s="56"/>
    </row>
    <row r="14" spans="1:11">
      <c r="A14" s="284"/>
      <c r="B14" s="57"/>
      <c r="C14" s="113" t="s">
        <v>68</v>
      </c>
      <c r="D14" s="58"/>
      <c r="E14" s="59"/>
      <c r="F14" s="153"/>
      <c r="G14" s="66" t="str">
        <f t="shared" ref="G14:G77" si="1">IF(E14="","",H14*3)</f>
        <v/>
      </c>
      <c r="H14" s="99">
        <v>2</v>
      </c>
      <c r="I14" s="61" t="str">
        <f t="shared" si="0"/>
        <v/>
      </c>
      <c r="J14" s="62"/>
    </row>
    <row r="15" spans="1:11">
      <c r="A15" s="284"/>
      <c r="B15" s="57"/>
      <c r="C15" s="113" t="s">
        <v>16</v>
      </c>
      <c r="D15" s="58"/>
      <c r="E15" s="59"/>
      <c r="F15" s="153"/>
      <c r="G15" s="66" t="str">
        <f t="shared" si="1"/>
        <v/>
      </c>
      <c r="H15" s="99">
        <v>2</v>
      </c>
      <c r="I15" s="61" t="str">
        <f t="shared" si="0"/>
        <v/>
      </c>
      <c r="J15" s="62"/>
    </row>
    <row r="16" spans="1:11">
      <c r="A16" s="284"/>
      <c r="B16" s="57"/>
      <c r="C16" s="113" t="s">
        <v>17</v>
      </c>
      <c r="D16" s="58"/>
      <c r="E16" s="59"/>
      <c r="F16" s="153"/>
      <c r="G16" s="66" t="str">
        <f t="shared" si="1"/>
        <v/>
      </c>
      <c r="H16" s="99">
        <v>3</v>
      </c>
      <c r="I16" s="61" t="str">
        <f t="shared" si="0"/>
        <v/>
      </c>
      <c r="J16" s="62"/>
    </row>
    <row r="17" spans="1:10">
      <c r="A17" s="284"/>
      <c r="B17" s="57"/>
      <c r="C17" s="114" t="s">
        <v>69</v>
      </c>
      <c r="D17" s="63"/>
      <c r="E17" s="59"/>
      <c r="F17" s="153"/>
      <c r="G17" s="66" t="str">
        <f t="shared" si="1"/>
        <v/>
      </c>
      <c r="H17" s="99">
        <v>2</v>
      </c>
      <c r="I17" s="61" t="str">
        <f t="shared" si="0"/>
        <v/>
      </c>
      <c r="J17" s="62"/>
    </row>
    <row r="18" spans="1:10">
      <c r="A18" s="284"/>
      <c r="B18" s="57"/>
      <c r="C18" s="211" t="s">
        <v>9</v>
      </c>
      <c r="D18" s="63"/>
      <c r="E18" s="59"/>
      <c r="F18" s="153"/>
      <c r="G18" s="66" t="str">
        <f t="shared" si="1"/>
        <v/>
      </c>
      <c r="H18" s="99">
        <v>2</v>
      </c>
      <c r="I18" s="61" t="str">
        <f t="shared" si="0"/>
        <v/>
      </c>
      <c r="J18" s="62"/>
    </row>
    <row r="19" spans="1:10">
      <c r="A19" s="284"/>
      <c r="B19" s="57"/>
      <c r="C19" s="81" t="s">
        <v>14</v>
      </c>
      <c r="D19" s="64"/>
      <c r="E19" s="68"/>
      <c r="F19" s="155"/>
      <c r="G19" s="66" t="str">
        <f t="shared" si="1"/>
        <v/>
      </c>
      <c r="H19" s="159">
        <v>3</v>
      </c>
      <c r="I19" s="61" t="str">
        <f t="shared" si="0"/>
        <v/>
      </c>
      <c r="J19" s="62"/>
    </row>
    <row r="20" spans="1:10" ht="27.6">
      <c r="A20" s="284"/>
      <c r="B20" s="57"/>
      <c r="C20" s="113" t="s">
        <v>71</v>
      </c>
      <c r="D20" s="57"/>
      <c r="E20" s="69"/>
      <c r="F20" s="156"/>
      <c r="G20" s="66" t="str">
        <f t="shared" si="1"/>
        <v/>
      </c>
      <c r="H20" s="226">
        <v>2</v>
      </c>
      <c r="I20" s="99" t="str">
        <f t="shared" si="0"/>
        <v/>
      </c>
      <c r="J20" s="62"/>
    </row>
    <row r="21" spans="1:10" ht="41.4">
      <c r="A21" s="284"/>
      <c r="B21" s="57"/>
      <c r="C21" s="113" t="s">
        <v>72</v>
      </c>
      <c r="D21" s="57"/>
      <c r="E21" s="69"/>
      <c r="F21" s="156"/>
      <c r="G21" s="66" t="str">
        <f t="shared" si="1"/>
        <v/>
      </c>
      <c r="H21" s="226">
        <v>3</v>
      </c>
      <c r="I21" s="99" t="str">
        <f t="shared" si="0"/>
        <v/>
      </c>
      <c r="J21" s="62"/>
    </row>
    <row r="22" spans="1:10" ht="27.6">
      <c r="A22" s="284"/>
      <c r="B22" s="57"/>
      <c r="C22" s="200" t="s">
        <v>73</v>
      </c>
      <c r="D22" s="64"/>
      <c r="E22" s="201"/>
      <c r="F22" s="202"/>
      <c r="G22" s="66" t="str">
        <f t="shared" si="1"/>
        <v/>
      </c>
      <c r="H22" s="203">
        <v>1</v>
      </c>
      <c r="I22" s="61" t="str">
        <f t="shared" si="0"/>
        <v/>
      </c>
      <c r="J22" s="62"/>
    </row>
    <row r="23" spans="1:10">
      <c r="A23" s="284"/>
      <c r="B23" s="57"/>
      <c r="C23" s="117" t="s">
        <v>74</v>
      </c>
      <c r="D23" s="57"/>
      <c r="E23" s="45"/>
      <c r="F23" s="154"/>
      <c r="G23" s="66" t="str">
        <f t="shared" si="1"/>
        <v/>
      </c>
      <c r="H23" s="158">
        <v>1</v>
      </c>
      <c r="I23" s="61" t="str">
        <f t="shared" si="0"/>
        <v/>
      </c>
      <c r="J23" s="62"/>
    </row>
    <row r="24" spans="1:10">
      <c r="A24" s="284"/>
      <c r="B24" s="57"/>
      <c r="C24" s="115" t="s">
        <v>62</v>
      </c>
      <c r="D24" s="63"/>
      <c r="E24" s="59"/>
      <c r="F24" s="153"/>
      <c r="G24" s="66" t="str">
        <f t="shared" si="1"/>
        <v/>
      </c>
      <c r="H24" s="99">
        <v>2</v>
      </c>
      <c r="I24" s="61" t="str">
        <f t="shared" si="0"/>
        <v/>
      </c>
      <c r="J24" s="62"/>
    </row>
    <row r="25" spans="1:10">
      <c r="A25" s="284"/>
      <c r="B25" s="57"/>
      <c r="C25" s="113" t="s">
        <v>63</v>
      </c>
      <c r="D25" s="58"/>
      <c r="E25" s="59"/>
      <c r="F25" s="153"/>
      <c r="G25" s="66" t="str">
        <f t="shared" si="1"/>
        <v/>
      </c>
      <c r="H25" s="99">
        <v>3</v>
      </c>
      <c r="I25" s="61" t="str">
        <f t="shared" si="0"/>
        <v/>
      </c>
      <c r="J25" s="62"/>
    </row>
    <row r="26" spans="1:10">
      <c r="A26" s="284"/>
      <c r="B26" s="57"/>
      <c r="C26" s="113" t="s">
        <v>64</v>
      </c>
      <c r="D26" s="58"/>
      <c r="E26" s="59"/>
      <c r="F26" s="153"/>
      <c r="G26" s="66" t="str">
        <f t="shared" si="1"/>
        <v/>
      </c>
      <c r="H26" s="99">
        <v>2</v>
      </c>
      <c r="I26" s="61" t="str">
        <f t="shared" si="0"/>
        <v/>
      </c>
      <c r="J26" s="62"/>
    </row>
    <row r="27" spans="1:10">
      <c r="A27" s="284"/>
      <c r="B27" s="57"/>
      <c r="C27" s="118" t="s">
        <v>65</v>
      </c>
      <c r="D27" s="67"/>
      <c r="E27" s="68"/>
      <c r="F27" s="155"/>
      <c r="G27" s="66" t="str">
        <f t="shared" si="1"/>
        <v/>
      </c>
      <c r="H27" s="99">
        <v>1</v>
      </c>
      <c r="I27" s="61" t="str">
        <f t="shared" si="0"/>
        <v/>
      </c>
      <c r="J27" s="62"/>
    </row>
    <row r="28" spans="1:10">
      <c r="A28" s="284"/>
      <c r="B28" s="57"/>
      <c r="C28" s="117" t="s">
        <v>66</v>
      </c>
      <c r="D28" s="57"/>
      <c r="E28" s="69"/>
      <c r="F28" s="156"/>
      <c r="G28" s="66" t="str">
        <f t="shared" si="1"/>
        <v/>
      </c>
      <c r="H28" s="159">
        <v>2</v>
      </c>
      <c r="I28" s="61" t="str">
        <f t="shared" si="0"/>
        <v/>
      </c>
      <c r="J28" s="62"/>
    </row>
    <row r="29" spans="1:10" ht="14.4" thickBot="1">
      <c r="A29" s="284"/>
      <c r="B29" s="184"/>
      <c r="C29" s="118" t="s">
        <v>61</v>
      </c>
      <c r="D29" s="67"/>
      <c r="E29" s="244"/>
      <c r="F29" s="245"/>
      <c r="G29" s="186" t="str">
        <f t="shared" si="1"/>
        <v/>
      </c>
      <c r="H29" s="159">
        <v>1</v>
      </c>
      <c r="I29" s="246" t="str">
        <f t="shared" si="0"/>
        <v/>
      </c>
      <c r="J29" s="247"/>
    </row>
    <row r="30" spans="1:10">
      <c r="A30" s="293" t="s">
        <v>70</v>
      </c>
      <c r="B30" s="52"/>
      <c r="C30" s="125" t="s">
        <v>9</v>
      </c>
      <c r="D30" s="53"/>
      <c r="E30" s="130"/>
      <c r="F30" s="163"/>
      <c r="G30" s="178" t="str">
        <f t="shared" si="1"/>
        <v/>
      </c>
      <c r="H30" s="227">
        <v>3</v>
      </c>
      <c r="I30" s="131" t="str">
        <f t="shared" ref="I30:I77" si="2">IF(E30="","",F30*H30)</f>
        <v/>
      </c>
      <c r="J30" s="132"/>
    </row>
    <row r="31" spans="1:10">
      <c r="A31" s="295"/>
      <c r="B31" s="57"/>
      <c r="C31" s="126" t="s">
        <v>67</v>
      </c>
      <c r="D31" s="58"/>
      <c r="E31" s="133"/>
      <c r="F31" s="145"/>
      <c r="G31" s="162" t="str">
        <f t="shared" si="1"/>
        <v/>
      </c>
      <c r="H31" s="228">
        <v>2</v>
      </c>
      <c r="I31" s="134" t="str">
        <f t="shared" si="2"/>
        <v/>
      </c>
      <c r="J31" s="135"/>
    </row>
    <row r="32" spans="1:10">
      <c r="A32" s="295"/>
      <c r="B32" s="57"/>
      <c r="C32" s="126" t="s">
        <v>16</v>
      </c>
      <c r="D32" s="58"/>
      <c r="E32" s="133"/>
      <c r="F32" s="145"/>
      <c r="G32" s="162" t="str">
        <f t="shared" si="1"/>
        <v/>
      </c>
      <c r="H32" s="228">
        <v>2</v>
      </c>
      <c r="I32" s="134" t="str">
        <f t="shared" si="2"/>
        <v/>
      </c>
      <c r="J32" s="135"/>
    </row>
    <row r="33" spans="1:13">
      <c r="A33" s="295"/>
      <c r="B33" s="57"/>
      <c r="C33" s="126" t="s">
        <v>68</v>
      </c>
      <c r="D33" s="58"/>
      <c r="E33" s="133"/>
      <c r="F33" s="145"/>
      <c r="G33" s="162" t="str">
        <f t="shared" si="1"/>
        <v/>
      </c>
      <c r="H33" s="228">
        <v>2</v>
      </c>
      <c r="I33" s="134" t="str">
        <f t="shared" si="2"/>
        <v/>
      </c>
      <c r="J33" s="135"/>
    </row>
    <row r="34" spans="1:13">
      <c r="A34" s="295"/>
      <c r="B34" s="57"/>
      <c r="C34" s="126" t="s">
        <v>17</v>
      </c>
      <c r="D34" s="58"/>
      <c r="E34" s="133"/>
      <c r="F34" s="145"/>
      <c r="G34" s="162" t="str">
        <f t="shared" si="1"/>
        <v/>
      </c>
      <c r="H34" s="228">
        <v>3</v>
      </c>
      <c r="I34" s="134" t="str">
        <f t="shared" si="2"/>
        <v/>
      </c>
      <c r="J34" s="135"/>
    </row>
    <row r="35" spans="1:13">
      <c r="A35" s="295"/>
      <c r="B35" s="57"/>
      <c r="C35" s="127" t="s">
        <v>69</v>
      </c>
      <c r="D35" s="63"/>
      <c r="E35" s="133"/>
      <c r="F35" s="145"/>
      <c r="G35" s="162" t="str">
        <f t="shared" si="1"/>
        <v/>
      </c>
      <c r="H35" s="228">
        <v>2</v>
      </c>
      <c r="I35" s="134" t="str">
        <f t="shared" si="2"/>
        <v/>
      </c>
      <c r="J35" s="135"/>
    </row>
    <row r="36" spans="1:13" ht="27.6">
      <c r="A36" s="295"/>
      <c r="B36" s="57"/>
      <c r="C36" s="126" t="s">
        <v>71</v>
      </c>
      <c r="D36" s="58"/>
      <c r="E36" s="134"/>
      <c r="F36" s="164"/>
      <c r="G36" s="162" t="str">
        <f t="shared" si="1"/>
        <v/>
      </c>
      <c r="H36" s="229">
        <v>2</v>
      </c>
      <c r="I36" s="134" t="str">
        <f t="shared" si="2"/>
        <v/>
      </c>
      <c r="J36" s="135"/>
    </row>
    <row r="37" spans="1:13" ht="41.4">
      <c r="A37" s="295"/>
      <c r="B37" s="57"/>
      <c r="C37" s="126" t="s">
        <v>72</v>
      </c>
      <c r="D37" s="58"/>
      <c r="E37" s="134"/>
      <c r="F37" s="164"/>
      <c r="G37" s="162" t="str">
        <f t="shared" si="1"/>
        <v/>
      </c>
      <c r="H37" s="229">
        <v>3</v>
      </c>
      <c r="I37" s="134" t="str">
        <f t="shared" si="2"/>
        <v/>
      </c>
      <c r="J37" s="135"/>
    </row>
    <row r="38" spans="1:13" ht="27.6">
      <c r="A38" s="295"/>
      <c r="B38" s="57"/>
      <c r="C38" s="128" t="s">
        <v>73</v>
      </c>
      <c r="D38" s="63"/>
      <c r="E38" s="133"/>
      <c r="F38" s="145"/>
      <c r="G38" s="162" t="str">
        <f t="shared" si="1"/>
        <v/>
      </c>
      <c r="H38" s="229">
        <v>1</v>
      </c>
      <c r="I38" s="134" t="str">
        <f t="shared" si="2"/>
        <v/>
      </c>
      <c r="J38" s="135"/>
      <c r="M38" s="73"/>
    </row>
    <row r="39" spans="1:13" ht="14.4" thickBot="1">
      <c r="A39" s="296"/>
      <c r="B39" s="71"/>
      <c r="C39" s="129" t="s">
        <v>74</v>
      </c>
      <c r="D39" s="72"/>
      <c r="E39" s="136"/>
      <c r="F39" s="148"/>
      <c r="G39" s="180" t="str">
        <f t="shared" si="1"/>
        <v/>
      </c>
      <c r="H39" s="149">
        <v>1</v>
      </c>
      <c r="I39" s="137" t="str">
        <f t="shared" si="2"/>
        <v/>
      </c>
      <c r="J39" s="138"/>
    </row>
    <row r="40" spans="1:13">
      <c r="A40" s="288" t="s">
        <v>75</v>
      </c>
      <c r="B40" s="79"/>
      <c r="C40" s="113" t="s">
        <v>9</v>
      </c>
      <c r="D40" s="78"/>
      <c r="E40" s="248"/>
      <c r="F40" s="249"/>
      <c r="G40" s="193" t="str">
        <f t="shared" si="1"/>
        <v/>
      </c>
      <c r="H40" s="233">
        <v>3</v>
      </c>
      <c r="I40" s="82" t="str">
        <f t="shared" si="2"/>
        <v/>
      </c>
      <c r="J40" s="250"/>
    </row>
    <row r="41" spans="1:13">
      <c r="A41" s="288"/>
      <c r="B41" s="57"/>
      <c r="C41" s="113" t="s">
        <v>14</v>
      </c>
      <c r="D41" s="75"/>
      <c r="E41" s="60"/>
      <c r="F41" s="160"/>
      <c r="G41" s="66" t="str">
        <f t="shared" si="1"/>
        <v/>
      </c>
      <c r="H41" s="99">
        <v>3</v>
      </c>
      <c r="I41" s="61" t="str">
        <f t="shared" si="2"/>
        <v/>
      </c>
      <c r="J41" s="62"/>
    </row>
    <row r="42" spans="1:13" ht="27.6">
      <c r="A42" s="288"/>
      <c r="B42" s="57"/>
      <c r="C42" s="113" t="s">
        <v>71</v>
      </c>
      <c r="D42" s="75"/>
      <c r="E42" s="60"/>
      <c r="F42" s="160"/>
      <c r="G42" s="66" t="str">
        <f t="shared" si="1"/>
        <v/>
      </c>
      <c r="H42" s="99">
        <v>2</v>
      </c>
      <c r="I42" s="61" t="str">
        <f t="shared" si="2"/>
        <v/>
      </c>
      <c r="J42" s="62"/>
    </row>
    <row r="43" spans="1:13" ht="41.4">
      <c r="A43" s="288"/>
      <c r="B43" s="57"/>
      <c r="C43" s="113" t="s">
        <v>72</v>
      </c>
      <c r="D43" s="75"/>
      <c r="E43" s="60"/>
      <c r="F43" s="160"/>
      <c r="G43" s="66" t="str">
        <f t="shared" si="1"/>
        <v/>
      </c>
      <c r="H43" s="99">
        <v>3</v>
      </c>
      <c r="I43" s="61" t="str">
        <f t="shared" si="2"/>
        <v/>
      </c>
      <c r="J43" s="62"/>
    </row>
    <row r="44" spans="1:13">
      <c r="A44" s="288"/>
      <c r="B44" s="57"/>
      <c r="C44" s="113" t="s">
        <v>67</v>
      </c>
      <c r="D44" s="75"/>
      <c r="E44" s="60"/>
      <c r="F44" s="160"/>
      <c r="G44" s="66" t="str">
        <f t="shared" si="1"/>
        <v/>
      </c>
      <c r="H44" s="161">
        <v>2</v>
      </c>
      <c r="I44" s="61" t="str">
        <f t="shared" si="2"/>
        <v/>
      </c>
      <c r="J44" s="62"/>
    </row>
    <row r="45" spans="1:13">
      <c r="A45" s="288"/>
      <c r="B45" s="57"/>
      <c r="C45" s="113" t="s">
        <v>16</v>
      </c>
      <c r="D45" s="75"/>
      <c r="E45" s="60"/>
      <c r="F45" s="160"/>
      <c r="G45" s="66" t="str">
        <f t="shared" si="1"/>
        <v/>
      </c>
      <c r="H45" s="161">
        <v>2</v>
      </c>
      <c r="I45" s="61" t="str">
        <f t="shared" si="2"/>
        <v/>
      </c>
      <c r="J45" s="62"/>
    </row>
    <row r="46" spans="1:13">
      <c r="A46" s="288"/>
      <c r="B46" s="57"/>
      <c r="C46" s="113" t="s">
        <v>68</v>
      </c>
      <c r="D46" s="75"/>
      <c r="E46" s="60"/>
      <c r="F46" s="160"/>
      <c r="G46" s="66" t="str">
        <f t="shared" si="1"/>
        <v/>
      </c>
      <c r="H46" s="161">
        <v>2</v>
      </c>
      <c r="I46" s="61" t="str">
        <f t="shared" si="2"/>
        <v/>
      </c>
      <c r="J46" s="62"/>
    </row>
    <row r="47" spans="1:13">
      <c r="A47" s="288"/>
      <c r="B47" s="57"/>
      <c r="C47" s="113" t="s">
        <v>17</v>
      </c>
      <c r="D47" s="75"/>
      <c r="E47" s="60"/>
      <c r="F47" s="160"/>
      <c r="G47" s="66" t="str">
        <f t="shared" si="1"/>
        <v/>
      </c>
      <c r="H47" s="161">
        <v>3</v>
      </c>
      <c r="I47" s="61" t="str">
        <f t="shared" si="2"/>
        <v/>
      </c>
      <c r="J47" s="62"/>
    </row>
    <row r="48" spans="1:13">
      <c r="A48" s="288"/>
      <c r="B48" s="57"/>
      <c r="C48" s="114" t="s">
        <v>69</v>
      </c>
      <c r="D48" s="75"/>
      <c r="E48" s="60"/>
      <c r="F48" s="160"/>
      <c r="G48" s="66" t="str">
        <f t="shared" si="1"/>
        <v/>
      </c>
      <c r="H48" s="161">
        <v>2</v>
      </c>
      <c r="I48" s="61" t="str">
        <f t="shared" si="2"/>
        <v/>
      </c>
      <c r="J48" s="62"/>
    </row>
    <row r="49" spans="1:10" ht="27.6">
      <c r="A49" s="288"/>
      <c r="B49" s="57"/>
      <c r="C49" s="116" t="s">
        <v>73</v>
      </c>
      <c r="D49" s="75"/>
      <c r="E49" s="60"/>
      <c r="F49" s="160"/>
      <c r="G49" s="66" t="str">
        <f t="shared" si="1"/>
        <v/>
      </c>
      <c r="H49" s="99">
        <v>1</v>
      </c>
      <c r="I49" s="61" t="str">
        <f t="shared" si="2"/>
        <v/>
      </c>
      <c r="J49" s="62"/>
    </row>
    <row r="50" spans="1:10" ht="20.399999999999999" customHeight="1" thickBot="1">
      <c r="A50" s="288"/>
      <c r="B50" s="184"/>
      <c r="C50" s="116" t="s">
        <v>74</v>
      </c>
      <c r="D50" s="77"/>
      <c r="E50" s="251"/>
      <c r="F50" s="252"/>
      <c r="G50" s="186" t="str">
        <f t="shared" si="1"/>
        <v/>
      </c>
      <c r="H50" s="159">
        <v>1</v>
      </c>
      <c r="I50" s="246" t="str">
        <f t="shared" si="2"/>
        <v/>
      </c>
      <c r="J50" s="253"/>
    </row>
    <row r="51" spans="1:10">
      <c r="A51" s="285" t="s">
        <v>76</v>
      </c>
      <c r="B51" s="52"/>
      <c r="C51" s="125" t="s">
        <v>9</v>
      </c>
      <c r="D51" s="74"/>
      <c r="E51" s="130"/>
      <c r="F51" s="163"/>
      <c r="G51" s="178" t="str">
        <f t="shared" si="1"/>
        <v/>
      </c>
      <c r="H51" s="227">
        <v>3</v>
      </c>
      <c r="I51" s="179" t="str">
        <f t="shared" si="2"/>
        <v/>
      </c>
      <c r="J51" s="132"/>
    </row>
    <row r="52" spans="1:10">
      <c r="A52" s="286"/>
      <c r="B52" s="57"/>
      <c r="C52" s="126" t="s">
        <v>14</v>
      </c>
      <c r="D52" s="75"/>
      <c r="E52" s="133"/>
      <c r="F52" s="145"/>
      <c r="G52" s="162" t="str">
        <f t="shared" si="1"/>
        <v/>
      </c>
      <c r="H52" s="229">
        <v>3</v>
      </c>
      <c r="I52" s="167" t="str">
        <f t="shared" si="2"/>
        <v/>
      </c>
      <c r="J52" s="135"/>
    </row>
    <row r="53" spans="1:10" ht="27.6">
      <c r="A53" s="286"/>
      <c r="B53" s="57"/>
      <c r="C53" s="126" t="s">
        <v>71</v>
      </c>
      <c r="D53" s="75"/>
      <c r="E53" s="133"/>
      <c r="F53" s="145"/>
      <c r="G53" s="162" t="str">
        <f t="shared" si="1"/>
        <v/>
      </c>
      <c r="H53" s="229">
        <v>2</v>
      </c>
      <c r="I53" s="167" t="str">
        <f t="shared" si="2"/>
        <v/>
      </c>
      <c r="J53" s="135"/>
    </row>
    <row r="54" spans="1:10" ht="41.4">
      <c r="A54" s="286"/>
      <c r="B54" s="57"/>
      <c r="C54" s="126" t="s">
        <v>72</v>
      </c>
      <c r="D54" s="75"/>
      <c r="E54" s="133"/>
      <c r="F54" s="145"/>
      <c r="G54" s="162" t="str">
        <f t="shared" si="1"/>
        <v/>
      </c>
      <c r="H54" s="229">
        <v>3</v>
      </c>
      <c r="I54" s="167" t="str">
        <f t="shared" si="2"/>
        <v/>
      </c>
      <c r="J54" s="135"/>
    </row>
    <row r="55" spans="1:10">
      <c r="A55" s="286"/>
      <c r="B55" s="57"/>
      <c r="C55" s="126" t="s">
        <v>67</v>
      </c>
      <c r="D55" s="75"/>
      <c r="E55" s="133"/>
      <c r="F55" s="145"/>
      <c r="G55" s="162" t="str">
        <f t="shared" si="1"/>
        <v/>
      </c>
      <c r="H55" s="229">
        <v>2</v>
      </c>
      <c r="I55" s="167" t="str">
        <f t="shared" si="2"/>
        <v/>
      </c>
      <c r="J55" s="135"/>
    </row>
    <row r="56" spans="1:10">
      <c r="A56" s="286"/>
      <c r="B56" s="57"/>
      <c r="C56" s="126" t="s">
        <v>16</v>
      </c>
      <c r="D56" s="75"/>
      <c r="E56" s="133"/>
      <c r="F56" s="145"/>
      <c r="G56" s="162" t="str">
        <f t="shared" si="1"/>
        <v/>
      </c>
      <c r="H56" s="229">
        <v>2</v>
      </c>
      <c r="I56" s="167" t="str">
        <f t="shared" si="2"/>
        <v/>
      </c>
      <c r="J56" s="135"/>
    </row>
    <row r="57" spans="1:10">
      <c r="A57" s="286"/>
      <c r="B57" s="57"/>
      <c r="C57" s="126" t="s">
        <v>68</v>
      </c>
      <c r="D57" s="75"/>
      <c r="E57" s="133"/>
      <c r="F57" s="145"/>
      <c r="G57" s="162" t="str">
        <f t="shared" si="1"/>
        <v/>
      </c>
      <c r="H57" s="229">
        <v>2</v>
      </c>
      <c r="I57" s="167" t="str">
        <f t="shared" si="2"/>
        <v/>
      </c>
      <c r="J57" s="135"/>
    </row>
    <row r="58" spans="1:10">
      <c r="A58" s="286"/>
      <c r="B58" s="57"/>
      <c r="C58" s="126" t="s">
        <v>17</v>
      </c>
      <c r="D58" s="75"/>
      <c r="E58" s="133"/>
      <c r="F58" s="145"/>
      <c r="G58" s="162" t="str">
        <f t="shared" si="1"/>
        <v/>
      </c>
      <c r="H58" s="229">
        <v>3</v>
      </c>
      <c r="I58" s="167" t="str">
        <f t="shared" si="2"/>
        <v/>
      </c>
      <c r="J58" s="135"/>
    </row>
    <row r="59" spans="1:10">
      <c r="A59" s="286"/>
      <c r="B59" s="57"/>
      <c r="C59" s="127" t="s">
        <v>69</v>
      </c>
      <c r="D59" s="75"/>
      <c r="E59" s="133"/>
      <c r="F59" s="145"/>
      <c r="G59" s="162" t="str">
        <f t="shared" si="1"/>
        <v/>
      </c>
      <c r="H59" s="229">
        <v>2</v>
      </c>
      <c r="I59" s="167" t="str">
        <f t="shared" si="2"/>
        <v/>
      </c>
      <c r="J59" s="135"/>
    </row>
    <row r="60" spans="1:10">
      <c r="A60" s="286"/>
      <c r="B60" s="57"/>
      <c r="C60" s="127" t="s">
        <v>128</v>
      </c>
      <c r="D60" s="75"/>
      <c r="E60" s="133"/>
      <c r="F60" s="145"/>
      <c r="G60" s="162" t="str">
        <f t="shared" si="1"/>
        <v/>
      </c>
      <c r="H60" s="229">
        <v>2</v>
      </c>
      <c r="I60" s="167" t="str">
        <f t="shared" si="2"/>
        <v/>
      </c>
      <c r="J60" s="135"/>
    </row>
    <row r="61" spans="1:10" ht="27.6">
      <c r="A61" s="286"/>
      <c r="B61" s="57"/>
      <c r="C61" s="128" t="s">
        <v>73</v>
      </c>
      <c r="D61" s="75"/>
      <c r="E61" s="133"/>
      <c r="F61" s="145"/>
      <c r="G61" s="162" t="str">
        <f t="shared" si="1"/>
        <v/>
      </c>
      <c r="H61" s="229">
        <v>1</v>
      </c>
      <c r="I61" s="167" t="str">
        <f t="shared" si="2"/>
        <v/>
      </c>
      <c r="J61" s="135"/>
    </row>
    <row r="62" spans="1:10" ht="14.4" thickBot="1">
      <c r="A62" s="287"/>
      <c r="B62" s="71"/>
      <c r="C62" s="129" t="s">
        <v>74</v>
      </c>
      <c r="D62" s="76"/>
      <c r="E62" s="136"/>
      <c r="F62" s="148"/>
      <c r="G62" s="180" t="str">
        <f t="shared" si="1"/>
        <v/>
      </c>
      <c r="H62" s="149">
        <v>1</v>
      </c>
      <c r="I62" s="181" t="str">
        <f t="shared" si="2"/>
        <v/>
      </c>
      <c r="J62" s="138"/>
    </row>
    <row r="63" spans="1:10">
      <c r="A63" s="288" t="s">
        <v>79</v>
      </c>
      <c r="B63" s="79"/>
      <c r="C63" s="120" t="s">
        <v>9</v>
      </c>
      <c r="D63" s="79"/>
      <c r="E63" s="193"/>
      <c r="F63" s="254"/>
      <c r="G63" s="193" t="str">
        <f t="shared" si="1"/>
        <v/>
      </c>
      <c r="H63" s="255">
        <v>3</v>
      </c>
      <c r="I63" s="82" t="str">
        <f t="shared" si="2"/>
        <v/>
      </c>
      <c r="J63" s="256"/>
    </row>
    <row r="64" spans="1:10">
      <c r="A64" s="288"/>
      <c r="B64" s="57"/>
      <c r="C64" s="120" t="s">
        <v>14</v>
      </c>
      <c r="D64" s="57"/>
      <c r="E64" s="66"/>
      <c r="F64" s="214"/>
      <c r="G64" s="66" t="str">
        <f t="shared" si="1"/>
        <v/>
      </c>
      <c r="H64" s="226">
        <v>3</v>
      </c>
      <c r="I64" s="61" t="str">
        <f t="shared" si="2"/>
        <v/>
      </c>
      <c r="J64" s="102"/>
    </row>
    <row r="65" spans="1:10">
      <c r="A65" s="288"/>
      <c r="B65" s="57"/>
      <c r="C65" s="120" t="s">
        <v>84</v>
      </c>
      <c r="D65" s="57"/>
      <c r="E65" s="66"/>
      <c r="F65" s="214"/>
      <c r="G65" s="66" t="str">
        <f t="shared" si="1"/>
        <v/>
      </c>
      <c r="H65" s="226">
        <v>2</v>
      </c>
      <c r="I65" s="61" t="str">
        <f t="shared" si="2"/>
        <v/>
      </c>
      <c r="J65" s="102"/>
    </row>
    <row r="66" spans="1:10">
      <c r="A66" s="288"/>
      <c r="B66" s="57"/>
      <c r="C66" s="120" t="s">
        <v>85</v>
      </c>
      <c r="D66" s="57"/>
      <c r="E66" s="66"/>
      <c r="F66" s="214"/>
      <c r="G66" s="66" t="str">
        <f t="shared" si="1"/>
        <v/>
      </c>
      <c r="H66" s="226">
        <v>2</v>
      </c>
      <c r="I66" s="61" t="str">
        <f t="shared" si="2"/>
        <v/>
      </c>
      <c r="J66" s="102"/>
    </row>
    <row r="67" spans="1:10">
      <c r="A67" s="288"/>
      <c r="B67" s="57"/>
      <c r="C67" s="120" t="s">
        <v>86</v>
      </c>
      <c r="D67" s="57"/>
      <c r="E67" s="66"/>
      <c r="F67" s="214"/>
      <c r="G67" s="66" t="str">
        <f t="shared" si="1"/>
        <v/>
      </c>
      <c r="H67" s="226">
        <v>3</v>
      </c>
      <c r="I67" s="61" t="str">
        <f t="shared" si="2"/>
        <v/>
      </c>
      <c r="J67" s="102"/>
    </row>
    <row r="68" spans="1:10">
      <c r="A68" s="288"/>
      <c r="B68" s="57"/>
      <c r="C68" s="121" t="s">
        <v>128</v>
      </c>
      <c r="D68" s="57"/>
      <c r="E68" s="66"/>
      <c r="F68" s="214"/>
      <c r="G68" s="66" t="str">
        <f t="shared" si="1"/>
        <v/>
      </c>
      <c r="H68" s="226">
        <v>2</v>
      </c>
      <c r="I68" s="61" t="str">
        <f t="shared" si="2"/>
        <v/>
      </c>
      <c r="J68" s="102"/>
    </row>
    <row r="69" spans="1:10">
      <c r="A69" s="288"/>
      <c r="B69" s="57"/>
      <c r="C69" s="120" t="s">
        <v>87</v>
      </c>
      <c r="D69" s="57"/>
      <c r="E69" s="66"/>
      <c r="F69" s="214"/>
      <c r="G69" s="66" t="str">
        <f t="shared" si="1"/>
        <v/>
      </c>
      <c r="H69" s="226">
        <v>3</v>
      </c>
      <c r="I69" s="61" t="str">
        <f t="shared" si="2"/>
        <v/>
      </c>
      <c r="J69" s="102"/>
    </row>
    <row r="70" spans="1:10">
      <c r="A70" s="288"/>
      <c r="B70" s="57"/>
      <c r="C70" s="120" t="s">
        <v>88</v>
      </c>
      <c r="D70" s="57"/>
      <c r="E70" s="66"/>
      <c r="F70" s="214"/>
      <c r="G70" s="66" t="str">
        <f t="shared" si="1"/>
        <v/>
      </c>
      <c r="H70" s="226">
        <v>2</v>
      </c>
      <c r="I70" s="61" t="str">
        <f t="shared" si="2"/>
        <v/>
      </c>
      <c r="J70" s="102"/>
    </row>
    <row r="71" spans="1:10">
      <c r="A71" s="288"/>
      <c r="B71" s="57"/>
      <c r="C71" s="120" t="s">
        <v>89</v>
      </c>
      <c r="D71" s="57"/>
      <c r="E71" s="66"/>
      <c r="F71" s="214"/>
      <c r="G71" s="66" t="str">
        <f t="shared" si="1"/>
        <v/>
      </c>
      <c r="H71" s="226">
        <v>2</v>
      </c>
      <c r="I71" s="61" t="str">
        <f t="shared" si="2"/>
        <v/>
      </c>
      <c r="J71" s="102"/>
    </row>
    <row r="72" spans="1:10">
      <c r="A72" s="288"/>
      <c r="B72" s="57"/>
      <c r="C72" s="120" t="s">
        <v>90</v>
      </c>
      <c r="D72" s="57"/>
      <c r="E72" s="66"/>
      <c r="F72" s="214"/>
      <c r="G72" s="66" t="str">
        <f t="shared" si="1"/>
        <v/>
      </c>
      <c r="H72" s="226">
        <v>2</v>
      </c>
      <c r="I72" s="61" t="str">
        <f t="shared" si="2"/>
        <v/>
      </c>
      <c r="J72" s="102"/>
    </row>
    <row r="73" spans="1:10">
      <c r="A73" s="288"/>
      <c r="B73" s="57"/>
      <c r="C73" s="120" t="s">
        <v>91</v>
      </c>
      <c r="D73" s="57"/>
      <c r="E73" s="66"/>
      <c r="F73" s="214"/>
      <c r="G73" s="66" t="str">
        <f t="shared" si="1"/>
        <v/>
      </c>
      <c r="H73" s="226">
        <v>2</v>
      </c>
      <c r="I73" s="61" t="str">
        <f t="shared" si="2"/>
        <v/>
      </c>
      <c r="J73" s="102"/>
    </row>
    <row r="74" spans="1:10">
      <c r="A74" s="288"/>
      <c r="B74" s="57"/>
      <c r="C74" s="120" t="s">
        <v>17</v>
      </c>
      <c r="D74" s="57"/>
      <c r="E74" s="66"/>
      <c r="F74" s="214"/>
      <c r="G74" s="66" t="str">
        <f t="shared" si="1"/>
        <v/>
      </c>
      <c r="H74" s="226">
        <v>3</v>
      </c>
      <c r="I74" s="61" t="str">
        <f t="shared" si="2"/>
        <v/>
      </c>
      <c r="J74" s="102"/>
    </row>
    <row r="75" spans="1:10">
      <c r="A75" s="288"/>
      <c r="B75" s="57"/>
      <c r="C75" s="121" t="s">
        <v>69</v>
      </c>
      <c r="D75" s="57"/>
      <c r="E75" s="66"/>
      <c r="F75" s="214"/>
      <c r="G75" s="66" t="str">
        <f t="shared" si="1"/>
        <v/>
      </c>
      <c r="H75" s="226">
        <v>2</v>
      </c>
      <c r="I75" s="61" t="str">
        <f t="shared" si="2"/>
        <v/>
      </c>
      <c r="J75" s="102"/>
    </row>
    <row r="76" spans="1:10" ht="27.6">
      <c r="A76" s="288"/>
      <c r="B76" s="57"/>
      <c r="C76" s="122" t="s">
        <v>73</v>
      </c>
      <c r="D76" s="57"/>
      <c r="E76" s="66"/>
      <c r="F76" s="214"/>
      <c r="G76" s="66" t="str">
        <f t="shared" si="1"/>
        <v/>
      </c>
      <c r="H76" s="226">
        <v>1</v>
      </c>
      <c r="I76" s="61" t="str">
        <f t="shared" si="2"/>
        <v/>
      </c>
      <c r="J76" s="102"/>
    </row>
    <row r="77" spans="1:10" ht="14.4" thickBot="1">
      <c r="A77" s="288"/>
      <c r="B77" s="184"/>
      <c r="C77" s="122" t="s">
        <v>74</v>
      </c>
      <c r="D77" s="184"/>
      <c r="E77" s="186"/>
      <c r="F77" s="257"/>
      <c r="G77" s="186" t="str">
        <f t="shared" si="1"/>
        <v/>
      </c>
      <c r="H77" s="258">
        <v>1</v>
      </c>
      <c r="I77" s="246" t="str">
        <f t="shared" si="2"/>
        <v/>
      </c>
      <c r="J77" s="259"/>
    </row>
    <row r="78" spans="1:10" ht="17.399999999999999" customHeight="1">
      <c r="A78" s="289" t="s">
        <v>78</v>
      </c>
      <c r="B78" s="52"/>
      <c r="C78" s="139" t="s">
        <v>92</v>
      </c>
      <c r="D78" s="53"/>
      <c r="E78" s="130"/>
      <c r="F78" s="163"/>
      <c r="G78" s="178" t="str">
        <f t="shared" ref="G78:G141" si="3">IF(E78="","",H78*3)</f>
        <v/>
      </c>
      <c r="H78" s="168">
        <v>3</v>
      </c>
      <c r="I78" s="176" t="str">
        <f>IF(E78="","",F78*H78)</f>
        <v/>
      </c>
      <c r="J78" s="171"/>
    </row>
    <row r="79" spans="1:10">
      <c r="A79" s="290"/>
      <c r="B79" s="57"/>
      <c r="C79" s="140" t="s">
        <v>93</v>
      </c>
      <c r="D79" s="78"/>
      <c r="E79" s="133"/>
      <c r="F79" s="145"/>
      <c r="G79" s="162" t="str">
        <f t="shared" si="3"/>
        <v/>
      </c>
      <c r="H79" s="169">
        <v>2</v>
      </c>
      <c r="I79" s="175" t="str">
        <f t="shared" ref="I79:I108" si="4">IF(E79="","",F79*H79)</f>
        <v/>
      </c>
      <c r="J79" s="172"/>
    </row>
    <row r="80" spans="1:10">
      <c r="A80" s="290"/>
      <c r="B80" s="57"/>
      <c r="C80" s="141" t="s">
        <v>15</v>
      </c>
      <c r="D80" s="63"/>
      <c r="E80" s="133"/>
      <c r="F80" s="145"/>
      <c r="G80" s="162" t="str">
        <f t="shared" si="3"/>
        <v/>
      </c>
      <c r="H80" s="169">
        <v>2</v>
      </c>
      <c r="I80" s="175" t="str">
        <f t="shared" si="4"/>
        <v/>
      </c>
      <c r="J80" s="172"/>
    </row>
    <row r="81" spans="1:10">
      <c r="A81" s="290"/>
      <c r="B81" s="57"/>
      <c r="C81" s="126" t="s">
        <v>94</v>
      </c>
      <c r="D81" s="58"/>
      <c r="E81" s="133"/>
      <c r="F81" s="145"/>
      <c r="G81" s="162" t="str">
        <f t="shared" si="3"/>
        <v/>
      </c>
      <c r="H81" s="169">
        <v>3</v>
      </c>
      <c r="I81" s="175" t="str">
        <f t="shared" si="4"/>
        <v/>
      </c>
      <c r="J81" s="172"/>
    </row>
    <row r="82" spans="1:10">
      <c r="A82" s="290"/>
      <c r="B82" s="57"/>
      <c r="C82" s="126" t="s">
        <v>67</v>
      </c>
      <c r="D82" s="58"/>
      <c r="E82" s="134"/>
      <c r="F82" s="164"/>
      <c r="G82" s="162" t="str">
        <f t="shared" si="3"/>
        <v/>
      </c>
      <c r="H82" s="169">
        <v>2</v>
      </c>
      <c r="I82" s="175" t="str">
        <f t="shared" si="4"/>
        <v/>
      </c>
      <c r="J82" s="173"/>
    </row>
    <row r="83" spans="1:10">
      <c r="A83" s="290"/>
      <c r="B83" s="57"/>
      <c r="C83" s="126" t="s">
        <v>16</v>
      </c>
      <c r="D83" s="63"/>
      <c r="E83" s="134"/>
      <c r="F83" s="164"/>
      <c r="G83" s="162" t="str">
        <f t="shared" si="3"/>
        <v/>
      </c>
      <c r="H83" s="169">
        <v>2</v>
      </c>
      <c r="I83" s="175" t="str">
        <f t="shared" si="4"/>
        <v/>
      </c>
      <c r="J83" s="173"/>
    </row>
    <row r="84" spans="1:10">
      <c r="A84" s="290"/>
      <c r="B84" s="57"/>
      <c r="C84" s="126" t="s">
        <v>17</v>
      </c>
      <c r="D84" s="57"/>
      <c r="E84" s="134"/>
      <c r="F84" s="164"/>
      <c r="G84" s="162" t="str">
        <f t="shared" si="3"/>
        <v/>
      </c>
      <c r="H84" s="169">
        <v>3</v>
      </c>
      <c r="I84" s="175" t="str">
        <f t="shared" si="4"/>
        <v/>
      </c>
      <c r="J84" s="173"/>
    </row>
    <row r="85" spans="1:10">
      <c r="A85" s="290"/>
      <c r="B85" s="57"/>
      <c r="C85" s="127" t="s">
        <v>69</v>
      </c>
      <c r="D85" s="57"/>
      <c r="E85" s="134"/>
      <c r="F85" s="164"/>
      <c r="G85" s="162" t="str">
        <f t="shared" si="3"/>
        <v/>
      </c>
      <c r="H85" s="169">
        <v>2</v>
      </c>
      <c r="I85" s="175" t="str">
        <f t="shared" si="4"/>
        <v/>
      </c>
      <c r="J85" s="173"/>
    </row>
    <row r="86" spans="1:10" ht="27.6">
      <c r="A86" s="290"/>
      <c r="B86" s="57"/>
      <c r="C86" s="128" t="s">
        <v>73</v>
      </c>
      <c r="D86" s="57"/>
      <c r="E86" s="134"/>
      <c r="F86" s="164"/>
      <c r="G86" s="162" t="str">
        <f t="shared" si="3"/>
        <v/>
      </c>
      <c r="H86" s="169">
        <v>1</v>
      </c>
      <c r="I86" s="175" t="str">
        <f t="shared" si="4"/>
        <v/>
      </c>
      <c r="J86" s="173"/>
    </row>
    <row r="87" spans="1:10" ht="14.4" thickBot="1">
      <c r="A87" s="291"/>
      <c r="B87" s="71"/>
      <c r="C87" s="129" t="s">
        <v>74</v>
      </c>
      <c r="D87" s="71"/>
      <c r="E87" s="137"/>
      <c r="F87" s="165"/>
      <c r="G87" s="180" t="str">
        <f t="shared" si="3"/>
        <v/>
      </c>
      <c r="H87" s="170">
        <v>1</v>
      </c>
      <c r="I87" s="177" t="str">
        <f t="shared" si="4"/>
        <v/>
      </c>
      <c r="J87" s="174"/>
    </row>
    <row r="88" spans="1:10">
      <c r="A88" s="292" t="s">
        <v>77</v>
      </c>
      <c r="B88" s="79"/>
      <c r="C88" s="118" t="s">
        <v>92</v>
      </c>
      <c r="D88" s="79"/>
      <c r="E88" s="193"/>
      <c r="F88" s="254"/>
      <c r="G88" s="193" t="str">
        <f t="shared" si="3"/>
        <v/>
      </c>
      <c r="H88" s="255">
        <v>3</v>
      </c>
      <c r="I88" s="194" t="str">
        <f t="shared" si="4"/>
        <v/>
      </c>
      <c r="J88" s="256"/>
    </row>
    <row r="89" spans="1:10" ht="27.6">
      <c r="A89" s="292"/>
      <c r="B89" s="79"/>
      <c r="C89" s="81" t="s">
        <v>96</v>
      </c>
      <c r="D89" s="57"/>
      <c r="E89" s="66"/>
      <c r="F89" s="214"/>
      <c r="G89" s="66" t="str">
        <f t="shared" si="3"/>
        <v/>
      </c>
      <c r="H89" s="226">
        <v>2</v>
      </c>
      <c r="I89" s="80" t="str">
        <f t="shared" si="4"/>
        <v/>
      </c>
      <c r="J89" s="102"/>
    </row>
    <row r="90" spans="1:10" ht="27.6">
      <c r="A90" s="292"/>
      <c r="B90" s="79"/>
      <c r="C90" s="81" t="s">
        <v>97</v>
      </c>
      <c r="D90" s="57"/>
      <c r="E90" s="66"/>
      <c r="F90" s="214"/>
      <c r="G90" s="66" t="str">
        <f t="shared" si="3"/>
        <v/>
      </c>
      <c r="H90" s="226">
        <v>2</v>
      </c>
      <c r="I90" s="80" t="str">
        <f t="shared" si="4"/>
        <v/>
      </c>
      <c r="J90" s="102"/>
    </row>
    <row r="91" spans="1:10" ht="27.6">
      <c r="A91" s="292"/>
      <c r="B91" s="79"/>
      <c r="C91" s="81" t="s">
        <v>98</v>
      </c>
      <c r="D91" s="57"/>
      <c r="E91" s="66"/>
      <c r="F91" s="214"/>
      <c r="G91" s="66" t="str">
        <f t="shared" si="3"/>
        <v/>
      </c>
      <c r="H91" s="226">
        <v>2</v>
      </c>
      <c r="I91" s="80" t="str">
        <f t="shared" si="4"/>
        <v/>
      </c>
      <c r="J91" s="102"/>
    </row>
    <row r="92" spans="1:10" ht="27.6">
      <c r="A92" s="292"/>
      <c r="B92" s="79"/>
      <c r="C92" s="81" t="s">
        <v>130</v>
      </c>
      <c r="D92" s="57"/>
      <c r="E92" s="66"/>
      <c r="F92" s="214"/>
      <c r="G92" s="66" t="str">
        <f t="shared" si="3"/>
        <v/>
      </c>
      <c r="H92" s="226">
        <v>2</v>
      </c>
      <c r="I92" s="80" t="str">
        <f t="shared" si="4"/>
        <v/>
      </c>
      <c r="J92" s="102"/>
    </row>
    <row r="93" spans="1:10" ht="41.4">
      <c r="A93" s="292"/>
      <c r="B93" s="79"/>
      <c r="C93" s="81" t="s">
        <v>107</v>
      </c>
      <c r="D93" s="57"/>
      <c r="E93" s="66"/>
      <c r="F93" s="214"/>
      <c r="G93" s="66" t="str">
        <f t="shared" si="3"/>
        <v/>
      </c>
      <c r="H93" s="226">
        <v>2</v>
      </c>
      <c r="I93" s="80" t="str">
        <f t="shared" si="4"/>
        <v/>
      </c>
      <c r="J93" s="102"/>
    </row>
    <row r="94" spans="1:10" ht="41.4">
      <c r="A94" s="292"/>
      <c r="B94" s="79"/>
      <c r="C94" s="81" t="s">
        <v>99</v>
      </c>
      <c r="D94" s="57"/>
      <c r="E94" s="66"/>
      <c r="F94" s="214"/>
      <c r="G94" s="66" t="str">
        <f t="shared" si="3"/>
        <v/>
      </c>
      <c r="H94" s="226">
        <v>3</v>
      </c>
      <c r="I94" s="80" t="str">
        <f t="shared" si="4"/>
        <v/>
      </c>
      <c r="J94" s="102"/>
    </row>
    <row r="95" spans="1:10" ht="27.6">
      <c r="A95" s="292"/>
      <c r="B95" s="57"/>
      <c r="C95" s="81" t="s">
        <v>100</v>
      </c>
      <c r="D95" s="63"/>
      <c r="E95" s="59"/>
      <c r="F95" s="153"/>
      <c r="G95" s="66" t="str">
        <f t="shared" si="3"/>
        <v/>
      </c>
      <c r="H95" s="230">
        <v>3</v>
      </c>
      <c r="I95" s="80" t="str">
        <f t="shared" si="4"/>
        <v/>
      </c>
      <c r="J95" s="105"/>
    </row>
    <row r="96" spans="1:10" ht="27.6">
      <c r="A96" s="292"/>
      <c r="B96" s="57"/>
      <c r="C96" s="81" t="s">
        <v>101</v>
      </c>
      <c r="D96" s="63"/>
      <c r="E96" s="59"/>
      <c r="F96" s="153"/>
      <c r="G96" s="66" t="str">
        <f t="shared" si="3"/>
        <v/>
      </c>
      <c r="H96" s="231">
        <v>2</v>
      </c>
      <c r="I96" s="80" t="str">
        <f t="shared" si="4"/>
        <v/>
      </c>
      <c r="J96" s="105"/>
    </row>
    <row r="97" spans="1:10" ht="27.6">
      <c r="A97" s="292"/>
      <c r="B97" s="57"/>
      <c r="C97" s="81" t="s">
        <v>102</v>
      </c>
      <c r="D97" s="63"/>
      <c r="E97" s="59"/>
      <c r="F97" s="153"/>
      <c r="G97" s="66" t="str">
        <f t="shared" si="3"/>
        <v/>
      </c>
      <c r="H97" s="232">
        <v>3</v>
      </c>
      <c r="I97" s="80" t="str">
        <f t="shared" si="4"/>
        <v/>
      </c>
      <c r="J97" s="62"/>
    </row>
    <row r="98" spans="1:10">
      <c r="A98" s="292"/>
      <c r="B98" s="79"/>
      <c r="C98" s="123" t="s">
        <v>103</v>
      </c>
      <c r="D98" s="78"/>
      <c r="E98" s="70"/>
      <c r="F98" s="215"/>
      <c r="G98" s="66" t="str">
        <f t="shared" si="3"/>
        <v/>
      </c>
      <c r="H98" s="106">
        <v>2</v>
      </c>
      <c r="I98" s="80" t="str">
        <f t="shared" si="4"/>
        <v/>
      </c>
      <c r="J98" s="107"/>
    </row>
    <row r="99" spans="1:10">
      <c r="A99" s="292"/>
      <c r="B99" s="57"/>
      <c r="C99" s="123" t="s">
        <v>104</v>
      </c>
      <c r="D99" s="75"/>
      <c r="E99" s="59"/>
      <c r="F99" s="153"/>
      <c r="G99" s="66" t="str">
        <f t="shared" si="3"/>
        <v/>
      </c>
      <c r="H99" s="99">
        <v>2</v>
      </c>
      <c r="I99" s="80" t="str">
        <f t="shared" si="4"/>
        <v/>
      </c>
      <c r="J99" s="105"/>
    </row>
    <row r="100" spans="1:10">
      <c r="A100" s="292"/>
      <c r="B100" s="57"/>
      <c r="C100" s="123" t="s">
        <v>105</v>
      </c>
      <c r="D100" s="77"/>
      <c r="E100" s="68"/>
      <c r="F100" s="155"/>
      <c r="G100" s="66" t="str">
        <f t="shared" si="3"/>
        <v/>
      </c>
      <c r="H100" s="231">
        <v>2</v>
      </c>
      <c r="I100" s="80" t="str">
        <f t="shared" si="4"/>
        <v/>
      </c>
      <c r="J100" s="108"/>
    </row>
    <row r="101" spans="1:10" ht="27.6">
      <c r="A101" s="292"/>
      <c r="B101" s="57"/>
      <c r="C101" s="124" t="s">
        <v>106</v>
      </c>
      <c r="D101" s="57"/>
      <c r="E101" s="69"/>
      <c r="F101" s="156"/>
      <c r="G101" s="66" t="str">
        <f t="shared" si="3"/>
        <v/>
      </c>
      <c r="H101" s="226">
        <v>2</v>
      </c>
      <c r="I101" s="80" t="str">
        <f t="shared" si="4"/>
        <v/>
      </c>
      <c r="J101" s="109"/>
    </row>
    <row r="102" spans="1:10" ht="41.4">
      <c r="A102" s="292"/>
      <c r="B102" s="57"/>
      <c r="C102" s="115" t="s">
        <v>108</v>
      </c>
      <c r="D102" s="58"/>
      <c r="E102" s="70"/>
      <c r="F102" s="215"/>
      <c r="G102" s="66" t="str">
        <f t="shared" si="3"/>
        <v/>
      </c>
      <c r="H102" s="233">
        <v>2</v>
      </c>
      <c r="I102" s="80" t="str">
        <f t="shared" si="4"/>
        <v/>
      </c>
      <c r="J102" s="107"/>
    </row>
    <row r="103" spans="1:10">
      <c r="A103" s="292"/>
      <c r="B103" s="57"/>
      <c r="C103" s="113" t="s">
        <v>109</v>
      </c>
      <c r="D103" s="63"/>
      <c r="E103" s="59"/>
      <c r="F103" s="153"/>
      <c r="G103" s="66" t="str">
        <f t="shared" si="3"/>
        <v/>
      </c>
      <c r="H103" s="230">
        <v>2</v>
      </c>
      <c r="I103" s="80" t="str">
        <f t="shared" si="4"/>
        <v/>
      </c>
      <c r="J103" s="105"/>
    </row>
    <row r="104" spans="1:10">
      <c r="A104" s="292"/>
      <c r="B104" s="57"/>
      <c r="C104" s="113" t="s">
        <v>110</v>
      </c>
      <c r="D104" s="63"/>
      <c r="E104" s="59"/>
      <c r="F104" s="153"/>
      <c r="G104" s="66" t="str">
        <f t="shared" si="3"/>
        <v/>
      </c>
      <c r="H104" s="230">
        <v>3</v>
      </c>
      <c r="I104" s="80" t="str">
        <f t="shared" si="4"/>
        <v/>
      </c>
      <c r="J104" s="105"/>
    </row>
    <row r="105" spans="1:10" ht="27.6">
      <c r="A105" s="292"/>
      <c r="B105" s="57"/>
      <c r="C105" s="115" t="s">
        <v>111</v>
      </c>
      <c r="D105" s="63"/>
      <c r="E105" s="59"/>
      <c r="F105" s="153"/>
      <c r="G105" s="66" t="str">
        <f t="shared" si="3"/>
        <v/>
      </c>
      <c r="H105" s="230">
        <v>1</v>
      </c>
      <c r="I105" s="80" t="str">
        <f t="shared" si="4"/>
        <v/>
      </c>
      <c r="J105" s="105"/>
    </row>
    <row r="106" spans="1:10">
      <c r="A106" s="292"/>
      <c r="B106" s="57"/>
      <c r="C106" s="115" t="s">
        <v>112</v>
      </c>
      <c r="D106" s="63"/>
      <c r="E106" s="59"/>
      <c r="F106" s="153"/>
      <c r="G106" s="66" t="str">
        <f t="shared" si="3"/>
        <v/>
      </c>
      <c r="H106" s="230">
        <v>2</v>
      </c>
      <c r="I106" s="80" t="str">
        <f t="shared" si="4"/>
        <v/>
      </c>
      <c r="J106" s="105"/>
    </row>
    <row r="107" spans="1:10" ht="27.6">
      <c r="A107" s="292"/>
      <c r="B107" s="57"/>
      <c r="C107" s="116" t="s">
        <v>73</v>
      </c>
      <c r="D107" s="63"/>
      <c r="E107" s="59"/>
      <c r="F107" s="153"/>
      <c r="G107" s="66" t="str">
        <f t="shared" si="3"/>
        <v/>
      </c>
      <c r="H107" s="230">
        <v>1</v>
      </c>
      <c r="I107" s="80" t="str">
        <f t="shared" si="4"/>
        <v/>
      </c>
      <c r="J107" s="105"/>
    </row>
    <row r="108" spans="1:10" ht="14.4" thickBot="1">
      <c r="A108" s="292"/>
      <c r="B108" s="184"/>
      <c r="C108" s="260" t="s">
        <v>74</v>
      </c>
      <c r="D108" s="77"/>
      <c r="E108" s="68"/>
      <c r="F108" s="155"/>
      <c r="G108" s="186" t="str">
        <f t="shared" si="3"/>
        <v/>
      </c>
      <c r="H108" s="159">
        <v>1</v>
      </c>
      <c r="I108" s="187" t="str">
        <f t="shared" si="4"/>
        <v/>
      </c>
      <c r="J108" s="108"/>
    </row>
    <row r="109" spans="1:10" ht="27.6">
      <c r="A109" s="293" t="s">
        <v>80</v>
      </c>
      <c r="B109" s="52"/>
      <c r="C109" s="142" t="s">
        <v>113</v>
      </c>
      <c r="D109" s="74"/>
      <c r="E109" s="130"/>
      <c r="F109" s="163"/>
      <c r="G109" s="178" t="str">
        <f t="shared" si="3"/>
        <v/>
      </c>
      <c r="H109" s="234">
        <v>3</v>
      </c>
      <c r="I109" s="131" t="str">
        <f>IF(E109="","",F109*H116)</f>
        <v/>
      </c>
      <c r="J109" s="132"/>
    </row>
    <row r="110" spans="1:10">
      <c r="A110" s="294"/>
      <c r="B110" s="79"/>
      <c r="C110" s="183" t="s">
        <v>129</v>
      </c>
      <c r="D110" s="78"/>
      <c r="E110" s="144"/>
      <c r="F110" s="216"/>
      <c r="G110" s="162" t="str">
        <f t="shared" si="3"/>
        <v/>
      </c>
      <c r="H110" s="235">
        <v>2</v>
      </c>
      <c r="I110" s="146" t="str">
        <f>IF(E110="","",F110*H116)</f>
        <v/>
      </c>
      <c r="J110" s="147"/>
    </row>
    <row r="111" spans="1:10">
      <c r="A111" s="295"/>
      <c r="B111" s="57"/>
      <c r="C111" s="273" t="s">
        <v>114</v>
      </c>
      <c r="D111" s="78"/>
      <c r="E111" s="144"/>
      <c r="F111" s="216"/>
      <c r="G111" s="162" t="str">
        <f t="shared" si="3"/>
        <v/>
      </c>
      <c r="H111" s="236">
        <v>1</v>
      </c>
      <c r="I111" s="146" t="str">
        <f>IF(E111="","",F111*H117)</f>
        <v/>
      </c>
      <c r="J111" s="147"/>
    </row>
    <row r="112" spans="1:10" ht="28.2" thickBot="1">
      <c r="A112" s="296"/>
      <c r="B112" s="71"/>
      <c r="C112" s="143" t="s">
        <v>115</v>
      </c>
      <c r="D112" s="76"/>
      <c r="E112" s="136"/>
      <c r="F112" s="148"/>
      <c r="G112" s="180" t="str">
        <f t="shared" si="3"/>
        <v/>
      </c>
      <c r="H112" s="149">
        <v>1</v>
      </c>
      <c r="I112" s="149" t="str">
        <f>IF(E112="","",F112*H109)</f>
        <v/>
      </c>
      <c r="J112" s="138"/>
    </row>
    <row r="113" spans="1:10" ht="27.6">
      <c r="A113" s="292" t="s">
        <v>81</v>
      </c>
      <c r="B113" s="79"/>
      <c r="C113" s="261" t="s">
        <v>131</v>
      </c>
      <c r="D113" s="262"/>
      <c r="E113" s="263"/>
      <c r="F113" s="264"/>
      <c r="G113" s="193" t="str">
        <f t="shared" si="3"/>
        <v/>
      </c>
      <c r="H113" s="240">
        <v>3</v>
      </c>
      <c r="I113" s="194" t="str">
        <f t="shared" ref="I113:I118" si="5">IF(E113="","",F113*H113)</f>
        <v/>
      </c>
      <c r="J113" s="265"/>
    </row>
    <row r="114" spans="1:10">
      <c r="A114" s="292"/>
      <c r="B114" s="57"/>
      <c r="C114" s="123" t="s">
        <v>116</v>
      </c>
      <c r="D114" s="100"/>
      <c r="E114" s="69"/>
      <c r="F114" s="156"/>
      <c r="G114" s="66" t="str">
        <f t="shared" si="3"/>
        <v/>
      </c>
      <c r="H114" s="232">
        <v>2</v>
      </c>
      <c r="I114" s="80" t="str">
        <f t="shared" si="5"/>
        <v/>
      </c>
      <c r="J114" s="109"/>
    </row>
    <row r="115" spans="1:10" ht="27.6">
      <c r="A115" s="292"/>
      <c r="B115" s="57"/>
      <c r="C115" s="81" t="s">
        <v>127</v>
      </c>
      <c r="D115" s="57"/>
      <c r="E115" s="69"/>
      <c r="F115" s="156"/>
      <c r="G115" s="66" t="str">
        <f t="shared" si="3"/>
        <v/>
      </c>
      <c r="H115" s="226">
        <v>1</v>
      </c>
      <c r="I115" s="80" t="str">
        <f t="shared" si="5"/>
        <v/>
      </c>
      <c r="J115" s="109"/>
    </row>
    <row r="116" spans="1:10">
      <c r="A116" s="292"/>
      <c r="B116" s="57"/>
      <c r="C116" s="115" t="s">
        <v>117</v>
      </c>
      <c r="D116" s="57"/>
      <c r="E116" s="69"/>
      <c r="F116" s="156"/>
      <c r="G116" s="66" t="str">
        <f t="shared" si="3"/>
        <v/>
      </c>
      <c r="H116" s="233">
        <v>2</v>
      </c>
      <c r="I116" s="80" t="str">
        <f t="shared" si="5"/>
        <v/>
      </c>
      <c r="J116" s="109"/>
    </row>
    <row r="117" spans="1:10">
      <c r="A117" s="292"/>
      <c r="B117" s="57"/>
      <c r="C117" s="115" t="s">
        <v>118</v>
      </c>
      <c r="D117" s="57"/>
      <c r="E117" s="69"/>
      <c r="F117" s="156"/>
      <c r="G117" s="66" t="str">
        <f t="shared" si="3"/>
        <v/>
      </c>
      <c r="H117" s="233">
        <v>2</v>
      </c>
      <c r="I117" s="80" t="str">
        <f t="shared" si="5"/>
        <v/>
      </c>
      <c r="J117" s="109"/>
    </row>
    <row r="118" spans="1:10" ht="14.4" thickBot="1">
      <c r="A118" s="292"/>
      <c r="B118" s="184"/>
      <c r="C118" s="260" t="s">
        <v>119</v>
      </c>
      <c r="D118" s="184"/>
      <c r="E118" s="266"/>
      <c r="F118" s="267"/>
      <c r="G118" s="186" t="str">
        <f t="shared" si="3"/>
        <v/>
      </c>
      <c r="H118" s="258">
        <v>1</v>
      </c>
      <c r="I118" s="187" t="str">
        <f t="shared" si="5"/>
        <v/>
      </c>
      <c r="J118" s="268"/>
    </row>
    <row r="119" spans="1:10">
      <c r="A119" s="301" t="s">
        <v>82</v>
      </c>
      <c r="B119" s="52"/>
      <c r="C119" s="190" t="s">
        <v>120</v>
      </c>
      <c r="D119" s="52"/>
      <c r="E119" s="150"/>
      <c r="F119" s="217"/>
      <c r="G119" s="178" t="str">
        <f t="shared" si="3"/>
        <v/>
      </c>
      <c r="H119" s="238">
        <v>3</v>
      </c>
      <c r="I119" s="176" t="str">
        <f>IF(E119="","",F119*H146)</f>
        <v/>
      </c>
      <c r="J119" s="151"/>
    </row>
    <row r="120" spans="1:10" ht="14.4" thickBot="1">
      <c r="A120" s="302"/>
      <c r="B120" s="196"/>
      <c r="C120" s="197" t="s">
        <v>132</v>
      </c>
      <c r="D120" s="196"/>
      <c r="E120" s="198"/>
      <c r="F120" s="218"/>
      <c r="G120" s="180" t="str">
        <f t="shared" si="3"/>
        <v/>
      </c>
      <c r="H120" s="239">
        <v>1</v>
      </c>
      <c r="I120" s="177" t="str">
        <f>IF(E120="","",F120*H146)</f>
        <v/>
      </c>
      <c r="J120" s="199"/>
    </row>
    <row r="121" spans="1:10" ht="17.399999999999999" customHeight="1">
      <c r="A121" s="292" t="s">
        <v>83</v>
      </c>
      <c r="B121" s="79"/>
      <c r="C121" s="191" t="s">
        <v>123</v>
      </c>
      <c r="D121" s="79"/>
      <c r="E121" s="192"/>
      <c r="F121" s="219"/>
      <c r="G121" s="193" t="str">
        <f t="shared" si="3"/>
        <v/>
      </c>
      <c r="H121" s="240">
        <v>3</v>
      </c>
      <c r="I121" s="194" t="str">
        <f t="shared" ref="I121:I144" si="6">IF(E121="","",F121*H121)</f>
        <v/>
      </c>
      <c r="J121" s="195"/>
    </row>
    <row r="122" spans="1:10" ht="28.2" thickBot="1">
      <c r="A122" s="292"/>
      <c r="B122" s="184"/>
      <c r="C122" s="185" t="s">
        <v>124</v>
      </c>
      <c r="D122" s="184"/>
      <c r="E122" s="65"/>
      <c r="F122" s="220"/>
      <c r="G122" s="186" t="str">
        <f t="shared" si="3"/>
        <v/>
      </c>
      <c r="H122" s="241">
        <v>2</v>
      </c>
      <c r="I122" s="187" t="str">
        <f t="shared" si="6"/>
        <v/>
      </c>
      <c r="J122" s="188"/>
    </row>
    <row r="123" spans="1:10">
      <c r="A123" s="303" t="s">
        <v>133</v>
      </c>
      <c r="B123" s="52"/>
      <c r="C123" s="204" t="s">
        <v>9</v>
      </c>
      <c r="D123" s="52"/>
      <c r="E123" s="206"/>
      <c r="F123" s="221"/>
      <c r="G123" s="178" t="str">
        <f t="shared" si="3"/>
        <v/>
      </c>
      <c r="H123" s="277">
        <v>3</v>
      </c>
      <c r="I123" s="206" t="str">
        <f t="shared" si="6"/>
        <v/>
      </c>
      <c r="J123" s="207"/>
    </row>
    <row r="124" spans="1:10">
      <c r="A124" s="304"/>
      <c r="B124" s="57"/>
      <c r="C124" s="140" t="s">
        <v>14</v>
      </c>
      <c r="D124" s="57"/>
      <c r="E124" s="205"/>
      <c r="F124" s="222"/>
      <c r="G124" s="162" t="str">
        <f t="shared" si="3"/>
        <v/>
      </c>
      <c r="H124" s="278">
        <v>3</v>
      </c>
      <c r="I124" s="205" t="str">
        <f t="shared" si="6"/>
        <v/>
      </c>
      <c r="J124" s="208"/>
    </row>
    <row r="125" spans="1:10">
      <c r="A125" s="304"/>
      <c r="B125" s="57"/>
      <c r="C125" s="140" t="s">
        <v>67</v>
      </c>
      <c r="D125" s="57"/>
      <c r="E125" s="205"/>
      <c r="F125" s="222"/>
      <c r="G125" s="162" t="str">
        <f t="shared" si="3"/>
        <v/>
      </c>
      <c r="H125" s="278">
        <v>2</v>
      </c>
      <c r="I125" s="205" t="str">
        <f t="shared" si="6"/>
        <v/>
      </c>
      <c r="J125" s="208"/>
    </row>
    <row r="126" spans="1:10">
      <c r="A126" s="304"/>
      <c r="B126" s="57"/>
      <c r="C126" s="140" t="s">
        <v>68</v>
      </c>
      <c r="D126" s="57"/>
      <c r="E126" s="205"/>
      <c r="F126" s="222"/>
      <c r="G126" s="162" t="str">
        <f t="shared" si="3"/>
        <v/>
      </c>
      <c r="H126" s="278">
        <v>2</v>
      </c>
      <c r="I126" s="205" t="str">
        <f t="shared" si="6"/>
        <v/>
      </c>
      <c r="J126" s="208"/>
    </row>
    <row r="127" spans="1:10">
      <c r="A127" s="304"/>
      <c r="B127" s="57"/>
      <c r="C127" s="140" t="s">
        <v>16</v>
      </c>
      <c r="D127" s="57"/>
      <c r="E127" s="205"/>
      <c r="F127" s="222"/>
      <c r="G127" s="162" t="str">
        <f t="shared" si="3"/>
        <v/>
      </c>
      <c r="H127" s="278">
        <v>2</v>
      </c>
      <c r="I127" s="205" t="str">
        <f t="shared" si="6"/>
        <v/>
      </c>
      <c r="J127" s="208"/>
    </row>
    <row r="128" spans="1:10">
      <c r="A128" s="304"/>
      <c r="B128" s="57"/>
      <c r="C128" s="140" t="s">
        <v>17</v>
      </c>
      <c r="D128" s="57"/>
      <c r="E128" s="205"/>
      <c r="F128" s="222"/>
      <c r="G128" s="162" t="str">
        <f t="shared" si="3"/>
        <v/>
      </c>
      <c r="H128" s="278">
        <v>3</v>
      </c>
      <c r="I128" s="205" t="str">
        <f t="shared" si="6"/>
        <v/>
      </c>
      <c r="J128" s="208"/>
    </row>
    <row r="129" spans="1:10">
      <c r="A129" s="304"/>
      <c r="B129" s="57"/>
      <c r="C129" s="140" t="s">
        <v>69</v>
      </c>
      <c r="D129" s="57"/>
      <c r="E129" s="205"/>
      <c r="F129" s="222"/>
      <c r="G129" s="162" t="str">
        <f t="shared" si="3"/>
        <v/>
      </c>
      <c r="H129" s="278">
        <v>2</v>
      </c>
      <c r="I129" s="205" t="str">
        <f t="shared" si="6"/>
        <v/>
      </c>
      <c r="J129" s="208"/>
    </row>
    <row r="130" spans="1:10" ht="27.6">
      <c r="A130" s="304"/>
      <c r="B130" s="57"/>
      <c r="C130" s="273" t="s">
        <v>73</v>
      </c>
      <c r="D130" s="57"/>
      <c r="E130" s="205"/>
      <c r="F130" s="222"/>
      <c r="G130" s="162" t="str">
        <f t="shared" si="3"/>
        <v/>
      </c>
      <c r="H130" s="278">
        <v>1</v>
      </c>
      <c r="I130" s="205" t="str">
        <f t="shared" si="6"/>
        <v/>
      </c>
      <c r="J130" s="208"/>
    </row>
    <row r="131" spans="1:10" ht="14.4" thickBot="1">
      <c r="A131" s="305"/>
      <c r="B131" s="71"/>
      <c r="C131" s="274" t="s">
        <v>74</v>
      </c>
      <c r="D131" s="71"/>
      <c r="E131" s="209"/>
      <c r="F131" s="223"/>
      <c r="G131" s="180" t="str">
        <f t="shared" si="3"/>
        <v/>
      </c>
      <c r="H131" s="279">
        <v>1</v>
      </c>
      <c r="I131" s="209" t="str">
        <f t="shared" si="6"/>
        <v/>
      </c>
      <c r="J131" s="210"/>
    </row>
    <row r="132" spans="1:10">
      <c r="A132" s="324" t="s">
        <v>134</v>
      </c>
      <c r="B132" s="52"/>
      <c r="C132" s="112" t="s">
        <v>9</v>
      </c>
      <c r="D132" s="52"/>
      <c r="E132" s="269"/>
      <c r="F132" s="270"/>
      <c r="G132" s="101" t="str">
        <f t="shared" si="3"/>
        <v/>
      </c>
      <c r="H132" s="237">
        <v>3</v>
      </c>
      <c r="I132" s="271" t="str">
        <f t="shared" si="6"/>
        <v/>
      </c>
      <c r="J132" s="272"/>
    </row>
    <row r="133" spans="1:10">
      <c r="A133" s="325"/>
      <c r="B133" s="57"/>
      <c r="C133" s="113" t="s">
        <v>14</v>
      </c>
      <c r="D133" s="57"/>
      <c r="E133" s="45"/>
      <c r="F133" s="154"/>
      <c r="G133" s="66" t="str">
        <f t="shared" si="3"/>
        <v/>
      </c>
      <c r="H133" s="232">
        <v>3</v>
      </c>
      <c r="I133" s="187" t="str">
        <f t="shared" si="6"/>
        <v/>
      </c>
      <c r="J133" s="189"/>
    </row>
    <row r="134" spans="1:10">
      <c r="A134" s="325"/>
      <c r="B134" s="57"/>
      <c r="C134" s="81" t="s">
        <v>67</v>
      </c>
      <c r="D134" s="57"/>
      <c r="E134" s="45"/>
      <c r="F134" s="154"/>
      <c r="G134" s="66" t="str">
        <f t="shared" si="3"/>
        <v/>
      </c>
      <c r="H134" s="232">
        <v>2</v>
      </c>
      <c r="I134" s="187" t="str">
        <f t="shared" si="6"/>
        <v/>
      </c>
      <c r="J134" s="189"/>
    </row>
    <row r="135" spans="1:10">
      <c r="A135" s="325"/>
      <c r="B135" s="57"/>
      <c r="C135" s="113" t="s">
        <v>68</v>
      </c>
      <c r="D135" s="57"/>
      <c r="E135" s="45"/>
      <c r="F135" s="154"/>
      <c r="G135" s="66" t="str">
        <f t="shared" si="3"/>
        <v/>
      </c>
      <c r="H135" s="232">
        <v>2</v>
      </c>
      <c r="I135" s="187" t="str">
        <f t="shared" si="6"/>
        <v/>
      </c>
      <c r="J135" s="189"/>
    </row>
    <row r="136" spans="1:10">
      <c r="A136" s="325"/>
      <c r="B136" s="57"/>
      <c r="C136" s="113" t="s">
        <v>16</v>
      </c>
      <c r="D136" s="57"/>
      <c r="E136" s="45"/>
      <c r="F136" s="154"/>
      <c r="G136" s="66" t="str">
        <f t="shared" si="3"/>
        <v/>
      </c>
      <c r="H136" s="232">
        <v>2</v>
      </c>
      <c r="I136" s="187" t="str">
        <f t="shared" si="6"/>
        <v/>
      </c>
      <c r="J136" s="189"/>
    </row>
    <row r="137" spans="1:10">
      <c r="A137" s="325"/>
      <c r="B137" s="57"/>
      <c r="C137" s="113" t="s">
        <v>17</v>
      </c>
      <c r="D137" s="57"/>
      <c r="E137" s="45"/>
      <c r="F137" s="154"/>
      <c r="G137" s="66" t="str">
        <f t="shared" si="3"/>
        <v/>
      </c>
      <c r="H137" s="232">
        <v>3</v>
      </c>
      <c r="I137" s="187" t="str">
        <f t="shared" si="6"/>
        <v/>
      </c>
      <c r="J137" s="189"/>
    </row>
    <row r="138" spans="1:10">
      <c r="A138" s="325"/>
      <c r="B138" s="57"/>
      <c r="C138" s="114" t="s">
        <v>69</v>
      </c>
      <c r="D138" s="57"/>
      <c r="E138" s="45"/>
      <c r="F138" s="154"/>
      <c r="G138" s="66" t="str">
        <f t="shared" si="3"/>
        <v/>
      </c>
      <c r="H138" s="232">
        <v>2</v>
      </c>
      <c r="I138" s="187" t="str">
        <f t="shared" si="6"/>
        <v/>
      </c>
      <c r="J138" s="189"/>
    </row>
    <row r="139" spans="1:10" ht="27.6">
      <c r="A139" s="325"/>
      <c r="B139" s="57"/>
      <c r="C139" s="113" t="s">
        <v>71</v>
      </c>
      <c r="D139" s="57"/>
      <c r="E139" s="45"/>
      <c r="F139" s="154"/>
      <c r="G139" s="66" t="str">
        <f t="shared" si="3"/>
        <v/>
      </c>
      <c r="H139" s="232">
        <v>2</v>
      </c>
      <c r="I139" s="187" t="str">
        <f t="shared" si="6"/>
        <v/>
      </c>
      <c r="J139" s="189"/>
    </row>
    <row r="140" spans="1:10" ht="41.4">
      <c r="A140" s="325"/>
      <c r="B140" s="57"/>
      <c r="C140" s="113" t="s">
        <v>72</v>
      </c>
      <c r="D140" s="57"/>
      <c r="E140" s="45"/>
      <c r="F140" s="154"/>
      <c r="G140" s="66" t="str">
        <f t="shared" si="3"/>
        <v/>
      </c>
      <c r="H140" s="232">
        <v>3</v>
      </c>
      <c r="I140" s="187" t="str">
        <f t="shared" si="6"/>
        <v/>
      </c>
      <c r="J140" s="189"/>
    </row>
    <row r="141" spans="1:10">
      <c r="A141" s="325"/>
      <c r="B141" s="57"/>
      <c r="C141" s="81" t="s">
        <v>121</v>
      </c>
      <c r="D141" s="57"/>
      <c r="E141" s="66"/>
      <c r="F141" s="214"/>
      <c r="G141" s="66" t="str">
        <f t="shared" si="3"/>
        <v/>
      </c>
      <c r="H141" s="226">
        <v>3</v>
      </c>
      <c r="I141" s="187" t="str">
        <f t="shared" si="6"/>
        <v/>
      </c>
      <c r="J141" s="189"/>
    </row>
    <row r="142" spans="1:10" ht="27.6">
      <c r="A142" s="325"/>
      <c r="B142" s="57"/>
      <c r="C142" s="124" t="s">
        <v>122</v>
      </c>
      <c r="D142" s="57"/>
      <c r="E142" s="123"/>
      <c r="F142" s="224"/>
      <c r="G142" s="66" t="str">
        <f t="shared" ref="G142:G144" si="7">IF(E142="","",H142*3)</f>
        <v/>
      </c>
      <c r="H142" s="242">
        <v>1</v>
      </c>
      <c r="I142" s="187" t="str">
        <f t="shared" si="6"/>
        <v/>
      </c>
      <c r="J142" s="189"/>
    </row>
    <row r="143" spans="1:10" ht="27.6">
      <c r="A143" s="325"/>
      <c r="B143" s="57"/>
      <c r="C143" s="116" t="s">
        <v>73</v>
      </c>
      <c r="D143" s="79"/>
      <c r="E143" s="192"/>
      <c r="F143" s="219"/>
      <c r="G143" s="66" t="str">
        <f t="shared" si="7"/>
        <v/>
      </c>
      <c r="H143" s="240">
        <v>1</v>
      </c>
      <c r="I143" s="187" t="str">
        <f t="shared" si="6"/>
        <v/>
      </c>
      <c r="J143" s="189"/>
    </row>
    <row r="144" spans="1:10" ht="14.4" thickBot="1">
      <c r="A144" s="326"/>
      <c r="B144" s="71"/>
      <c r="C144" s="119" t="s">
        <v>74</v>
      </c>
      <c r="D144" s="71"/>
      <c r="E144" s="110"/>
      <c r="F144" s="225"/>
      <c r="G144" s="103" t="str">
        <f t="shared" si="7"/>
        <v/>
      </c>
      <c r="H144" s="243">
        <v>1</v>
      </c>
      <c r="I144" s="104" t="str">
        <f t="shared" si="6"/>
        <v/>
      </c>
      <c r="J144" s="111"/>
    </row>
    <row r="148" spans="1:10">
      <c r="A148" s="50"/>
      <c r="B148" s="50"/>
      <c r="C148" s="83" t="s">
        <v>18</v>
      </c>
      <c r="D148" s="83"/>
      <c r="E148" s="84"/>
      <c r="F148" s="85"/>
      <c r="G148" s="166">
        <f>SUBTOTAL(9,G13:G144)</f>
        <v>0</v>
      </c>
      <c r="H148" s="280"/>
      <c r="I148" s="166">
        <f>SUBTOTAL(9,I13:I144)</f>
        <v>0</v>
      </c>
      <c r="J148" s="49"/>
    </row>
    <row r="149" spans="1:10">
      <c r="A149" s="50"/>
      <c r="B149" s="50"/>
      <c r="C149" s="297" t="s">
        <v>19</v>
      </c>
      <c r="D149" s="297"/>
      <c r="E149" s="297"/>
      <c r="F149" s="297"/>
      <c r="G149" s="86"/>
      <c r="H149" s="87">
        <f>SUBTOTAL(9,H13:H144)</f>
        <v>277</v>
      </c>
      <c r="I149" s="88" t="str">
        <f>IF(SUM(I13:I144)=0,"",SUM(I13:I144))</f>
        <v/>
      </c>
      <c r="J149" s="50"/>
    </row>
    <row r="150" spans="1:10">
      <c r="A150" s="50"/>
      <c r="B150" s="50"/>
      <c r="C150" s="89" t="s">
        <v>95</v>
      </c>
      <c r="D150" s="90"/>
      <c r="E150" s="91"/>
      <c r="F150" s="92"/>
      <c r="G150" s="90"/>
      <c r="H150" s="281"/>
      <c r="I150" s="93" t="str">
        <f>IF(I149="","",I149/G148)</f>
        <v/>
      </c>
      <c r="J150" s="49" t="s">
        <v>20</v>
      </c>
    </row>
    <row r="151" spans="1:10" ht="14.4" thickBot="1">
      <c r="A151" s="50"/>
      <c r="B151" s="50"/>
      <c r="C151" s="94"/>
      <c r="D151" s="94"/>
      <c r="E151" s="50"/>
      <c r="F151" s="50"/>
      <c r="G151" s="50"/>
      <c r="H151" s="276"/>
      <c r="I151" s="50"/>
      <c r="J151" s="50"/>
    </row>
    <row r="152" spans="1:10" ht="24.6" customHeight="1" thickTop="1" thickBot="1">
      <c r="A152" s="50"/>
      <c r="B152" s="50"/>
      <c r="C152" s="50"/>
      <c r="D152" s="298" t="s">
        <v>21</v>
      </c>
      <c r="E152" s="298"/>
      <c r="F152" s="298"/>
      <c r="G152" s="50"/>
      <c r="H152" s="299" t="str">
        <f>IF(I150="","",IF(I150&gt;=75%,"OUI","NON"))</f>
        <v/>
      </c>
      <c r="I152" s="299"/>
      <c r="J152" s="95"/>
    </row>
    <row r="153" spans="1:10" ht="14.4" thickTop="1">
      <c r="A153" s="50"/>
      <c r="B153" s="50"/>
      <c r="C153" s="300" t="s">
        <v>22</v>
      </c>
      <c r="D153" s="300"/>
      <c r="E153" s="300"/>
      <c r="F153" s="300"/>
      <c r="G153" s="300"/>
      <c r="H153" s="300"/>
      <c r="I153" s="300"/>
      <c r="J153" s="300"/>
    </row>
    <row r="154" spans="1:10">
      <c r="A154" s="50"/>
      <c r="B154" s="50"/>
      <c r="C154" s="96" t="s">
        <v>23</v>
      </c>
      <c r="D154" s="97"/>
      <c r="E154" s="50"/>
      <c r="F154" s="282" t="s">
        <v>24</v>
      </c>
      <c r="G154" s="282"/>
      <c r="H154" s="282"/>
      <c r="I154" s="282"/>
      <c r="J154" s="282"/>
    </row>
  </sheetData>
  <mergeCells count="31">
    <mergeCell ref="A132:A144"/>
    <mergeCell ref="H11:H12"/>
    <mergeCell ref="I11:I12"/>
    <mergeCell ref="J11:J12"/>
    <mergeCell ref="A30:A39"/>
    <mergeCell ref="H8:I8"/>
    <mergeCell ref="A9:B9"/>
    <mergeCell ref="H9:J9"/>
    <mergeCell ref="A11:A12"/>
    <mergeCell ref="B11:B12"/>
    <mergeCell ref="C11:C12"/>
    <mergeCell ref="D11:D12"/>
    <mergeCell ref="E11:E12"/>
    <mergeCell ref="G11:G12"/>
    <mergeCell ref="E9:G9"/>
    <mergeCell ref="F154:J154"/>
    <mergeCell ref="A13:A29"/>
    <mergeCell ref="A51:A62"/>
    <mergeCell ref="A40:A50"/>
    <mergeCell ref="A63:A77"/>
    <mergeCell ref="A78:A87"/>
    <mergeCell ref="A88:A108"/>
    <mergeCell ref="A109:A112"/>
    <mergeCell ref="C149:F149"/>
    <mergeCell ref="D152:F152"/>
    <mergeCell ref="H152:I152"/>
    <mergeCell ref="C153:J153"/>
    <mergeCell ref="A113:A118"/>
    <mergeCell ref="A119:A120"/>
    <mergeCell ref="A121:A122"/>
    <mergeCell ref="A123:A131"/>
  </mergeCells>
  <conditionalFormatting sqref="H152">
    <cfRule type="cellIs" dxfId="3" priority="4" stopIfTrue="1" operator="equal">
      <formula>"NON"</formula>
    </cfRule>
  </conditionalFormatting>
  <conditionalFormatting sqref="H152">
    <cfRule type="cellIs" dxfId="2" priority="3" stopIfTrue="1" operator="equal">
      <formula>"OUI"</formula>
    </cfRule>
  </conditionalFormatting>
  <printOptions horizontalCentered="1" verticalCentered="1"/>
  <pageMargins left="0.11811023622047245" right="0.15748031496062992" top="0.43307086614173229" bottom="0.31496062992125984" header="7.874015748031496E-2" footer="0"/>
  <pageSetup paperSize="9" scale="64" fitToHeight="0" pageOrder="overThenDown" orientation="landscape" r:id="rId1"/>
  <headerFooter alignWithMargins="0">
    <oddHeader>&amp;L&amp;14ANNEXE 3 CCTC&amp;C&amp;14FICHE DE CONTROLE</oddHeader>
  </headerFooter>
  <rowBreaks count="3" manualBreakCount="3">
    <brk id="39" max="9" man="1"/>
    <brk id="86" max="9" man="1"/>
    <brk id="122"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V51"/>
  <sheetViews>
    <sheetView topLeftCell="A40" workbookViewId="0">
      <selection activeCell="K3" sqref="K3"/>
    </sheetView>
  </sheetViews>
  <sheetFormatPr baseColWidth="10" defaultRowHeight="13.8"/>
  <cols>
    <col min="1" max="2" width="9.3984375" customWidth="1"/>
    <col min="3" max="3" width="43.8984375" customWidth="1"/>
    <col min="4" max="4" width="8.19921875" customWidth="1"/>
    <col min="5" max="5" width="9.59765625" customWidth="1"/>
    <col min="6" max="7" width="8.19921875" customWidth="1"/>
    <col min="8" max="8" width="8.5" style="16" customWidth="1"/>
    <col min="9" max="9" width="8.19921875" customWidth="1"/>
    <col min="10" max="10" width="26.19921875" customWidth="1"/>
    <col min="11" max="1024" width="8.19921875" customWidth="1"/>
  </cols>
  <sheetData>
    <row r="1" spans="1:12" ht="17.399999999999999">
      <c r="C1" s="6" t="s">
        <v>25</v>
      </c>
      <c r="D1" s="6"/>
      <c r="E1" s="6"/>
      <c r="F1" s="6"/>
      <c r="K1" s="17" t="s">
        <v>26</v>
      </c>
    </row>
    <row r="2" spans="1:12" ht="19.5" customHeight="1">
      <c r="C2" s="6"/>
      <c r="D2" s="6"/>
      <c r="E2" s="6"/>
      <c r="F2" s="6"/>
      <c r="K2" s="18" t="s">
        <v>55</v>
      </c>
      <c r="L2" s="5"/>
    </row>
    <row r="3" spans="1:12" ht="17.399999999999999">
      <c r="C3" s="6" t="s">
        <v>27</v>
      </c>
      <c r="D3" s="6"/>
      <c r="E3" s="6"/>
      <c r="F3" s="6"/>
      <c r="K3" s="18" t="s">
        <v>56</v>
      </c>
      <c r="L3" s="5"/>
    </row>
    <row r="4" spans="1:12" ht="17.399999999999999">
      <c r="C4" s="6"/>
      <c r="D4" s="6"/>
      <c r="E4" s="6"/>
      <c r="F4" s="6"/>
    </row>
    <row r="5" spans="1:12" ht="20.25" customHeight="1">
      <c r="C5" s="339" t="s">
        <v>28</v>
      </c>
      <c r="D5" s="339"/>
      <c r="E5" s="339"/>
      <c r="F5" s="339"/>
      <c r="G5" s="339"/>
      <c r="H5" s="339"/>
      <c r="I5" s="19" t="s">
        <v>29</v>
      </c>
    </row>
    <row r="6" spans="1:12" ht="17.399999999999999">
      <c r="C6" s="20" t="s">
        <v>54</v>
      </c>
      <c r="D6" s="6"/>
      <c r="E6" s="6"/>
      <c r="F6" s="6"/>
    </row>
    <row r="7" spans="1:12" ht="17.399999999999999">
      <c r="C7" s="20"/>
      <c r="D7" s="6"/>
      <c r="E7" s="6"/>
      <c r="F7" s="6"/>
    </row>
    <row r="8" spans="1:12" ht="17.399999999999999">
      <c r="C8" s="6" t="s">
        <v>30</v>
      </c>
    </row>
    <row r="10" spans="1:12" ht="17.399999999999999">
      <c r="C10" s="340" t="s">
        <v>31</v>
      </c>
      <c r="D10" s="340"/>
      <c r="E10" s="340"/>
      <c r="F10" s="340"/>
      <c r="G10" s="340"/>
      <c r="H10" s="340"/>
    </row>
    <row r="11" spans="1:12" ht="17.399999999999999">
      <c r="C11" s="44"/>
      <c r="D11" s="44"/>
      <c r="E11" s="44"/>
      <c r="F11" s="44"/>
      <c r="G11" s="44"/>
      <c r="H11" s="44"/>
    </row>
    <row r="12" spans="1:12" ht="40.5" customHeight="1">
      <c r="A12" s="1"/>
      <c r="B12" s="1"/>
      <c r="I12" s="2"/>
      <c r="J12" s="2"/>
    </row>
    <row r="13" spans="1:12" ht="82.5" customHeight="1">
      <c r="A13" s="1"/>
      <c r="B13" s="1"/>
      <c r="C13" s="21"/>
      <c r="D13" s="21"/>
      <c r="E13" s="21"/>
      <c r="F13" s="21"/>
      <c r="G13" s="21"/>
      <c r="H13" s="21"/>
      <c r="I13" s="2"/>
      <c r="J13" s="2"/>
    </row>
    <row r="14" spans="1:12">
      <c r="A14" s="2"/>
      <c r="B14" s="2"/>
      <c r="C14" s="2"/>
      <c r="D14" s="2"/>
      <c r="E14" s="2"/>
      <c r="F14" s="2"/>
      <c r="G14" s="2"/>
      <c r="H14" s="3"/>
      <c r="I14" s="2"/>
      <c r="J14" s="2"/>
    </row>
    <row r="15" spans="1:12">
      <c r="A15" s="2"/>
      <c r="B15" s="2"/>
      <c r="C15" s="2"/>
      <c r="D15" s="2"/>
      <c r="E15" s="2"/>
      <c r="F15" s="2"/>
      <c r="G15" s="2"/>
      <c r="H15" s="3"/>
      <c r="I15" s="2"/>
      <c r="J15" s="2"/>
    </row>
    <row r="16" spans="1:12" ht="12.75" customHeight="1">
      <c r="A16" s="341" t="s">
        <v>2</v>
      </c>
      <c r="B16" s="342" t="s">
        <v>32</v>
      </c>
      <c r="C16" s="343" t="s">
        <v>3</v>
      </c>
      <c r="D16" s="344" t="s">
        <v>33</v>
      </c>
      <c r="E16" s="333" t="s">
        <v>34</v>
      </c>
      <c r="F16" s="4" t="s">
        <v>5</v>
      </c>
      <c r="G16" s="345" t="s">
        <v>6</v>
      </c>
      <c r="H16" s="333" t="s">
        <v>35</v>
      </c>
      <c r="I16" s="333" t="s">
        <v>36</v>
      </c>
      <c r="J16" s="333" t="s">
        <v>8</v>
      </c>
    </row>
    <row r="17" spans="1:74" ht="71.099999999999994" customHeight="1">
      <c r="A17" s="341"/>
      <c r="B17" s="342"/>
      <c r="C17" s="343"/>
      <c r="D17" s="344"/>
      <c r="E17" s="333"/>
      <c r="F17" s="10" t="s">
        <v>37</v>
      </c>
      <c r="G17" s="345"/>
      <c r="H17" s="333"/>
      <c r="I17" s="333"/>
      <c r="J17" s="333"/>
    </row>
    <row r="18" spans="1:74" ht="19.5" customHeight="1">
      <c r="A18" s="334" t="s">
        <v>57</v>
      </c>
      <c r="B18" s="23" t="s">
        <v>38</v>
      </c>
      <c r="C18" s="24" t="s">
        <v>39</v>
      </c>
      <c r="D18" s="22" t="s">
        <v>59</v>
      </c>
      <c r="E18" s="25" t="s">
        <v>40</v>
      </c>
      <c r="F18" s="25">
        <v>4</v>
      </c>
      <c r="G18" s="26">
        <f t="shared" ref="G18:G27" si="0">IF(E18="","",H18*4)</f>
        <v>8</v>
      </c>
      <c r="H18" s="27">
        <v>2</v>
      </c>
      <c r="I18" s="28">
        <f t="shared" ref="I18:I27" si="1">IF(E18="","",F18*H18)</f>
        <v>8</v>
      </c>
      <c r="J18" s="29"/>
    </row>
    <row r="19" spans="1:74" ht="33.75" customHeight="1">
      <c r="A19" s="334"/>
      <c r="B19" s="30" t="s">
        <v>38</v>
      </c>
      <c r="C19" s="31" t="s">
        <v>10</v>
      </c>
      <c r="D19" s="32" t="s">
        <v>59</v>
      </c>
      <c r="E19" s="25"/>
      <c r="F19" s="25"/>
      <c r="G19" s="26" t="str">
        <f t="shared" si="0"/>
        <v/>
      </c>
      <c r="H19" s="27">
        <v>2</v>
      </c>
      <c r="I19" s="28" t="str">
        <f t="shared" si="1"/>
        <v/>
      </c>
      <c r="J19" s="29" t="s">
        <v>41</v>
      </c>
    </row>
    <row r="20" spans="1:74" ht="16.5" customHeight="1">
      <c r="A20" s="334"/>
      <c r="B20" s="30" t="s">
        <v>42</v>
      </c>
      <c r="C20" s="31" t="s">
        <v>17</v>
      </c>
      <c r="D20" s="32" t="s">
        <v>59</v>
      </c>
      <c r="E20" s="25" t="s">
        <v>40</v>
      </c>
      <c r="F20" s="25">
        <v>3</v>
      </c>
      <c r="G20" s="26">
        <f t="shared" si="0"/>
        <v>12</v>
      </c>
      <c r="H20" s="27">
        <v>3</v>
      </c>
      <c r="I20" s="28">
        <f t="shared" si="1"/>
        <v>9</v>
      </c>
      <c r="J20" s="29"/>
    </row>
    <row r="21" spans="1:74" ht="21.75" customHeight="1">
      <c r="A21" s="334"/>
      <c r="B21" s="30" t="s">
        <v>42</v>
      </c>
      <c r="C21" s="24" t="s">
        <v>43</v>
      </c>
      <c r="D21" s="22" t="s">
        <v>44</v>
      </c>
      <c r="E21" s="25" t="s">
        <v>40</v>
      </c>
      <c r="F21" s="25">
        <v>4</v>
      </c>
      <c r="G21" s="26">
        <f t="shared" si="0"/>
        <v>8</v>
      </c>
      <c r="H21" s="27">
        <v>2</v>
      </c>
      <c r="I21" s="28">
        <f t="shared" si="1"/>
        <v>8</v>
      </c>
      <c r="J21" s="29"/>
    </row>
    <row r="22" spans="1:74" s="35" customFormat="1" ht="16.5" customHeight="1">
      <c r="A22" s="334"/>
      <c r="B22" s="30" t="s">
        <v>42</v>
      </c>
      <c r="C22" s="31" t="s">
        <v>14</v>
      </c>
      <c r="D22" s="32" t="s">
        <v>59</v>
      </c>
      <c r="E22" s="25" t="s">
        <v>40</v>
      </c>
      <c r="F22" s="25">
        <v>3</v>
      </c>
      <c r="G22" s="26">
        <f t="shared" si="0"/>
        <v>8</v>
      </c>
      <c r="H22" s="27">
        <v>2</v>
      </c>
      <c r="I22" s="28">
        <f t="shared" si="1"/>
        <v>6</v>
      </c>
      <c r="J22" s="33"/>
      <c r="K22" s="34"/>
    </row>
    <row r="23" spans="1:74" ht="27" customHeight="1">
      <c r="A23" s="334"/>
      <c r="B23" s="30" t="s">
        <v>45</v>
      </c>
      <c r="C23" s="31" t="s">
        <v>58</v>
      </c>
      <c r="D23" s="32" t="s">
        <v>44</v>
      </c>
      <c r="E23" s="25" t="s">
        <v>40</v>
      </c>
      <c r="F23" s="36">
        <v>3</v>
      </c>
      <c r="G23" s="26">
        <f t="shared" si="0"/>
        <v>4</v>
      </c>
      <c r="H23" s="37">
        <v>1</v>
      </c>
      <c r="I23" s="28">
        <f t="shared" si="1"/>
        <v>3</v>
      </c>
      <c r="J23" s="29"/>
    </row>
    <row r="24" spans="1:74" ht="28.5" customHeight="1">
      <c r="A24" s="334"/>
      <c r="B24" s="30" t="s">
        <v>46</v>
      </c>
      <c r="C24" s="24" t="s">
        <v>11</v>
      </c>
      <c r="D24" s="22" t="s">
        <v>44</v>
      </c>
      <c r="E24" s="25" t="s">
        <v>40</v>
      </c>
      <c r="F24" s="25">
        <v>2</v>
      </c>
      <c r="G24" s="26">
        <f t="shared" si="0"/>
        <v>4</v>
      </c>
      <c r="H24" s="27">
        <v>1</v>
      </c>
      <c r="I24" s="28">
        <f t="shared" si="1"/>
        <v>2</v>
      </c>
      <c r="J24" s="29"/>
    </row>
    <row r="25" spans="1:74" ht="42" customHeight="1">
      <c r="A25" s="334"/>
      <c r="B25" s="30" t="s">
        <v>47</v>
      </c>
      <c r="C25" s="24" t="s">
        <v>12</v>
      </c>
      <c r="D25" s="22" t="s">
        <v>44</v>
      </c>
      <c r="E25" s="25" t="s">
        <v>40</v>
      </c>
      <c r="F25" s="25">
        <v>0</v>
      </c>
      <c r="G25" s="26">
        <f t="shared" si="0"/>
        <v>8</v>
      </c>
      <c r="H25" s="27">
        <v>2</v>
      </c>
      <c r="I25" s="28">
        <f t="shared" si="1"/>
        <v>0</v>
      </c>
      <c r="J25" s="29" t="s">
        <v>48</v>
      </c>
    </row>
    <row r="26" spans="1:74" ht="27" customHeight="1">
      <c r="A26" s="334"/>
      <c r="B26" s="30" t="s">
        <v>49</v>
      </c>
      <c r="C26" s="24" t="s">
        <v>50</v>
      </c>
      <c r="D26" s="22" t="s">
        <v>59</v>
      </c>
      <c r="E26" s="25" t="s">
        <v>40</v>
      </c>
      <c r="F26" s="25">
        <v>4</v>
      </c>
      <c r="G26" s="26">
        <f t="shared" si="0"/>
        <v>8</v>
      </c>
      <c r="H26" s="27">
        <v>2</v>
      </c>
      <c r="I26" s="28">
        <f t="shared" si="1"/>
        <v>8</v>
      </c>
      <c r="J26" s="29"/>
    </row>
    <row r="27" spans="1:74" ht="27" customHeight="1">
      <c r="A27" s="334"/>
      <c r="B27" s="32" t="s">
        <v>45</v>
      </c>
      <c r="C27" s="24" t="s">
        <v>13</v>
      </c>
      <c r="D27" s="22" t="s">
        <v>44</v>
      </c>
      <c r="E27" s="25" t="s">
        <v>40</v>
      </c>
      <c r="F27" s="25">
        <v>4</v>
      </c>
      <c r="G27" s="26">
        <f t="shared" si="0"/>
        <v>8</v>
      </c>
      <c r="H27" s="27">
        <v>2</v>
      </c>
      <c r="I27" s="28">
        <f t="shared" si="1"/>
        <v>8</v>
      </c>
      <c r="J27" s="29"/>
    </row>
    <row r="28" spans="1:74" ht="7.5" customHeight="1">
      <c r="A28" s="2"/>
      <c r="B28" s="2"/>
      <c r="C28" s="7" t="s">
        <v>18</v>
      </c>
      <c r="D28" s="7"/>
      <c r="E28" s="8">
        <f>COUNTA(E18:E27)</f>
        <v>9</v>
      </c>
      <c r="F28" s="9"/>
      <c r="G28" s="38">
        <f>SUM(G18:G27)</f>
        <v>68</v>
      </c>
      <c r="H28" s="9"/>
      <c r="I28" s="9"/>
      <c r="J28" s="9"/>
    </row>
    <row r="29" spans="1:74" ht="18" customHeight="1">
      <c r="A29" s="2"/>
      <c r="B29" s="2"/>
      <c r="C29" s="335" t="s">
        <v>19</v>
      </c>
      <c r="D29" s="335"/>
      <c r="E29" s="335"/>
      <c r="F29" s="335"/>
      <c r="G29" s="39"/>
      <c r="H29" s="10">
        <f>SUM(H18:H27)</f>
        <v>19</v>
      </c>
      <c r="I29" s="11">
        <f>IF(SUM(I18:I27)=0,"",SUM(I18:I27))</f>
        <v>52</v>
      </c>
      <c r="J29" s="40"/>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row>
    <row r="30" spans="1:74" ht="18" customHeight="1">
      <c r="A30" s="2"/>
      <c r="B30" s="2"/>
      <c r="C30" s="41"/>
      <c r="D30" s="41"/>
      <c r="E30" s="42"/>
      <c r="F30" s="41"/>
      <c r="G30" s="41"/>
      <c r="H30" s="43"/>
      <c r="I30" s="12">
        <f>IF(I29="","",I29/G28)</f>
        <v>0.76470588235294112</v>
      </c>
      <c r="J30" s="336" t="s">
        <v>51</v>
      </c>
      <c r="K30" s="336"/>
      <c r="L30" s="336"/>
      <c r="M30" s="336"/>
    </row>
    <row r="31" spans="1:74" ht="8.25" customHeight="1">
      <c r="A31" s="2"/>
      <c r="B31" s="2"/>
      <c r="D31" s="13"/>
      <c r="E31" s="2"/>
      <c r="J31" s="2"/>
    </row>
    <row r="32" spans="1:74" ht="24" customHeight="1">
      <c r="A32" s="2"/>
      <c r="B32" s="2"/>
      <c r="C32" s="2"/>
      <c r="D32" s="2"/>
      <c r="E32" s="337" t="s">
        <v>52</v>
      </c>
      <c r="F32" s="337"/>
      <c r="G32" s="2"/>
      <c r="H32" s="338" t="str">
        <f>IF(I30="","",IF(I30&gt;=75%,"OUI","NON"))</f>
        <v>OUI</v>
      </c>
      <c r="I32" s="338"/>
      <c r="J32" s="40"/>
    </row>
    <row r="33" spans="1:10" ht="49.5" customHeight="1">
      <c r="A33" s="2"/>
      <c r="B33" s="2"/>
      <c r="C33" s="331" t="s">
        <v>22</v>
      </c>
      <c r="D33" s="331"/>
      <c r="E33" s="331"/>
      <c r="F33" s="331"/>
      <c r="G33" s="331"/>
      <c r="H33" s="331"/>
      <c r="I33" s="331"/>
      <c r="J33" s="331"/>
    </row>
    <row r="34" spans="1:10" ht="33.75" customHeight="1">
      <c r="A34" s="2"/>
      <c r="B34" s="2"/>
      <c r="C34" s="14" t="s">
        <v>53</v>
      </c>
      <c r="D34" s="15"/>
      <c r="E34" s="2"/>
      <c r="F34" s="332" t="s">
        <v>24</v>
      </c>
      <c r="G34" s="332"/>
      <c r="H34" s="332"/>
      <c r="I34" s="332"/>
      <c r="J34" s="332"/>
    </row>
    <row r="51" ht="46.5" customHeight="1"/>
  </sheetData>
  <mergeCells count="18">
    <mergeCell ref="C5:H5"/>
    <mergeCell ref="C10:H10"/>
    <mergeCell ref="A16:A17"/>
    <mergeCell ref="B16:B17"/>
    <mergeCell ref="C16:C17"/>
    <mergeCell ref="D16:D17"/>
    <mergeCell ref="E16:E17"/>
    <mergeCell ref="G16:G17"/>
    <mergeCell ref="H16:H17"/>
    <mergeCell ref="C33:J33"/>
    <mergeCell ref="F34:J34"/>
    <mergeCell ref="I16:I17"/>
    <mergeCell ref="J16:J17"/>
    <mergeCell ref="A18:A27"/>
    <mergeCell ref="C29:F29"/>
    <mergeCell ref="J30:M30"/>
    <mergeCell ref="E32:F32"/>
    <mergeCell ref="H32:I32"/>
  </mergeCells>
  <conditionalFormatting sqref="H32">
    <cfRule type="cellIs" dxfId="1" priority="2" stopIfTrue="1" operator="equal">
      <formula>"NON"</formula>
    </cfRule>
  </conditionalFormatting>
  <conditionalFormatting sqref="H32">
    <cfRule type="cellIs" dxfId="0" priority="1" stopIfTrue="1" operator="equal">
      <formula>"OUI"</formula>
    </cfRule>
  </conditionalFormatting>
  <printOptions horizontalCentered="1" verticalCentered="1"/>
  <pageMargins left="0.23622047244094491" right="0.25984251968503941" top="0.58110236220472444" bottom="0.66692913385826769" header="0.24015748031496068" footer="0.37165354330708661"/>
  <pageSetup paperSize="9" scale="69" fitToHeight="0" pageOrder="overThenDown" orientation="landscape" r:id="rId1"/>
  <headerFooter alignWithMargins="0">
    <oddHeader>&amp;C&amp;14METHODOLOGIE CONTROLE QUALITE</oddHeader>
  </headerFooter>
  <drawing r:id="rId2"/>
</worksheet>
</file>

<file path=docProps/app.xml><?xml version="1.0" encoding="utf-8"?>
<Properties xmlns="http://schemas.openxmlformats.org/officeDocument/2006/extended-properties" xmlns:vt="http://schemas.openxmlformats.org/officeDocument/2006/docPropsVTypes">
  <TotalTime>164</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Fiche Contrôle Qualité</vt:lpstr>
      <vt:lpstr>METHODE</vt:lpstr>
      <vt:lpstr>'Fiche Contrôle Qualité'!Zone_d_impression</vt:lpstr>
      <vt:lpstr>METHODE!Zone_d_impression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cab</dc:creator>
  <cp:lastModifiedBy>CLAIRE COSTE</cp:lastModifiedBy>
  <cp:revision>17</cp:revision>
  <cp:lastPrinted>2019-09-24T14:57:25Z</cp:lastPrinted>
  <dcterms:created xsi:type="dcterms:W3CDTF">2006-06-30T14:06:36Z</dcterms:created>
  <dcterms:modified xsi:type="dcterms:W3CDTF">2025-01-13T14:06:40Z</dcterms:modified>
</cp:coreProperties>
</file>