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4.02.21 MIN FIN CRS60 Montfavet renov R+4/40 WWW/08 DCE phase 2 v3 janv 2025/"/>
    </mc:Choice>
  </mc:AlternateContent>
  <xr:revisionPtr revIDLastSave="11" documentId="8_{1E6E7DC9-9A6F-4139-8C7A-2D0AD4E2BEBA}" xr6:coauthVersionLast="47" xr6:coauthVersionMax="47" xr10:uidLastSave="{4401669F-38FC-4EE1-8DF1-837E84294B6A}"/>
  <bookViews>
    <workbookView xWindow="-120" yWindow="-120" windowWidth="29040" windowHeight="15720" xr2:uid="{00000000-000D-0000-FFFF-FFFF00000000}"/>
  </bookViews>
  <sheets>
    <sheet name="DPGF" sheetId="1" r:id="rId1"/>
  </sheets>
  <definedNames>
    <definedName name="_xlnm.Print_Titles" localSheetId="0">DPGF!$1:$5</definedName>
    <definedName name="_xlnm.Print_Area" localSheetId="0">DPGF!$A$1:$K$164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K160" i="1"/>
  <c r="K84" i="1"/>
  <c r="K89" i="1"/>
  <c r="K45" i="1" l="1"/>
  <c r="K61" i="1"/>
  <c r="K91" i="1" l="1"/>
  <c r="K87" i="1"/>
  <c r="K83" i="1"/>
  <c r="K82" i="1"/>
  <c r="K80" i="1"/>
  <c r="K78" i="1" s="1"/>
  <c r="K77" i="1"/>
  <c r="K76" i="1"/>
  <c r="K74" i="1"/>
  <c r="K73" i="1"/>
  <c r="K72" i="1"/>
  <c r="K70" i="1"/>
  <c r="K67" i="1"/>
  <c r="K66" i="1"/>
  <c r="K64" i="1"/>
  <c r="K63" i="1" s="1"/>
  <c r="K62" i="1"/>
  <c r="K60" i="1" s="1"/>
  <c r="K59" i="1"/>
  <c r="K58" i="1" s="1"/>
  <c r="K57" i="1"/>
  <c r="K56" i="1" s="1"/>
  <c r="K85" i="1" l="1"/>
  <c r="K75" i="1"/>
  <c r="K65" i="1"/>
  <c r="K71" i="1"/>
  <c r="K69" i="1"/>
  <c r="K68" i="1" s="1"/>
  <c r="K55" i="1" l="1"/>
  <c r="K158" i="1" l="1"/>
  <c r="K157" i="1"/>
  <c r="K156" i="1"/>
  <c r="K126" i="1"/>
  <c r="K127" i="1"/>
  <c r="K128" i="1"/>
  <c r="K129" i="1"/>
  <c r="K130" i="1"/>
  <c r="K154" i="1"/>
  <c r="K153" i="1"/>
  <c r="K152" i="1"/>
  <c r="K149" i="1"/>
  <c r="K150" i="1"/>
  <c r="K148" i="1"/>
  <c r="K104" i="1"/>
  <c r="K118" i="1"/>
  <c r="K119" i="1"/>
  <c r="K42" i="1" l="1"/>
  <c r="K43" i="1"/>
  <c r="K49" i="1"/>
  <c r="K121" i="1"/>
  <c r="K115" i="1"/>
  <c r="K29" i="1" l="1"/>
  <c r="K30" i="1"/>
  <c r="K31" i="1"/>
  <c r="K32" i="1"/>
  <c r="K33" i="1"/>
  <c r="K12" i="1"/>
  <c r="K8" i="1"/>
  <c r="K7" i="1" s="1"/>
  <c r="K10" i="1"/>
  <c r="K11" i="1"/>
  <c r="K15" i="1"/>
  <c r="K16" i="1"/>
  <c r="K18" i="1"/>
  <c r="K17" i="1" s="1"/>
  <c r="K22" i="1"/>
  <c r="K23" i="1"/>
  <c r="K24" i="1"/>
  <c r="K35" i="1"/>
  <c r="K36" i="1"/>
  <c r="K39" i="1"/>
  <c r="K44" i="1"/>
  <c r="K52" i="1"/>
  <c r="K53" i="1"/>
  <c r="K54" i="1"/>
  <c r="K48" i="1"/>
  <c r="K50" i="1"/>
  <c r="K145" i="1"/>
  <c r="K140" i="1"/>
  <c r="K139" i="1"/>
  <c r="K122" i="1"/>
  <c r="K125" i="1"/>
  <c r="K114" i="1"/>
  <c r="K117" i="1"/>
  <c r="K124" i="1"/>
  <c r="K108" i="1"/>
  <c r="K146" i="1"/>
  <c r="K144" i="1"/>
  <c r="K143" i="1"/>
  <c r="K133" i="1"/>
  <c r="K134" i="1"/>
  <c r="K135" i="1"/>
  <c r="K136" i="1"/>
  <c r="K137" i="1"/>
  <c r="K141" i="1"/>
  <c r="K95" i="1"/>
  <c r="K97" i="1"/>
  <c r="K102" i="1"/>
  <c r="K105" i="1"/>
  <c r="K106" i="1"/>
  <c r="K110" i="1"/>
  <c r="K111" i="1"/>
  <c r="K131" i="1" l="1"/>
  <c r="K46" i="1"/>
  <c r="K112" i="1"/>
  <c r="K40" i="1"/>
  <c r="K37" i="1" s="1"/>
  <c r="K20" i="1"/>
  <c r="K19" i="1" s="1"/>
  <c r="K14" i="1"/>
  <c r="K100" i="1"/>
  <c r="K99" i="1"/>
  <c r="K28" i="1"/>
  <c r="K34" i="1"/>
  <c r="K9" i="1"/>
  <c r="K21" i="1"/>
  <c r="K93" i="1" l="1"/>
  <c r="K92" i="1" s="1"/>
  <c r="K26" i="1"/>
  <c r="K27" i="1"/>
  <c r="K25" i="1" l="1"/>
  <c r="K6" i="1" s="1"/>
  <c r="K162" i="1" l="1"/>
  <c r="K163" i="1" s="1"/>
  <c r="K164" i="1" s="1"/>
</calcChain>
</file>

<file path=xl/sharedStrings.xml><?xml version="1.0" encoding="utf-8"?>
<sst xmlns="http://schemas.openxmlformats.org/spreadsheetml/2006/main" count="270" uniqueCount="144">
  <si>
    <t>Désignation Poste</t>
  </si>
  <si>
    <t>Unité</t>
  </si>
  <si>
    <t>P.U</t>
  </si>
  <si>
    <t>Ref :</t>
  </si>
  <si>
    <t>N°/ref CCTP</t>
  </si>
  <si>
    <t>TOTAL GENERAL TTC</t>
  </si>
  <si>
    <t>Qté MOE</t>
  </si>
  <si>
    <t>T.V.A 20%</t>
  </si>
  <si>
    <t>Qté Ent.</t>
  </si>
  <si>
    <t>Prix Total € HT</t>
  </si>
  <si>
    <t>TOTAL GENERAL € HT</t>
  </si>
  <si>
    <t>Eclairage de sécurité</t>
  </si>
  <si>
    <t>Alimentations spécifiques</t>
  </si>
  <si>
    <t>Mise à la terre</t>
  </si>
  <si>
    <t>Câblage</t>
  </si>
  <si>
    <t>Recette informatique</t>
  </si>
  <si>
    <t>ens</t>
  </si>
  <si>
    <t>U</t>
  </si>
  <si>
    <t>BAES évacuation</t>
  </si>
  <si>
    <t>ml</t>
  </si>
  <si>
    <t>Installation de chantier</t>
  </si>
  <si>
    <t>Installation électrique de chantier (coffrets, éclairage, etc.)</t>
  </si>
  <si>
    <t>Liaisons équipotentielles</t>
  </si>
  <si>
    <t>Protection foudre et surtensions</t>
  </si>
  <si>
    <t>Parafoudre</t>
  </si>
  <si>
    <t>Cheminements</t>
  </si>
  <si>
    <t>Chemins de câbles principaux</t>
  </si>
  <si>
    <t>Chemins de câbles secondaires</t>
  </si>
  <si>
    <t>Goulotte PVC 2 compartiments</t>
  </si>
  <si>
    <t>Cheminement CFO</t>
  </si>
  <si>
    <t>Câblage CFO</t>
  </si>
  <si>
    <t>Petites sections (5G2,5 - 5G1,5)</t>
  </si>
  <si>
    <t>Petites sections (3G2,5 - 3G1,5)</t>
  </si>
  <si>
    <t>Eclairage</t>
  </si>
  <si>
    <t>Appareillage</t>
  </si>
  <si>
    <t>Détecteurs de mouvements</t>
  </si>
  <si>
    <t>Alim Centrale sûreté et équipements divers (ventouses, gaches)</t>
  </si>
  <si>
    <t>COURANTS FAIBLES</t>
  </si>
  <si>
    <t>VDI</t>
  </si>
  <si>
    <t>Répartiteurs informatiques</t>
  </si>
  <si>
    <t>Rocades</t>
  </si>
  <si>
    <t>Câblage de distribution Ethernet</t>
  </si>
  <si>
    <t>Prises terminales RJ45</t>
  </si>
  <si>
    <t>Recette cuivre prises terminales et en baies</t>
  </si>
  <si>
    <t>câble Ethernet 1x4p classe E cat.6 F/FTP</t>
  </si>
  <si>
    <t>Cordon de brassage 1x4p cat.6 F/FTP 100 Ohms - 1m</t>
  </si>
  <si>
    <t>Déclencheur manuel d'alarme incendie (DM)</t>
  </si>
  <si>
    <t>Diffuseur sonore d'alarme incendie (DS)</t>
  </si>
  <si>
    <t>Diffuseur lumineux d'alarme incendie (DL)</t>
  </si>
  <si>
    <t>Câble détection</t>
  </si>
  <si>
    <t>SSI</t>
  </si>
  <si>
    <t>Télécommande de mise au repos</t>
  </si>
  <si>
    <t>Alim réparteur info (bandeaux PC)</t>
  </si>
  <si>
    <t>Dépose - adaptations de l'existant</t>
  </si>
  <si>
    <t xml:space="preserve">Dépose et évacuation des éléments abandonnés </t>
  </si>
  <si>
    <t>Protection et sécurisation des éléments conservés</t>
  </si>
  <si>
    <t>Vérification et amélioration Prise de Terre existante</t>
  </si>
  <si>
    <t>Tableaux et coffrets électriques</t>
  </si>
  <si>
    <t>T6 Projecteur orientable étanche 20W</t>
  </si>
  <si>
    <t>Commandes d'éclairages simples (SA, VV, BP, IG)</t>
  </si>
  <si>
    <t>Lot 2 : Menuiseries extérieures - Serrurerie</t>
  </si>
  <si>
    <t>Cordons de brassage et de station</t>
  </si>
  <si>
    <t>Cordon de station 1x4p cat.6 F/FTP 100 Ohms - 3m</t>
  </si>
  <si>
    <t>Suppression de l'ancienne installation VDI</t>
  </si>
  <si>
    <t>Suppression des câblages et appareillages existants</t>
  </si>
  <si>
    <t>Suppression des équipements existants (baies et coffrets)</t>
  </si>
  <si>
    <t>Lot 6 : CVC - Plomberie</t>
  </si>
  <si>
    <t>Lot 5 : Electricité CFO - cfa</t>
  </si>
  <si>
    <t>Divers</t>
  </si>
  <si>
    <t>Sûreté</t>
  </si>
  <si>
    <t>Centrale Anti-Intrusion</t>
  </si>
  <si>
    <t>Détecteur volumétrique</t>
  </si>
  <si>
    <t>Contact d'ouverture de porte ou fenêtre</t>
  </si>
  <si>
    <t>Diffuseur sonore</t>
  </si>
  <si>
    <t>Assistance pour Mise en service paramétrage, essais</t>
  </si>
  <si>
    <t>T3 Downlight LED 18W</t>
  </si>
  <si>
    <t>T2 Tube LED 30W</t>
  </si>
  <si>
    <t>Anti-intrusion</t>
  </si>
  <si>
    <t>Contrôle d'accès</t>
  </si>
  <si>
    <t>Ensemble visiophonie (portier vidéo, retour, câblage et OAD porte)</t>
  </si>
  <si>
    <t xml:space="preserve">   Câble détection</t>
  </si>
  <si>
    <t xml:space="preserve">   Câble puissance</t>
  </si>
  <si>
    <t>Source d'installation électrique</t>
  </si>
  <si>
    <t>Ministère de l'économie, des finances et de la souveraineté industrielle et numérique</t>
  </si>
  <si>
    <t>Relogement des services de la Bsi d'Avignon au R+4 de la CRS 60</t>
  </si>
  <si>
    <t>3i.24.02.21</t>
  </si>
  <si>
    <t>Alim générale TD A-4 BSI depuis TGBT, création départ avec sous-comptage connecté télérelevable câblage et cheminement. Accompagnement ENEDIS pour augmentation puissance souscrite</t>
  </si>
  <si>
    <t>T1 Pavé lumineux 600x600 LED gradable 32W-42W</t>
  </si>
  <si>
    <t>T4 Hublot étanche LED 20W</t>
  </si>
  <si>
    <t>Tableau report d'exploitation</t>
  </si>
  <si>
    <t>Détection</t>
  </si>
  <si>
    <t>Mise en sécurité</t>
  </si>
  <si>
    <t>Matériel central</t>
  </si>
  <si>
    <t>Centrale ECS + CMSI + AES</t>
  </si>
  <si>
    <t>Déclencheur automatique d'alarme incendie (DA) optique</t>
  </si>
  <si>
    <t>Indicateur d'action (IA)</t>
  </si>
  <si>
    <t>Câble puissance mise en sécurité (DAS et DS+DL)</t>
  </si>
  <si>
    <t>Mise en service paramétrage, essais (en ou hors exploitation)</t>
  </si>
  <si>
    <t>Formation des utilisateurs (1 séance)</t>
  </si>
  <si>
    <t xml:space="preserve">Démantèlement de l'installation existante </t>
  </si>
  <si>
    <t>Travaut induits divers de second œuvre dans les zones hors R+4 (FP, obturateurs, peinture…)</t>
  </si>
  <si>
    <t>Alim porte sectionnelle</t>
  </si>
  <si>
    <t>Alim Centrale SSI (CR1 depuis TGBT)</t>
  </si>
  <si>
    <t>VMC C4 sanitaires</t>
  </si>
  <si>
    <t>CE 150 ou 200L</t>
  </si>
  <si>
    <t>Commandes d'éclairages antivandalisme (SA)</t>
  </si>
  <si>
    <t>Commandes d'éclairages</t>
  </si>
  <si>
    <t>Prises de courant</t>
  </si>
  <si>
    <t>PC 230V 2P+T blanches</t>
  </si>
  <si>
    <t>PC 230V 2P+T rouges</t>
  </si>
  <si>
    <t>Hors Lots :</t>
  </si>
  <si>
    <t>Alim armoire chauffante motards</t>
  </si>
  <si>
    <t>Intégration de la tête opérateur dans le RG. Assistance technique pour opératgeur TELECOM (cheminements, passages de câbles…)</t>
  </si>
  <si>
    <t>Anti-agression</t>
  </si>
  <si>
    <t>Diffuseur sonore et lumineux</t>
  </si>
  <si>
    <t>Bouton d'alerte</t>
  </si>
  <si>
    <t>Vidéosurveillance</t>
  </si>
  <si>
    <t>Caméras</t>
  </si>
  <si>
    <t>Moniteur retour vidéo</t>
  </si>
  <si>
    <t>Ensemble porte sous contrôle d'accès gâche ou ventouse (lecteur de badge + bouson poussoir + BBG vert IS)</t>
  </si>
  <si>
    <t>Centrale + câblage</t>
  </si>
  <si>
    <t>Bouton d'appel antivandalisme</t>
  </si>
  <si>
    <t>Alim générale TD-Motards depuis TD A-4 BSI</t>
  </si>
  <si>
    <t>COURANTS FORTS - LOCAL MOTARDS</t>
  </si>
  <si>
    <t>Prise de terre générale du bâtiment, barette, borne principale</t>
  </si>
  <si>
    <t>Horloge astronomique + programmateur</t>
  </si>
  <si>
    <t>TD-CVC BSI</t>
  </si>
  <si>
    <t>COURANTS FORTS - Plateau R+4</t>
  </si>
  <si>
    <t>T5 Hublot étanche LED 20W antivandale gradable</t>
  </si>
  <si>
    <t>RG : Baie informatique 800x800 42U équipée suivant CCTP</t>
  </si>
  <si>
    <t>Commande générale des circuits d'éclairage non prioritaires</t>
  </si>
  <si>
    <t>Alim borne IRVE 22kVA</t>
  </si>
  <si>
    <t>Appareillage et équipements</t>
  </si>
  <si>
    <t>Appel pour GAV</t>
  </si>
  <si>
    <t>Télétransmetteur</t>
  </si>
  <si>
    <t>Télétransmetteur multisystèmes multiprotocoles</t>
  </si>
  <si>
    <t>Lecteur de badge d'activation</t>
  </si>
  <si>
    <t>Centrale + câblage et dispositif de mise en sourdine</t>
  </si>
  <si>
    <t>Centrale enregistreur + câblage et dispositif mise en/hors service</t>
  </si>
  <si>
    <t>Pose borne IRVE 22kVA fournie par la MOA</t>
  </si>
  <si>
    <t>TD-A-4-BSi complet compris arret d'urgence</t>
  </si>
  <si>
    <t xml:space="preserve">TD-Motards complet compris arret d'urgence </t>
  </si>
  <si>
    <t>Ind.3</t>
  </si>
  <si>
    <t>DPGF DCE Lot 05 Electricité CFO 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</si>
</sst>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b/>
      <sz val="8"/>
      <color theme="3"/>
      <name val="Century Gothic"/>
      <family val="2"/>
      <scheme val="minor"/>
    </font>
    <font>
      <b/>
      <sz val="8"/>
      <name val="Century Gothic"/>
      <family val="2"/>
      <scheme val="minor"/>
    </font>
    <font>
      <b/>
      <sz val="10"/>
      <name val="Century Gothic"/>
      <family val="2"/>
      <scheme val="minor"/>
    </font>
    <font>
      <sz val="10"/>
      <color rgb="FFFF0000"/>
      <name val="Century Gothic"/>
      <family val="2"/>
      <scheme val="minor"/>
    </font>
    <font>
      <sz val="10"/>
      <name val="Century Gothic"/>
      <family val="2"/>
      <scheme val="minor"/>
    </font>
    <font>
      <sz val="8"/>
      <color rgb="FFFF0000"/>
      <name val="Century Gothic"/>
      <family val="2"/>
      <scheme val="minor"/>
    </font>
    <font>
      <b/>
      <sz val="8"/>
      <color rgb="FFFF0000"/>
      <name val="Century Gothic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2" fillId="0" borderId="0" xfId="0" applyFont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6" fillId="4" borderId="0" xfId="0" applyFont="1" applyFill="1" applyAlignment="1">
      <alignment horizontal="center" vertical="top"/>
    </xf>
    <xf numFmtId="0" fontId="6" fillId="4" borderId="0" xfId="0" applyFont="1" applyFill="1" applyAlignment="1">
      <alignment vertical="top"/>
    </xf>
    <xf numFmtId="3" fontId="6" fillId="4" borderId="0" xfId="0" applyNumberFormat="1" applyFont="1" applyFill="1" applyAlignment="1">
      <alignment vertical="top"/>
    </xf>
    <xf numFmtId="0" fontId="6" fillId="5" borderId="0" xfId="0" applyFont="1" applyFill="1" applyAlignment="1">
      <alignment horizontal="left" vertical="top"/>
    </xf>
    <xf numFmtId="0" fontId="6" fillId="5" borderId="0" xfId="0" applyFont="1" applyFill="1" applyAlignment="1">
      <alignment horizontal="center" vertical="top"/>
    </xf>
    <xf numFmtId="0" fontId="6" fillId="5" borderId="0" xfId="0" applyFont="1" applyFill="1" applyAlignment="1">
      <alignment vertical="top"/>
    </xf>
    <xf numFmtId="0" fontId="6" fillId="5" borderId="0" xfId="0" applyFont="1" applyFill="1" applyAlignment="1">
      <alignment horizontal="right" vertical="top"/>
    </xf>
    <xf numFmtId="0" fontId="8" fillId="4" borderId="1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right" vertical="top"/>
    </xf>
    <xf numFmtId="0" fontId="8" fillId="4" borderId="3" xfId="0" applyFont="1" applyFill="1" applyBorder="1" applyAlignment="1">
      <alignment vertical="top"/>
    </xf>
    <xf numFmtId="0" fontId="8" fillId="4" borderId="3" xfId="0" applyFont="1" applyFill="1" applyBorder="1" applyAlignment="1">
      <alignment horizontal="center" vertical="top"/>
    </xf>
    <xf numFmtId="0" fontId="8" fillId="4" borderId="3" xfId="0" applyFont="1" applyFill="1" applyBorder="1" applyAlignment="1">
      <alignment horizontal="right" vertical="top"/>
    </xf>
    <xf numFmtId="14" fontId="8" fillId="4" borderId="3" xfId="0" applyNumberFormat="1" applyFont="1" applyFill="1" applyBorder="1" applyAlignment="1">
      <alignment vertical="top"/>
    </xf>
    <xf numFmtId="4" fontId="6" fillId="5" borderId="0" xfId="0" applyNumberFormat="1" applyFont="1" applyFill="1" applyAlignment="1">
      <alignment horizontal="right" vertical="top"/>
    </xf>
    <xf numFmtId="4" fontId="6" fillId="4" borderId="0" xfId="0" applyNumberFormat="1" applyFont="1" applyFill="1" applyAlignment="1">
      <alignment horizontal="right" vertical="top"/>
    </xf>
    <xf numFmtId="4" fontId="1" fillId="3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3" fontId="1" fillId="2" borderId="0" xfId="0" applyNumberFormat="1" applyFont="1" applyFill="1" applyAlignment="1">
      <alignment vertical="top"/>
    </xf>
    <xf numFmtId="0" fontId="8" fillId="4" borderId="1" xfId="0" applyFont="1" applyFill="1" applyBorder="1" applyAlignment="1">
      <alignment horizontal="right" vertical="top"/>
    </xf>
    <xf numFmtId="0" fontId="1" fillId="2" borderId="0" xfId="0" applyFont="1" applyFill="1" applyAlignment="1">
      <alignment horizontal="right" vertical="top"/>
    </xf>
    <xf numFmtId="0" fontId="6" fillId="4" borderId="0" xfId="0" applyFont="1" applyFill="1" applyAlignment="1">
      <alignment horizontal="right" vertical="top"/>
    </xf>
    <xf numFmtId="0" fontId="1" fillId="3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/>
    </xf>
    <xf numFmtId="0" fontId="9" fillId="6" borderId="3" xfId="0" applyFont="1" applyFill="1" applyBorder="1" applyAlignment="1">
      <alignment horizontal="center" vertical="top"/>
    </xf>
    <xf numFmtId="0" fontId="9" fillId="6" borderId="3" xfId="0" applyFont="1" applyFill="1" applyBorder="1" applyAlignment="1">
      <alignment vertical="top"/>
    </xf>
    <xf numFmtId="3" fontId="9" fillId="6" borderId="3" xfId="0" applyNumberFormat="1" applyFont="1" applyFill="1" applyBorder="1" applyAlignment="1">
      <alignment vertical="top"/>
    </xf>
    <xf numFmtId="4" fontId="9" fillId="6" borderId="3" xfId="0" applyNumberFormat="1" applyFont="1" applyFill="1" applyBorder="1" applyAlignment="1">
      <alignment horizontal="right" vertical="top"/>
    </xf>
    <xf numFmtId="0" fontId="9" fillId="6" borderId="0" xfId="0" applyFont="1" applyFill="1" applyAlignment="1">
      <alignment horizontal="center" vertical="top"/>
    </xf>
    <xf numFmtId="0" fontId="9" fillId="6" borderId="0" xfId="0" applyFont="1" applyFill="1" applyAlignment="1">
      <alignment vertical="top"/>
    </xf>
    <xf numFmtId="3" fontId="9" fillId="6" borderId="0" xfId="0" applyNumberFormat="1" applyFont="1" applyFill="1" applyAlignment="1">
      <alignment vertical="top"/>
    </xf>
    <xf numFmtId="4" fontId="9" fillId="6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indent="1"/>
    </xf>
    <xf numFmtId="3" fontId="2" fillId="2" borderId="0" xfId="0" applyNumberFormat="1" applyFont="1" applyFill="1" applyAlignment="1">
      <alignment horizontal="right" vertical="top"/>
    </xf>
    <xf numFmtId="3" fontId="2" fillId="2" borderId="0" xfId="0" applyNumberFormat="1" applyFont="1" applyFill="1" applyAlignment="1">
      <alignment vertical="top"/>
    </xf>
    <xf numFmtId="3" fontId="6" fillId="5" borderId="0" xfId="0" applyNumberFormat="1" applyFont="1" applyFill="1" applyAlignment="1">
      <alignment horizontal="right" vertical="top"/>
    </xf>
    <xf numFmtId="3" fontId="6" fillId="4" borderId="0" xfId="0" applyNumberFormat="1" applyFont="1" applyFill="1" applyAlignment="1">
      <alignment horizontal="right" vertical="top"/>
    </xf>
    <xf numFmtId="3" fontId="9" fillId="6" borderId="3" xfId="0" applyNumberFormat="1" applyFont="1" applyFill="1" applyBorder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3" fontId="9" fillId="6" borderId="0" xfId="0" applyNumberFormat="1" applyFont="1" applyFill="1" applyAlignment="1">
      <alignment horizontal="right" vertical="top"/>
    </xf>
    <xf numFmtId="3" fontId="1" fillId="3" borderId="0" xfId="0" applyNumberFormat="1" applyFont="1" applyFill="1" applyAlignment="1">
      <alignment horizontal="right" vertical="top"/>
    </xf>
    <xf numFmtId="3" fontId="2" fillId="0" borderId="0" xfId="0" applyNumberFormat="1" applyFont="1" applyAlignment="1">
      <alignment vertical="top"/>
    </xf>
    <xf numFmtId="0" fontId="10" fillId="0" borderId="0" xfId="0" applyFont="1" applyAlignment="1">
      <alignment horizontal="center" vertical="top"/>
    </xf>
    <xf numFmtId="3" fontId="10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top"/>
    </xf>
    <xf numFmtId="3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right" vertical="top"/>
    </xf>
    <xf numFmtId="0" fontId="8" fillId="4" borderId="1" xfId="0" applyFont="1" applyFill="1" applyBorder="1" applyAlignment="1">
      <alignment vertical="top"/>
    </xf>
    <xf numFmtId="0" fontId="8" fillId="4" borderId="2" xfId="0" applyFont="1" applyFill="1" applyBorder="1" applyAlignment="1">
      <alignment vertical="top"/>
    </xf>
    <xf numFmtId="0" fontId="1" fillId="7" borderId="0" xfId="0" applyFont="1" applyFill="1" applyAlignment="1">
      <alignment horizontal="right" vertical="top"/>
    </xf>
    <xf numFmtId="0" fontId="1" fillId="8" borderId="0" xfId="0" applyFont="1" applyFill="1" applyAlignment="1">
      <alignment horizontal="center" vertical="top"/>
    </xf>
    <xf numFmtId="0" fontId="5" fillId="8" borderId="0" xfId="0" applyFont="1" applyFill="1" applyAlignment="1">
      <alignment horizontal="center" vertical="top"/>
    </xf>
    <xf numFmtId="0" fontId="12" fillId="7" borderId="0" xfId="0" applyFont="1" applyFill="1" applyAlignment="1">
      <alignment vertical="top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7" fillId="8" borderId="0" xfId="0" applyFont="1" applyFill="1" applyAlignment="1">
      <alignment horizontal="center" vertical="top"/>
    </xf>
    <xf numFmtId="3" fontId="7" fillId="0" borderId="0" xfId="0" applyNumberFormat="1" applyFont="1" applyAlignment="1">
      <alignment vertical="top"/>
    </xf>
    <xf numFmtId="3" fontId="7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15" fillId="6" borderId="3" xfId="0" applyFont="1" applyFill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5" fillId="6" borderId="0" xfId="0" applyFont="1" applyFill="1" applyAlignment="1">
      <alignment horizontal="right" vertical="top"/>
    </xf>
    <xf numFmtId="0" fontId="15" fillId="4" borderId="0" xfId="0" applyFont="1" applyFill="1" applyAlignment="1">
      <alignment horizontal="right" vertical="top"/>
    </xf>
    <xf numFmtId="0" fontId="15" fillId="0" borderId="0" xfId="0" applyFont="1" applyAlignment="1">
      <alignment horizontal="right" vertical="top"/>
    </xf>
    <xf numFmtId="0" fontId="10" fillId="6" borderId="0" xfId="0" applyFont="1" applyFill="1" applyAlignment="1">
      <alignment horizontal="right" vertical="top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left" vertical="top" wrapText="1" indent="1"/>
    </xf>
    <xf numFmtId="0" fontId="8" fillId="4" borderId="1" xfId="0" applyFont="1" applyFill="1" applyBorder="1" applyAlignment="1">
      <alignment horizontal="right" vertical="top"/>
    </xf>
    <xf numFmtId="0" fontId="2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C00000"/>
      <color rgb="FF9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11561</xdr:colOff>
      <xdr:row>0</xdr:row>
      <xdr:rowOff>0</xdr:rowOff>
    </xdr:from>
    <xdr:to>
      <xdr:col>10</xdr:col>
      <xdr:colOff>598171</xdr:colOff>
      <xdr:row>1</xdr:row>
      <xdr:rowOff>133350</xdr:rowOff>
    </xdr:to>
    <xdr:pic>
      <xdr:nvPicPr>
        <xdr:cNvPr id="4" name="Image 3" descr="Une image contenant Police, Graphique, logo, graphisme&#10;&#10;Description générée automatiquement">
          <a:extLst>
            <a:ext uri="{FF2B5EF4-FFF2-40B4-BE49-F238E27FC236}">
              <a16:creationId xmlns:a16="http://schemas.microsoft.com/office/drawing/2014/main" id="{9EFCA445-B696-4F9F-B1AF-89CC002BF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7611" y="0"/>
          <a:ext cx="588515" cy="400050"/>
        </a:xfrm>
        <a:prstGeom prst="rect">
          <a:avLst/>
        </a:prstGeom>
      </xdr:spPr>
    </xdr:pic>
    <xdr:clientData/>
  </xdr:twoCellAnchor>
  <xdr:twoCellAnchor editAs="oneCell">
    <xdr:from>
      <xdr:col>10</xdr:col>
      <xdr:colOff>476250</xdr:colOff>
      <xdr:row>1</xdr:row>
      <xdr:rowOff>66675</xdr:rowOff>
    </xdr:from>
    <xdr:to>
      <xdr:col>10</xdr:col>
      <xdr:colOff>933450</xdr:colOff>
      <xdr:row>2</xdr:row>
      <xdr:rowOff>134955</xdr:rowOff>
    </xdr:to>
    <xdr:pic>
      <xdr:nvPicPr>
        <xdr:cNvPr id="3" name="Image 2" descr="Une image contenant Graphique, Police, graphisme, logo&#10;&#10;Description générée automatiquement">
          <a:extLst>
            <a:ext uri="{FF2B5EF4-FFF2-40B4-BE49-F238E27FC236}">
              <a16:creationId xmlns:a16="http://schemas.microsoft.com/office/drawing/2014/main" id="{27E07604-16E8-4EED-9246-62E303B4B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2300" y="247650"/>
          <a:ext cx="457200" cy="407370"/>
        </a:xfrm>
        <a:prstGeom prst="rect">
          <a:avLst/>
        </a:prstGeom>
      </xdr:spPr>
    </xdr:pic>
    <xdr:clientData/>
  </xdr:twoCellAnchor>
  <xdr:twoCellAnchor editAs="oneCell">
    <xdr:from>
      <xdr:col>0</xdr:col>
      <xdr:colOff>26752</xdr:colOff>
      <xdr:row>0</xdr:row>
      <xdr:rowOff>94919</xdr:rowOff>
    </xdr:from>
    <xdr:to>
      <xdr:col>5</xdr:col>
      <xdr:colOff>497</xdr:colOff>
      <xdr:row>1</xdr:row>
      <xdr:rowOff>313300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5AFDB21-DB45-681D-19F1-A948FBD27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52" y="94919"/>
          <a:ext cx="859487" cy="491707"/>
        </a:xfrm>
        <a:prstGeom prst="rect">
          <a:avLst/>
        </a:prstGeom>
        <a:noFill/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3i Groupe">
      <a:dk1>
        <a:sysClr val="windowText" lastClr="000000"/>
      </a:dk1>
      <a:lt1>
        <a:sysClr val="window" lastClr="FFFFFF"/>
      </a:lt1>
      <a:dk2>
        <a:srgbClr val="632423"/>
      </a:dk2>
      <a:lt2>
        <a:srgbClr val="F2F2F2"/>
      </a:lt2>
      <a:accent1>
        <a:srgbClr val="9A0000"/>
      </a:accent1>
      <a:accent2>
        <a:srgbClr val="C0504D"/>
      </a:accent2>
      <a:accent3>
        <a:srgbClr val="22BA12"/>
      </a:accent3>
      <a:accent4>
        <a:srgbClr val="8064A2"/>
      </a:accent4>
      <a:accent5>
        <a:srgbClr val="0070C0"/>
      </a:accent5>
      <a:accent6>
        <a:srgbClr val="F4B34A"/>
      </a:accent6>
      <a:hlink>
        <a:srgbClr val="FF3300"/>
      </a:hlink>
      <a:folHlink>
        <a:srgbClr val="C00000"/>
      </a:folHlink>
    </a:clrScheme>
    <a:fontScheme name="Ion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4"/>
  <sheetViews>
    <sheetView tabSelected="1" view="pageBreakPreview" zoomScaleNormal="100" zoomScaleSheetLayoutView="100" workbookViewId="0">
      <selection activeCell="L136" sqref="L136"/>
    </sheetView>
  </sheetViews>
  <sheetFormatPr baseColWidth="10" defaultColWidth="9" defaultRowHeight="13.5" x14ac:dyDescent="0.3"/>
  <cols>
    <col min="1" max="1" width="2" style="6" customWidth="1"/>
    <col min="2" max="4" width="2.375" style="6" bestFit="1" customWidth="1"/>
    <col min="5" max="5" width="2" style="6" customWidth="1"/>
    <col min="6" max="6" width="43.625" style="1" customWidth="1"/>
    <col min="7" max="7" width="6.125" style="6" customWidth="1"/>
    <col min="8" max="8" width="7.5" style="33" customWidth="1"/>
    <col min="9" max="9" width="7.375" style="1" customWidth="1"/>
    <col min="10" max="10" width="9.5" style="1" customWidth="1"/>
    <col min="11" max="11" width="12.5" style="56" customWidth="1"/>
    <col min="12" max="16384" width="9" style="1"/>
  </cols>
  <sheetData>
    <row r="1" spans="1:11" ht="21.6" customHeight="1" x14ac:dyDescent="0.3">
      <c r="A1" s="90"/>
      <c r="B1" s="90"/>
      <c r="C1" s="90"/>
      <c r="D1" s="90"/>
      <c r="E1" s="90"/>
      <c r="F1" s="63" t="s">
        <v>83</v>
      </c>
      <c r="G1" s="15"/>
      <c r="H1" s="29"/>
      <c r="I1" s="89"/>
      <c r="J1" s="89"/>
      <c r="K1" s="48"/>
    </row>
    <row r="2" spans="1:11" ht="27" customHeight="1" x14ac:dyDescent="0.3">
      <c r="A2" s="90"/>
      <c r="B2" s="90"/>
      <c r="C2" s="90"/>
      <c r="D2" s="90"/>
      <c r="E2" s="90"/>
      <c r="F2" s="64" t="s">
        <v>84</v>
      </c>
      <c r="G2" s="16"/>
      <c r="H2" s="17"/>
      <c r="I2" s="17" t="s">
        <v>3</v>
      </c>
      <c r="J2" s="17" t="s">
        <v>85</v>
      </c>
      <c r="K2" s="48"/>
    </row>
    <row r="3" spans="1:11" ht="18" customHeight="1" x14ac:dyDescent="0.3">
      <c r="A3" s="90"/>
      <c r="B3" s="90"/>
      <c r="C3" s="90"/>
      <c r="D3" s="90"/>
      <c r="E3" s="90"/>
      <c r="F3" s="18" t="s">
        <v>143</v>
      </c>
      <c r="G3" s="19"/>
      <c r="H3" s="20"/>
      <c r="I3" s="20" t="s">
        <v>142</v>
      </c>
      <c r="J3" s="21">
        <v>45680</v>
      </c>
      <c r="K3" s="49"/>
    </row>
    <row r="4" spans="1:11" s="27" customFormat="1" ht="5.0999999999999996" customHeight="1" x14ac:dyDescent="0.3">
      <c r="A4" s="90"/>
      <c r="B4" s="90"/>
      <c r="C4" s="90"/>
      <c r="D4" s="90"/>
      <c r="E4" s="90"/>
      <c r="F4" s="25"/>
      <c r="G4" s="26"/>
      <c r="H4" s="30"/>
      <c r="I4" s="25"/>
      <c r="J4" s="25"/>
      <c r="K4" s="28"/>
    </row>
    <row r="5" spans="1:11" s="2" customFormat="1" ht="13.5" customHeight="1" x14ac:dyDescent="0.3">
      <c r="A5" s="11" t="s">
        <v>4</v>
      </c>
      <c r="B5" s="12"/>
      <c r="C5" s="12"/>
      <c r="D5" s="12"/>
      <c r="E5" s="12"/>
      <c r="F5" s="13" t="s">
        <v>0</v>
      </c>
      <c r="G5" s="12" t="s">
        <v>1</v>
      </c>
      <c r="H5" s="14" t="s">
        <v>6</v>
      </c>
      <c r="I5" s="12" t="s">
        <v>8</v>
      </c>
      <c r="J5" s="12" t="s">
        <v>2</v>
      </c>
      <c r="K5" s="50" t="s">
        <v>9</v>
      </c>
    </row>
    <row r="6" spans="1:11" s="3" customFormat="1" ht="12.75" x14ac:dyDescent="0.3">
      <c r="A6" s="8">
        <v>4</v>
      </c>
      <c r="B6" s="8"/>
      <c r="C6" s="8"/>
      <c r="D6" s="8"/>
      <c r="E6" s="8"/>
      <c r="F6" s="9" t="s">
        <v>127</v>
      </c>
      <c r="G6" s="8"/>
      <c r="H6" s="31"/>
      <c r="I6" s="10"/>
      <c r="J6" s="23"/>
      <c r="K6" s="51">
        <f>SUM(K7,K9,K14,K17,K19,K21,K25,K28,K34,K37,K46,K12)</f>
        <v>0</v>
      </c>
    </row>
    <row r="7" spans="1:11" s="2" customFormat="1" ht="12.75" x14ac:dyDescent="0.3">
      <c r="A7" s="34">
        <v>4</v>
      </c>
      <c r="B7" s="34">
        <v>1</v>
      </c>
      <c r="C7" s="34"/>
      <c r="D7" s="34"/>
      <c r="E7" s="34"/>
      <c r="F7" s="35" t="s">
        <v>20</v>
      </c>
      <c r="G7" s="34"/>
      <c r="H7" s="81"/>
      <c r="I7" s="36"/>
      <c r="J7" s="37"/>
      <c r="K7" s="52">
        <f>SUM(K8)</f>
        <v>0</v>
      </c>
    </row>
    <row r="8" spans="1:11" x14ac:dyDescent="0.3">
      <c r="A8" s="66">
        <v>4</v>
      </c>
      <c r="B8" s="66">
        <v>1</v>
      </c>
      <c r="C8" s="66">
        <v>1</v>
      </c>
      <c r="D8" s="66">
        <v>1</v>
      </c>
      <c r="E8" s="66"/>
      <c r="F8" s="43" t="s">
        <v>21</v>
      </c>
      <c r="G8" s="42" t="s">
        <v>16</v>
      </c>
      <c r="H8" s="80">
        <v>1</v>
      </c>
      <c r="I8" s="44"/>
      <c r="J8" s="45"/>
      <c r="K8" s="53">
        <f>H8*J8</f>
        <v>0</v>
      </c>
    </row>
    <row r="9" spans="1:11" s="2" customFormat="1" ht="12.75" x14ac:dyDescent="0.3">
      <c r="A9" s="38">
        <v>4</v>
      </c>
      <c r="B9" s="38">
        <v>2</v>
      </c>
      <c r="C9" s="38"/>
      <c r="D9" s="38"/>
      <c r="E9" s="38"/>
      <c r="F9" s="39" t="s">
        <v>53</v>
      </c>
      <c r="G9" s="38"/>
      <c r="H9" s="86"/>
      <c r="I9" s="40"/>
      <c r="J9" s="41"/>
      <c r="K9" s="54">
        <f>SUM(K10:K11)</f>
        <v>0</v>
      </c>
    </row>
    <row r="10" spans="1:11" x14ac:dyDescent="0.3">
      <c r="A10" s="66">
        <v>4</v>
      </c>
      <c r="B10" s="66">
        <v>2</v>
      </c>
      <c r="C10" s="66">
        <v>1</v>
      </c>
      <c r="D10" s="66">
        <v>1</v>
      </c>
      <c r="E10" s="66"/>
      <c r="F10" s="43" t="s">
        <v>54</v>
      </c>
      <c r="G10" s="42" t="s">
        <v>16</v>
      </c>
      <c r="H10" s="80">
        <v>1</v>
      </c>
      <c r="I10" s="44"/>
      <c r="J10" s="45"/>
      <c r="K10" s="53">
        <f>H10*J10</f>
        <v>0</v>
      </c>
    </row>
    <row r="11" spans="1:11" x14ac:dyDescent="0.3">
      <c r="A11" s="66">
        <v>4</v>
      </c>
      <c r="B11" s="66">
        <v>2</v>
      </c>
      <c r="C11" s="66">
        <v>2</v>
      </c>
      <c r="D11" s="66">
        <v>1</v>
      </c>
      <c r="E11" s="66"/>
      <c r="F11" s="43" t="s">
        <v>55</v>
      </c>
      <c r="G11" s="42" t="s">
        <v>16</v>
      </c>
      <c r="H11" s="80">
        <v>1</v>
      </c>
      <c r="I11" s="44"/>
      <c r="J11" s="45"/>
      <c r="K11" s="53">
        <f>H11*J11</f>
        <v>0</v>
      </c>
    </row>
    <row r="12" spans="1:11" s="2" customFormat="1" ht="12.75" x14ac:dyDescent="0.3">
      <c r="A12" s="38">
        <v>4</v>
      </c>
      <c r="B12" s="38">
        <v>3</v>
      </c>
      <c r="C12" s="38"/>
      <c r="D12" s="38"/>
      <c r="E12" s="38"/>
      <c r="F12" s="39" t="s">
        <v>82</v>
      </c>
      <c r="G12" s="38"/>
      <c r="H12" s="83"/>
      <c r="I12" s="40"/>
      <c r="J12" s="41"/>
      <c r="K12" s="54">
        <f>SUM(K13:K13)</f>
        <v>0</v>
      </c>
    </row>
    <row r="13" spans="1:11" ht="54" x14ac:dyDescent="0.3">
      <c r="A13" s="66">
        <v>4</v>
      </c>
      <c r="B13" s="66">
        <v>3</v>
      </c>
      <c r="C13" s="66">
        <v>1</v>
      </c>
      <c r="D13" s="66"/>
      <c r="E13" s="66"/>
      <c r="F13" s="71" t="s">
        <v>86</v>
      </c>
      <c r="G13" s="42" t="s">
        <v>16</v>
      </c>
      <c r="H13" s="80">
        <v>1</v>
      </c>
      <c r="I13" s="44"/>
      <c r="J13" s="45"/>
      <c r="K13" s="53">
        <f>H13*J13</f>
        <v>0</v>
      </c>
    </row>
    <row r="14" spans="1:11" s="2" customFormat="1" ht="12.75" x14ac:dyDescent="0.3">
      <c r="A14" s="38">
        <v>4</v>
      </c>
      <c r="B14" s="38">
        <v>4</v>
      </c>
      <c r="C14" s="38"/>
      <c r="D14" s="38"/>
      <c r="E14" s="38"/>
      <c r="F14" s="39" t="s">
        <v>13</v>
      </c>
      <c r="G14" s="38"/>
      <c r="H14" s="83"/>
      <c r="I14" s="40"/>
      <c r="J14" s="41"/>
      <c r="K14" s="54">
        <f>SUM(K15:K16)</f>
        <v>0</v>
      </c>
    </row>
    <row r="15" spans="1:11" x14ac:dyDescent="0.3">
      <c r="A15" s="66">
        <v>4</v>
      </c>
      <c r="B15" s="66">
        <v>4</v>
      </c>
      <c r="C15" s="66">
        <v>1</v>
      </c>
      <c r="D15" s="66">
        <v>1</v>
      </c>
      <c r="E15" s="66"/>
      <c r="F15" s="46" t="s">
        <v>56</v>
      </c>
      <c r="G15" s="42" t="s">
        <v>16</v>
      </c>
      <c r="H15" s="80">
        <v>1</v>
      </c>
      <c r="I15" s="44"/>
      <c r="J15" s="45"/>
      <c r="K15" s="53">
        <f>H15*J15</f>
        <v>0</v>
      </c>
    </row>
    <row r="16" spans="1:11" x14ac:dyDescent="0.3">
      <c r="A16" s="66">
        <v>4</v>
      </c>
      <c r="B16" s="66">
        <v>4</v>
      </c>
      <c r="C16" s="66">
        <v>2</v>
      </c>
      <c r="D16" s="66">
        <v>1</v>
      </c>
      <c r="E16" s="66"/>
      <c r="F16" s="46" t="s">
        <v>22</v>
      </c>
      <c r="G16" s="42" t="s">
        <v>16</v>
      </c>
      <c r="H16" s="80">
        <v>1</v>
      </c>
      <c r="I16" s="44"/>
      <c r="J16" s="45"/>
      <c r="K16" s="53">
        <f>H16*J16</f>
        <v>0</v>
      </c>
    </row>
    <row r="17" spans="1:13" s="2" customFormat="1" ht="12.75" x14ac:dyDescent="0.3">
      <c r="A17" s="38">
        <v>4</v>
      </c>
      <c r="B17" s="38">
        <v>5</v>
      </c>
      <c r="C17" s="38"/>
      <c r="D17" s="38"/>
      <c r="E17" s="38"/>
      <c r="F17" s="39" t="s">
        <v>23</v>
      </c>
      <c r="G17" s="38"/>
      <c r="H17" s="83"/>
      <c r="I17" s="40"/>
      <c r="J17" s="41"/>
      <c r="K17" s="54">
        <f>SUM(K18:K18)</f>
        <v>0</v>
      </c>
    </row>
    <row r="18" spans="1:13" x14ac:dyDescent="0.3">
      <c r="A18" s="66">
        <v>4</v>
      </c>
      <c r="B18" s="66">
        <v>5</v>
      </c>
      <c r="C18" s="66">
        <v>1</v>
      </c>
      <c r="D18" s="66">
        <v>1</v>
      </c>
      <c r="E18" s="66"/>
      <c r="F18" s="46" t="s">
        <v>24</v>
      </c>
      <c r="G18" s="42" t="s">
        <v>16</v>
      </c>
      <c r="H18" s="80">
        <v>1</v>
      </c>
      <c r="I18" s="44"/>
      <c r="J18" s="45"/>
      <c r="K18" s="53">
        <f>H18*J18</f>
        <v>0</v>
      </c>
    </row>
    <row r="19" spans="1:13" s="2" customFormat="1" ht="12.75" x14ac:dyDescent="0.3">
      <c r="A19" s="38">
        <v>4</v>
      </c>
      <c r="B19" s="38">
        <v>6</v>
      </c>
      <c r="C19" s="38"/>
      <c r="D19" s="38"/>
      <c r="E19" s="38"/>
      <c r="F19" s="39" t="s">
        <v>57</v>
      </c>
      <c r="G19" s="38"/>
      <c r="H19" s="86"/>
      <c r="I19" s="40"/>
      <c r="J19" s="41"/>
      <c r="K19" s="54">
        <f>SUM(K20:K20)</f>
        <v>0</v>
      </c>
    </row>
    <row r="20" spans="1:13" x14ac:dyDescent="0.3">
      <c r="A20" s="66">
        <v>4</v>
      </c>
      <c r="B20" s="66">
        <v>6</v>
      </c>
      <c r="C20" s="66">
        <v>1</v>
      </c>
      <c r="D20" s="66">
        <v>1</v>
      </c>
      <c r="E20" s="66"/>
      <c r="F20" s="46" t="s">
        <v>140</v>
      </c>
      <c r="G20" s="42" t="s">
        <v>16</v>
      </c>
      <c r="H20" s="80">
        <v>1</v>
      </c>
      <c r="I20" s="44"/>
      <c r="J20" s="45"/>
      <c r="K20" s="53">
        <f>H20*J20</f>
        <v>0</v>
      </c>
    </row>
    <row r="21" spans="1:13" s="2" customFormat="1" ht="12.75" x14ac:dyDescent="0.3">
      <c r="A21" s="38">
        <v>4</v>
      </c>
      <c r="B21" s="38">
        <v>7</v>
      </c>
      <c r="C21" s="38"/>
      <c r="D21" s="38"/>
      <c r="E21" s="38"/>
      <c r="F21" s="39" t="s">
        <v>29</v>
      </c>
      <c r="G21" s="38"/>
      <c r="H21" s="83"/>
      <c r="I21" s="40"/>
      <c r="J21" s="41"/>
      <c r="K21" s="54">
        <f>SUM(K22:K24)</f>
        <v>0</v>
      </c>
    </row>
    <row r="22" spans="1:13" x14ac:dyDescent="0.3">
      <c r="A22" s="66">
        <v>4</v>
      </c>
      <c r="B22" s="66">
        <v>7</v>
      </c>
      <c r="C22" s="66">
        <v>1</v>
      </c>
      <c r="D22" s="66">
        <v>1</v>
      </c>
      <c r="E22" s="66"/>
      <c r="F22" s="46" t="s">
        <v>26</v>
      </c>
      <c r="G22" s="42" t="s">
        <v>19</v>
      </c>
      <c r="H22" s="80">
        <v>50</v>
      </c>
      <c r="I22" s="44"/>
      <c r="J22" s="45"/>
      <c r="K22" s="53">
        <f t="shared" ref="K22:K45" si="0">H22*J22</f>
        <v>0</v>
      </c>
    </row>
    <row r="23" spans="1:13" x14ac:dyDescent="0.3">
      <c r="A23" s="66">
        <v>4</v>
      </c>
      <c r="B23" s="66">
        <v>7</v>
      </c>
      <c r="C23" s="66">
        <v>2</v>
      </c>
      <c r="D23" s="66">
        <v>1</v>
      </c>
      <c r="E23" s="66"/>
      <c r="F23" s="46" t="s">
        <v>27</v>
      </c>
      <c r="G23" s="42" t="s">
        <v>19</v>
      </c>
      <c r="H23" s="80">
        <v>25</v>
      </c>
      <c r="I23" s="44"/>
      <c r="J23" s="45"/>
      <c r="K23" s="53">
        <f t="shared" si="0"/>
        <v>0</v>
      </c>
    </row>
    <row r="24" spans="1:13" x14ac:dyDescent="0.3">
      <c r="A24" s="66">
        <v>4</v>
      </c>
      <c r="B24" s="66">
        <v>7</v>
      </c>
      <c r="C24" s="66">
        <v>3</v>
      </c>
      <c r="D24" s="66">
        <v>1</v>
      </c>
      <c r="E24" s="66"/>
      <c r="F24" s="46" t="s">
        <v>28</v>
      </c>
      <c r="G24" s="42" t="s">
        <v>19</v>
      </c>
      <c r="H24" s="80">
        <v>60</v>
      </c>
      <c r="I24" s="44"/>
      <c r="J24" s="45"/>
      <c r="K24" s="53">
        <f t="shared" si="0"/>
        <v>0</v>
      </c>
      <c r="M24" s="68"/>
    </row>
    <row r="25" spans="1:13" s="2" customFormat="1" ht="12.75" x14ac:dyDescent="0.3">
      <c r="A25" s="38">
        <v>4</v>
      </c>
      <c r="B25" s="38">
        <v>8</v>
      </c>
      <c r="C25" s="38"/>
      <c r="D25" s="38"/>
      <c r="E25" s="38"/>
      <c r="F25" s="39" t="s">
        <v>30</v>
      </c>
      <c r="G25" s="38"/>
      <c r="H25" s="83"/>
      <c r="I25" s="40"/>
      <c r="J25" s="41"/>
      <c r="K25" s="54">
        <f>SUM(K26:K27)</f>
        <v>0</v>
      </c>
    </row>
    <row r="26" spans="1:13" x14ac:dyDescent="0.3">
      <c r="A26" s="66">
        <v>4</v>
      </c>
      <c r="B26" s="66">
        <v>8</v>
      </c>
      <c r="C26" s="66">
        <v>2</v>
      </c>
      <c r="D26" s="66">
        <v>1</v>
      </c>
      <c r="E26" s="66"/>
      <c r="F26" s="46" t="s">
        <v>31</v>
      </c>
      <c r="G26" s="42" t="s">
        <v>19</v>
      </c>
      <c r="H26" s="80">
        <v>474</v>
      </c>
      <c r="I26" s="44"/>
      <c r="J26" s="45"/>
      <c r="K26" s="53">
        <f t="shared" si="0"/>
        <v>0</v>
      </c>
    </row>
    <row r="27" spans="1:13" x14ac:dyDescent="0.3">
      <c r="A27" s="66">
        <v>4</v>
      </c>
      <c r="B27" s="66">
        <v>8</v>
      </c>
      <c r="C27" s="66">
        <v>3</v>
      </c>
      <c r="D27" s="66">
        <v>1</v>
      </c>
      <c r="E27" s="66"/>
      <c r="F27" s="46" t="s">
        <v>32</v>
      </c>
      <c r="G27" s="42" t="s">
        <v>19</v>
      </c>
      <c r="H27" s="80">
        <v>1340</v>
      </c>
      <c r="I27" s="44"/>
      <c r="J27" s="45"/>
      <c r="K27" s="53">
        <f t="shared" si="0"/>
        <v>0</v>
      </c>
    </row>
    <row r="28" spans="1:13" s="2" customFormat="1" ht="12.75" x14ac:dyDescent="0.3">
      <c r="A28" s="38">
        <v>4</v>
      </c>
      <c r="B28" s="38">
        <v>9</v>
      </c>
      <c r="C28" s="38"/>
      <c r="D28" s="38"/>
      <c r="E28" s="38"/>
      <c r="F28" s="39" t="s">
        <v>33</v>
      </c>
      <c r="G28" s="38"/>
      <c r="H28" s="83"/>
      <c r="I28" s="40"/>
      <c r="J28" s="41"/>
      <c r="K28" s="54">
        <f>SUM(K29:K33)</f>
        <v>0</v>
      </c>
    </row>
    <row r="29" spans="1:13" x14ac:dyDescent="0.3">
      <c r="A29" s="66">
        <v>4</v>
      </c>
      <c r="B29" s="66">
        <v>9</v>
      </c>
      <c r="C29" s="66">
        <v>1</v>
      </c>
      <c r="D29" s="66">
        <v>1</v>
      </c>
      <c r="E29" s="66">
        <v>1</v>
      </c>
      <c r="F29" s="71" t="s">
        <v>87</v>
      </c>
      <c r="G29" s="42" t="s">
        <v>17</v>
      </c>
      <c r="H29" s="80">
        <v>57</v>
      </c>
      <c r="I29" s="44"/>
      <c r="J29" s="44"/>
      <c r="K29" s="53">
        <f t="shared" si="0"/>
        <v>0</v>
      </c>
    </row>
    <row r="30" spans="1:13" x14ac:dyDescent="0.3">
      <c r="A30" s="66">
        <v>4</v>
      </c>
      <c r="B30" s="66">
        <v>9</v>
      </c>
      <c r="C30" s="66">
        <v>1</v>
      </c>
      <c r="D30" s="66">
        <v>2</v>
      </c>
      <c r="E30" s="66">
        <v>1</v>
      </c>
      <c r="F30" s="43" t="s">
        <v>76</v>
      </c>
      <c r="G30" s="42" t="s">
        <v>17</v>
      </c>
      <c r="H30" s="80">
        <v>36</v>
      </c>
      <c r="I30" s="44"/>
      <c r="J30" s="44"/>
      <c r="K30" s="53">
        <f t="shared" si="0"/>
        <v>0</v>
      </c>
    </row>
    <row r="31" spans="1:13" x14ac:dyDescent="0.3">
      <c r="A31" s="66">
        <v>4</v>
      </c>
      <c r="B31" s="66">
        <v>9</v>
      </c>
      <c r="C31" s="66">
        <v>1</v>
      </c>
      <c r="D31" s="66">
        <v>3</v>
      </c>
      <c r="E31" s="66">
        <v>1</v>
      </c>
      <c r="F31" s="43" t="s">
        <v>75</v>
      </c>
      <c r="G31" s="42" t="s">
        <v>17</v>
      </c>
      <c r="H31" s="80">
        <v>36</v>
      </c>
      <c r="I31" s="44"/>
      <c r="J31" s="44"/>
      <c r="K31" s="53">
        <f t="shared" si="0"/>
        <v>0</v>
      </c>
    </row>
    <row r="32" spans="1:13" x14ac:dyDescent="0.3">
      <c r="A32" s="66">
        <v>4</v>
      </c>
      <c r="B32" s="66">
        <v>9</v>
      </c>
      <c r="C32" s="66">
        <v>1</v>
      </c>
      <c r="D32" s="66">
        <v>4</v>
      </c>
      <c r="E32" s="66">
        <v>1</v>
      </c>
      <c r="F32" s="43" t="s">
        <v>88</v>
      </c>
      <c r="G32" s="42" t="s">
        <v>17</v>
      </c>
      <c r="H32" s="80">
        <v>0</v>
      </c>
      <c r="I32" s="44"/>
      <c r="J32" s="44"/>
      <c r="K32" s="53">
        <f>H32*J32</f>
        <v>0</v>
      </c>
    </row>
    <row r="33" spans="1:12" x14ac:dyDescent="0.3">
      <c r="A33" s="66">
        <v>4</v>
      </c>
      <c r="B33" s="66">
        <v>9</v>
      </c>
      <c r="C33" s="66">
        <v>1</v>
      </c>
      <c r="D33" s="66">
        <v>5</v>
      </c>
      <c r="E33" s="66">
        <v>1</v>
      </c>
      <c r="F33" s="43" t="s">
        <v>128</v>
      </c>
      <c r="G33" s="42" t="s">
        <v>17</v>
      </c>
      <c r="H33" s="80">
        <v>4</v>
      </c>
      <c r="I33" s="44"/>
      <c r="J33" s="44"/>
      <c r="K33" s="53">
        <f t="shared" si="0"/>
        <v>0</v>
      </c>
    </row>
    <row r="34" spans="1:12" s="2" customFormat="1" ht="12.75" x14ac:dyDescent="0.3">
      <c r="A34" s="38">
        <v>4</v>
      </c>
      <c r="B34" s="38">
        <v>10</v>
      </c>
      <c r="C34" s="38"/>
      <c r="D34" s="38"/>
      <c r="E34" s="38"/>
      <c r="F34" s="39" t="s">
        <v>11</v>
      </c>
      <c r="G34" s="38"/>
      <c r="H34" s="83"/>
      <c r="I34" s="40"/>
      <c r="J34" s="41"/>
      <c r="K34" s="54">
        <f>SUM(K35:K36)</f>
        <v>0</v>
      </c>
    </row>
    <row r="35" spans="1:12" x14ac:dyDescent="0.3">
      <c r="A35" s="66">
        <v>4</v>
      </c>
      <c r="B35" s="66">
        <v>10</v>
      </c>
      <c r="C35" s="66">
        <v>1</v>
      </c>
      <c r="D35" s="66">
        <v>1</v>
      </c>
      <c r="E35" s="66"/>
      <c r="F35" s="43" t="s">
        <v>18</v>
      </c>
      <c r="G35" s="42" t="s">
        <v>17</v>
      </c>
      <c r="H35" s="80">
        <v>17</v>
      </c>
      <c r="I35" s="44"/>
      <c r="J35" s="44"/>
      <c r="K35" s="53">
        <f t="shared" si="0"/>
        <v>0</v>
      </c>
    </row>
    <row r="36" spans="1:12" x14ac:dyDescent="0.3">
      <c r="A36" s="66">
        <v>4</v>
      </c>
      <c r="B36" s="66">
        <v>10</v>
      </c>
      <c r="C36" s="66">
        <v>3</v>
      </c>
      <c r="D36" s="66">
        <v>1</v>
      </c>
      <c r="E36" s="66"/>
      <c r="F36" s="43" t="s">
        <v>51</v>
      </c>
      <c r="G36" s="42" t="s">
        <v>17</v>
      </c>
      <c r="H36" s="80">
        <v>1</v>
      </c>
      <c r="I36" s="44"/>
      <c r="J36" s="44"/>
      <c r="K36" s="53">
        <f t="shared" si="0"/>
        <v>0</v>
      </c>
    </row>
    <row r="37" spans="1:12" s="2" customFormat="1" ht="12.75" x14ac:dyDescent="0.3">
      <c r="A37" s="38">
        <v>4</v>
      </c>
      <c r="B37" s="38">
        <v>11</v>
      </c>
      <c r="C37" s="38"/>
      <c r="D37" s="38"/>
      <c r="E37" s="38"/>
      <c r="F37" s="39" t="s">
        <v>34</v>
      </c>
      <c r="G37" s="38"/>
      <c r="H37" s="83"/>
      <c r="I37" s="40"/>
      <c r="J37" s="41"/>
      <c r="K37" s="54">
        <f>SUM(K38:K45)</f>
        <v>0</v>
      </c>
    </row>
    <row r="38" spans="1:12" x14ac:dyDescent="0.3">
      <c r="A38" s="66">
        <v>4</v>
      </c>
      <c r="B38" s="66">
        <v>11</v>
      </c>
      <c r="C38" s="66">
        <v>1</v>
      </c>
      <c r="D38" s="66"/>
      <c r="E38" s="66"/>
      <c r="F38" s="46" t="s">
        <v>107</v>
      </c>
      <c r="G38" s="42"/>
      <c r="H38" s="82"/>
      <c r="I38" s="44"/>
      <c r="J38" s="45"/>
      <c r="K38" s="53"/>
    </row>
    <row r="39" spans="1:12" x14ac:dyDescent="0.3">
      <c r="A39" s="66">
        <v>4</v>
      </c>
      <c r="B39" s="66">
        <v>11</v>
      </c>
      <c r="C39" s="66">
        <v>1</v>
      </c>
      <c r="D39" s="66">
        <v>1</v>
      </c>
      <c r="E39" s="66">
        <v>1</v>
      </c>
      <c r="F39" s="47" t="s">
        <v>108</v>
      </c>
      <c r="G39" s="42" t="s">
        <v>17</v>
      </c>
      <c r="H39" s="80">
        <v>77</v>
      </c>
      <c r="I39" s="44"/>
      <c r="J39" s="45"/>
      <c r="K39" s="53">
        <f t="shared" si="0"/>
        <v>0</v>
      </c>
    </row>
    <row r="40" spans="1:12" x14ac:dyDescent="0.3">
      <c r="A40" s="66">
        <v>4</v>
      </c>
      <c r="B40" s="66">
        <v>11</v>
      </c>
      <c r="C40" s="66">
        <v>1</v>
      </c>
      <c r="D40" s="66">
        <v>2</v>
      </c>
      <c r="E40" s="66">
        <v>1</v>
      </c>
      <c r="F40" s="47" t="s">
        <v>109</v>
      </c>
      <c r="G40" s="42" t="s">
        <v>17</v>
      </c>
      <c r="H40" s="80">
        <v>48</v>
      </c>
      <c r="I40" s="44"/>
      <c r="J40" s="45"/>
      <c r="K40" s="53">
        <f t="shared" si="0"/>
        <v>0</v>
      </c>
    </row>
    <row r="41" spans="1:12" x14ac:dyDescent="0.3">
      <c r="A41" s="66">
        <v>4</v>
      </c>
      <c r="B41" s="66">
        <v>11</v>
      </c>
      <c r="C41" s="66">
        <v>2</v>
      </c>
      <c r="D41" s="66"/>
      <c r="E41" s="66"/>
      <c r="F41" s="43" t="s">
        <v>106</v>
      </c>
      <c r="G41" s="42"/>
      <c r="H41" s="82"/>
      <c r="I41" s="44"/>
      <c r="J41" s="45"/>
      <c r="K41" s="53"/>
    </row>
    <row r="42" spans="1:12" x14ac:dyDescent="0.3">
      <c r="A42" s="66">
        <v>4</v>
      </c>
      <c r="B42" s="66">
        <v>11</v>
      </c>
      <c r="C42" s="66">
        <v>2</v>
      </c>
      <c r="D42" s="66">
        <v>1</v>
      </c>
      <c r="E42" s="66">
        <v>1</v>
      </c>
      <c r="F42" s="47" t="s">
        <v>59</v>
      </c>
      <c r="G42" s="42" t="s">
        <v>17</v>
      </c>
      <c r="H42" s="80">
        <v>15</v>
      </c>
      <c r="I42" s="44"/>
      <c r="J42" s="45"/>
      <c r="K42" s="53">
        <f t="shared" ref="K42:K43" si="1">H42*J42</f>
        <v>0</v>
      </c>
    </row>
    <row r="43" spans="1:12" x14ac:dyDescent="0.3">
      <c r="A43" s="66">
        <v>4</v>
      </c>
      <c r="B43" s="66">
        <v>11</v>
      </c>
      <c r="C43" s="66">
        <v>2</v>
      </c>
      <c r="D43" s="66">
        <v>2</v>
      </c>
      <c r="E43" s="66">
        <v>1</v>
      </c>
      <c r="F43" s="47" t="s">
        <v>105</v>
      </c>
      <c r="G43" s="42" t="s">
        <v>17</v>
      </c>
      <c r="H43" s="80">
        <v>2</v>
      </c>
      <c r="I43" s="44"/>
      <c r="J43" s="45"/>
      <c r="K43" s="53">
        <f t="shared" si="1"/>
        <v>0</v>
      </c>
    </row>
    <row r="44" spans="1:12" x14ac:dyDescent="0.3">
      <c r="A44" s="66">
        <v>4</v>
      </c>
      <c r="B44" s="66">
        <v>11</v>
      </c>
      <c r="C44" s="66">
        <v>2</v>
      </c>
      <c r="D44" s="66">
        <v>3</v>
      </c>
      <c r="E44" s="66">
        <v>1</v>
      </c>
      <c r="F44" s="47" t="s">
        <v>35</v>
      </c>
      <c r="G44" s="42" t="s">
        <v>17</v>
      </c>
      <c r="H44" s="80">
        <v>28</v>
      </c>
      <c r="I44" s="44"/>
      <c r="J44" s="45"/>
      <c r="K44" s="53">
        <f t="shared" si="0"/>
        <v>0</v>
      </c>
      <c r="L44" s="73"/>
    </row>
    <row r="45" spans="1:12" x14ac:dyDescent="0.3">
      <c r="A45" s="66">
        <v>4</v>
      </c>
      <c r="B45" s="66">
        <v>11</v>
      </c>
      <c r="C45" s="66">
        <v>2</v>
      </c>
      <c r="D45" s="66">
        <v>4</v>
      </c>
      <c r="E45" s="66">
        <v>1</v>
      </c>
      <c r="F45" s="47" t="s">
        <v>130</v>
      </c>
      <c r="G45" s="42" t="s">
        <v>16</v>
      </c>
      <c r="H45" s="80">
        <v>1</v>
      </c>
      <c r="I45" s="44"/>
      <c r="J45" s="45"/>
      <c r="K45" s="53">
        <f t="shared" si="0"/>
        <v>0</v>
      </c>
      <c r="L45" s="73"/>
    </row>
    <row r="46" spans="1:12" s="2" customFormat="1" ht="12.75" x14ac:dyDescent="0.3">
      <c r="A46" s="38">
        <v>4</v>
      </c>
      <c r="B46" s="38">
        <v>12</v>
      </c>
      <c r="C46" s="38"/>
      <c r="D46" s="38"/>
      <c r="E46" s="38"/>
      <c r="F46" s="39" t="s">
        <v>12</v>
      </c>
      <c r="G46" s="38"/>
      <c r="H46" s="83"/>
      <c r="I46" s="40"/>
      <c r="J46" s="41"/>
      <c r="K46" s="54">
        <f>SUM(K47:K54)</f>
        <v>0</v>
      </c>
    </row>
    <row r="47" spans="1:12" x14ac:dyDescent="0.3">
      <c r="A47" s="66">
        <v>4</v>
      </c>
      <c r="B47" s="66">
        <v>12</v>
      </c>
      <c r="C47" s="66">
        <v>2</v>
      </c>
      <c r="D47" s="66"/>
      <c r="E47" s="66"/>
      <c r="F47" s="43" t="s">
        <v>66</v>
      </c>
      <c r="G47" s="42"/>
      <c r="H47" s="82"/>
      <c r="I47" s="44"/>
      <c r="J47" s="45"/>
      <c r="K47" s="53"/>
    </row>
    <row r="48" spans="1:12" x14ac:dyDescent="0.3">
      <c r="A48" s="66">
        <v>4</v>
      </c>
      <c r="B48" s="66">
        <v>12</v>
      </c>
      <c r="C48" s="66">
        <v>2</v>
      </c>
      <c r="D48" s="66">
        <v>1</v>
      </c>
      <c r="E48" s="66">
        <v>1</v>
      </c>
      <c r="F48" s="47" t="s">
        <v>126</v>
      </c>
      <c r="G48" s="42" t="s">
        <v>16</v>
      </c>
      <c r="H48" s="80">
        <v>1</v>
      </c>
      <c r="I48" s="44"/>
      <c r="J48" s="45"/>
      <c r="K48" s="53">
        <f t="shared" ref="K48" si="2">H48*J48</f>
        <v>0</v>
      </c>
    </row>
    <row r="49" spans="1:13" s="69" customFormat="1" x14ac:dyDescent="0.3">
      <c r="A49" s="66">
        <v>4</v>
      </c>
      <c r="B49" s="66">
        <v>12</v>
      </c>
      <c r="C49" s="66">
        <v>2</v>
      </c>
      <c r="D49" s="66">
        <v>2</v>
      </c>
      <c r="E49" s="74">
        <v>1</v>
      </c>
      <c r="F49" s="78" t="s">
        <v>103</v>
      </c>
      <c r="G49" s="79" t="s">
        <v>16</v>
      </c>
      <c r="H49" s="80">
        <v>2</v>
      </c>
      <c r="I49" s="75"/>
      <c r="J49" s="77"/>
      <c r="K49" s="76">
        <f t="shared" ref="K49:K50" si="3">H49*J49</f>
        <v>0</v>
      </c>
    </row>
    <row r="50" spans="1:13" x14ac:dyDescent="0.3">
      <c r="A50" s="66">
        <v>4</v>
      </c>
      <c r="B50" s="66">
        <v>12</v>
      </c>
      <c r="C50" s="66">
        <v>2</v>
      </c>
      <c r="D50" s="66">
        <v>3</v>
      </c>
      <c r="E50" s="66">
        <v>1</v>
      </c>
      <c r="F50" s="47" t="s">
        <v>104</v>
      </c>
      <c r="G50" s="42" t="s">
        <v>16</v>
      </c>
      <c r="H50" s="80">
        <v>3</v>
      </c>
      <c r="I50" s="44"/>
      <c r="J50" s="45"/>
      <c r="K50" s="53">
        <f t="shared" si="3"/>
        <v>0</v>
      </c>
      <c r="M50" s="69"/>
    </row>
    <row r="51" spans="1:13" x14ac:dyDescent="0.3">
      <c r="A51" s="66">
        <v>4</v>
      </c>
      <c r="B51" s="66">
        <v>12</v>
      </c>
      <c r="C51" s="66">
        <v>3</v>
      </c>
      <c r="D51" s="66"/>
      <c r="E51" s="66"/>
      <c r="F51" s="43" t="s">
        <v>67</v>
      </c>
      <c r="G51" s="42"/>
      <c r="H51" s="82"/>
      <c r="I51" s="44"/>
      <c r="J51" s="45"/>
      <c r="K51" s="53"/>
    </row>
    <row r="52" spans="1:13" x14ac:dyDescent="0.3">
      <c r="A52" s="66">
        <v>4</v>
      </c>
      <c r="B52" s="66">
        <v>12</v>
      </c>
      <c r="C52" s="66">
        <v>3</v>
      </c>
      <c r="D52" s="66">
        <v>1</v>
      </c>
      <c r="E52" s="66">
        <v>1</v>
      </c>
      <c r="F52" s="47" t="s">
        <v>52</v>
      </c>
      <c r="G52" s="42" t="s">
        <v>16</v>
      </c>
      <c r="H52" s="80">
        <v>1</v>
      </c>
      <c r="I52" s="44"/>
      <c r="J52" s="45"/>
      <c r="K52" s="53">
        <f>H52*J52</f>
        <v>0</v>
      </c>
    </row>
    <row r="53" spans="1:13" x14ac:dyDescent="0.3">
      <c r="A53" s="66">
        <v>4</v>
      </c>
      <c r="B53" s="66">
        <v>12</v>
      </c>
      <c r="C53" s="66">
        <v>3</v>
      </c>
      <c r="D53" s="66">
        <v>2</v>
      </c>
      <c r="E53" s="66">
        <v>1</v>
      </c>
      <c r="F53" s="47" t="s">
        <v>102</v>
      </c>
      <c r="G53" s="42" t="s">
        <v>16</v>
      </c>
      <c r="H53" s="80">
        <v>1</v>
      </c>
      <c r="I53" s="44"/>
      <c r="J53" s="45"/>
      <c r="K53" s="53">
        <f>H53*J53</f>
        <v>0</v>
      </c>
    </row>
    <row r="54" spans="1:13" x14ac:dyDescent="0.3">
      <c r="A54" s="66">
        <v>4</v>
      </c>
      <c r="B54" s="66">
        <v>12</v>
      </c>
      <c r="C54" s="66">
        <v>3</v>
      </c>
      <c r="D54" s="66">
        <v>3</v>
      </c>
      <c r="E54" s="66">
        <v>1</v>
      </c>
      <c r="F54" s="47" t="s">
        <v>36</v>
      </c>
      <c r="G54" s="42" t="s">
        <v>16</v>
      </c>
      <c r="H54" s="80">
        <v>1</v>
      </c>
      <c r="I54" s="44"/>
      <c r="J54" s="45"/>
      <c r="K54" s="53">
        <f>H54*J54</f>
        <v>0</v>
      </c>
    </row>
    <row r="55" spans="1:13" s="3" customFormat="1" ht="12.75" x14ac:dyDescent="0.3">
      <c r="A55" s="8">
        <v>4</v>
      </c>
      <c r="B55" s="8"/>
      <c r="C55" s="8"/>
      <c r="D55" s="8"/>
      <c r="E55" s="8"/>
      <c r="F55" s="9" t="s">
        <v>123</v>
      </c>
      <c r="G55" s="8"/>
      <c r="H55" s="31"/>
      <c r="I55" s="10"/>
      <c r="J55" s="23"/>
      <c r="K55" s="51">
        <f>SUM(K56,K60,K63,K65,K68,K71,K75,K78,K85,K58)</f>
        <v>0</v>
      </c>
    </row>
    <row r="56" spans="1:13" s="2" customFormat="1" ht="12.75" x14ac:dyDescent="0.3">
      <c r="A56" s="34">
        <v>4</v>
      </c>
      <c r="B56" s="34">
        <v>1</v>
      </c>
      <c r="C56" s="34"/>
      <c r="D56" s="34"/>
      <c r="E56" s="34"/>
      <c r="F56" s="35" t="s">
        <v>20</v>
      </c>
      <c r="G56" s="34"/>
      <c r="H56" s="81"/>
      <c r="I56" s="36"/>
      <c r="J56" s="37"/>
      <c r="K56" s="52">
        <f>SUM(K57)</f>
        <v>0</v>
      </c>
    </row>
    <row r="57" spans="1:13" x14ac:dyDescent="0.3">
      <c r="A57" s="66">
        <v>4</v>
      </c>
      <c r="B57" s="66">
        <v>1</v>
      </c>
      <c r="C57" s="66">
        <v>1</v>
      </c>
      <c r="D57" s="66">
        <v>2</v>
      </c>
      <c r="E57" s="66"/>
      <c r="F57" s="43" t="s">
        <v>21</v>
      </c>
      <c r="G57" s="42" t="s">
        <v>16</v>
      </c>
      <c r="H57" s="80">
        <v>1</v>
      </c>
      <c r="I57" s="44"/>
      <c r="J57" s="45"/>
      <c r="K57" s="53">
        <f>H57*J57</f>
        <v>0</v>
      </c>
    </row>
    <row r="58" spans="1:13" s="2" customFormat="1" ht="12.75" x14ac:dyDescent="0.3">
      <c r="A58" s="38">
        <v>4</v>
      </c>
      <c r="B58" s="38">
        <v>3</v>
      </c>
      <c r="C58" s="38"/>
      <c r="D58" s="38"/>
      <c r="E58" s="38"/>
      <c r="F58" s="39" t="s">
        <v>82</v>
      </c>
      <c r="G58" s="38"/>
      <c r="H58" s="83"/>
      <c r="I58" s="40"/>
      <c r="J58" s="41"/>
      <c r="K58" s="54">
        <f>SUM(K59:K59)</f>
        <v>0</v>
      </c>
    </row>
    <row r="59" spans="1:13" x14ac:dyDescent="0.3">
      <c r="A59" s="66">
        <v>4</v>
      </c>
      <c r="B59" s="66">
        <v>3</v>
      </c>
      <c r="C59" s="66">
        <v>2</v>
      </c>
      <c r="D59" s="66"/>
      <c r="E59" s="66"/>
      <c r="F59" s="71" t="s">
        <v>122</v>
      </c>
      <c r="G59" s="42" t="s">
        <v>16</v>
      </c>
      <c r="H59" s="80">
        <v>1</v>
      </c>
      <c r="I59" s="44"/>
      <c r="J59" s="45"/>
      <c r="K59" s="53">
        <f t="shared" ref="K59" si="4">H59*J59</f>
        <v>0</v>
      </c>
    </row>
    <row r="60" spans="1:13" s="2" customFormat="1" ht="12.75" x14ac:dyDescent="0.3">
      <c r="A60" s="38">
        <v>4</v>
      </c>
      <c r="B60" s="38">
        <v>4</v>
      </c>
      <c r="C60" s="38"/>
      <c r="D60" s="38"/>
      <c r="E60" s="38"/>
      <c r="F60" s="39" t="s">
        <v>13</v>
      </c>
      <c r="G60" s="38"/>
      <c r="H60" s="83"/>
      <c r="I60" s="40"/>
      <c r="J60" s="41"/>
      <c r="K60" s="54">
        <f>SUM(K61:K62)</f>
        <v>0</v>
      </c>
    </row>
    <row r="61" spans="1:13" x14ac:dyDescent="0.3">
      <c r="A61" s="66">
        <v>4</v>
      </c>
      <c r="B61" s="66">
        <v>4</v>
      </c>
      <c r="C61" s="66">
        <v>1</v>
      </c>
      <c r="D61" s="66">
        <v>2</v>
      </c>
      <c r="E61" s="66"/>
      <c r="F61" s="46" t="s">
        <v>124</v>
      </c>
      <c r="G61" s="42" t="s">
        <v>16</v>
      </c>
      <c r="H61" s="80">
        <v>1</v>
      </c>
      <c r="I61" s="44"/>
      <c r="J61" s="45"/>
      <c r="K61" s="53">
        <f>H61*J61</f>
        <v>0</v>
      </c>
    </row>
    <row r="62" spans="1:13" x14ac:dyDescent="0.3">
      <c r="A62" s="66">
        <v>4</v>
      </c>
      <c r="B62" s="66">
        <v>4</v>
      </c>
      <c r="C62" s="66">
        <v>2</v>
      </c>
      <c r="D62" s="66">
        <v>2</v>
      </c>
      <c r="E62" s="66"/>
      <c r="F62" s="46" t="s">
        <v>22</v>
      </c>
      <c r="G62" s="42" t="s">
        <v>16</v>
      </c>
      <c r="H62" s="80">
        <v>1</v>
      </c>
      <c r="I62" s="44"/>
      <c r="J62" s="45"/>
      <c r="K62" s="53">
        <f>H62*J62</f>
        <v>0</v>
      </c>
    </row>
    <row r="63" spans="1:13" s="2" customFormat="1" ht="12.75" x14ac:dyDescent="0.3">
      <c r="A63" s="38">
        <v>4</v>
      </c>
      <c r="B63" s="38">
        <v>6</v>
      </c>
      <c r="C63" s="38"/>
      <c r="D63" s="38"/>
      <c r="E63" s="38"/>
      <c r="F63" s="39" t="s">
        <v>57</v>
      </c>
      <c r="G63" s="38"/>
      <c r="H63" s="86"/>
      <c r="I63" s="40"/>
      <c r="J63" s="41"/>
      <c r="K63" s="54">
        <f>SUM(K64:K64)</f>
        <v>0</v>
      </c>
    </row>
    <row r="64" spans="1:13" x14ac:dyDescent="0.3">
      <c r="A64" s="66">
        <v>4</v>
      </c>
      <c r="B64" s="66">
        <v>6</v>
      </c>
      <c r="C64" s="66">
        <v>1</v>
      </c>
      <c r="D64" s="66">
        <v>2</v>
      </c>
      <c r="E64" s="66"/>
      <c r="F64" s="46" t="s">
        <v>141</v>
      </c>
      <c r="G64" s="42" t="s">
        <v>16</v>
      </c>
      <c r="H64" s="80">
        <v>1</v>
      </c>
      <c r="I64" s="44"/>
      <c r="J64" s="45"/>
      <c r="K64" s="53">
        <f>H64*J64</f>
        <v>0</v>
      </c>
    </row>
    <row r="65" spans="1:13" s="2" customFormat="1" ht="12.75" x14ac:dyDescent="0.3">
      <c r="A65" s="38">
        <v>4</v>
      </c>
      <c r="B65" s="38">
        <v>7</v>
      </c>
      <c r="C65" s="38"/>
      <c r="D65" s="38"/>
      <c r="E65" s="38"/>
      <c r="F65" s="39" t="s">
        <v>29</v>
      </c>
      <c r="G65" s="38"/>
      <c r="H65" s="83"/>
      <c r="I65" s="40"/>
      <c r="J65" s="41"/>
      <c r="K65" s="54">
        <f>SUM(K66:K67)</f>
        <v>0</v>
      </c>
    </row>
    <row r="66" spans="1:13" x14ac:dyDescent="0.3">
      <c r="A66" s="66">
        <v>4</v>
      </c>
      <c r="B66" s="66">
        <v>7</v>
      </c>
      <c r="C66" s="66">
        <v>2</v>
      </c>
      <c r="D66" s="66">
        <v>2</v>
      </c>
      <c r="E66" s="66"/>
      <c r="F66" s="46" t="s">
        <v>27</v>
      </c>
      <c r="G66" s="42" t="s">
        <v>19</v>
      </c>
      <c r="H66" s="80">
        <v>10</v>
      </c>
      <c r="I66" s="44"/>
      <c r="J66" s="45"/>
      <c r="K66" s="53">
        <f t="shared" ref="K66:K67" si="5">H66*J66</f>
        <v>0</v>
      </c>
    </row>
    <row r="67" spans="1:13" x14ac:dyDescent="0.3">
      <c r="A67" s="66">
        <v>4</v>
      </c>
      <c r="B67" s="66">
        <v>7</v>
      </c>
      <c r="C67" s="66">
        <v>3</v>
      </c>
      <c r="D67" s="66">
        <v>2</v>
      </c>
      <c r="E67" s="66"/>
      <c r="F67" s="46" t="s">
        <v>28</v>
      </c>
      <c r="G67" s="42" t="s">
        <v>19</v>
      </c>
      <c r="H67" s="80">
        <v>5</v>
      </c>
      <c r="I67" s="44"/>
      <c r="J67" s="45"/>
      <c r="K67" s="53">
        <f t="shared" si="5"/>
        <v>0</v>
      </c>
      <c r="M67" s="68"/>
    </row>
    <row r="68" spans="1:13" s="2" customFormat="1" ht="12.75" x14ac:dyDescent="0.3">
      <c r="A68" s="38">
        <v>4</v>
      </c>
      <c r="B68" s="38">
        <v>8</v>
      </c>
      <c r="C68" s="38"/>
      <c r="D68" s="38"/>
      <c r="E68" s="38"/>
      <c r="F68" s="39" t="s">
        <v>30</v>
      </c>
      <c r="G68" s="38"/>
      <c r="H68" s="83"/>
      <c r="I68" s="40"/>
      <c r="J68" s="41"/>
      <c r="K68" s="54">
        <f>SUM(K69:K70)</f>
        <v>0</v>
      </c>
    </row>
    <row r="69" spans="1:13" x14ac:dyDescent="0.3">
      <c r="A69" s="66">
        <v>4</v>
      </c>
      <c r="B69" s="66">
        <v>8</v>
      </c>
      <c r="C69" s="66">
        <v>2</v>
      </c>
      <c r="D69" s="66">
        <v>2</v>
      </c>
      <c r="E69" s="66"/>
      <c r="F69" s="46" t="s">
        <v>31</v>
      </c>
      <c r="G69" s="42" t="s">
        <v>19</v>
      </c>
      <c r="H69" s="80">
        <v>42</v>
      </c>
      <c r="I69" s="44"/>
      <c r="J69" s="45"/>
      <c r="K69" s="53">
        <f t="shared" ref="K69:K70" si="6">H69*J69</f>
        <v>0</v>
      </c>
    </row>
    <row r="70" spans="1:13" x14ac:dyDescent="0.3">
      <c r="A70" s="66">
        <v>4</v>
      </c>
      <c r="B70" s="66">
        <v>8</v>
      </c>
      <c r="C70" s="66">
        <v>3</v>
      </c>
      <c r="D70" s="66">
        <v>2</v>
      </c>
      <c r="E70" s="66"/>
      <c r="F70" s="46" t="s">
        <v>32</v>
      </c>
      <c r="G70" s="42" t="s">
        <v>19</v>
      </c>
      <c r="H70" s="80">
        <v>220</v>
      </c>
      <c r="I70" s="44"/>
      <c r="J70" s="45"/>
      <c r="K70" s="53">
        <f t="shared" si="6"/>
        <v>0</v>
      </c>
    </row>
    <row r="71" spans="1:13" s="2" customFormat="1" ht="12.75" x14ac:dyDescent="0.3">
      <c r="A71" s="38">
        <v>4</v>
      </c>
      <c r="B71" s="38">
        <v>9</v>
      </c>
      <c r="C71" s="38"/>
      <c r="D71" s="38"/>
      <c r="E71" s="38"/>
      <c r="F71" s="39" t="s">
        <v>33</v>
      </c>
      <c r="G71" s="38"/>
      <c r="H71" s="83"/>
      <c r="I71" s="40"/>
      <c r="J71" s="41"/>
      <c r="K71" s="54">
        <f>SUM(K72:K74)</f>
        <v>0</v>
      </c>
    </row>
    <row r="72" spans="1:13" x14ac:dyDescent="0.3">
      <c r="A72" s="66">
        <v>4</v>
      </c>
      <c r="B72" s="66">
        <v>9</v>
      </c>
      <c r="C72" s="66">
        <v>1</v>
      </c>
      <c r="D72" s="66">
        <v>2</v>
      </c>
      <c r="E72" s="66">
        <v>2</v>
      </c>
      <c r="F72" s="43" t="s">
        <v>76</v>
      </c>
      <c r="G72" s="42" t="s">
        <v>17</v>
      </c>
      <c r="H72" s="80">
        <v>4</v>
      </c>
      <c r="I72" s="44"/>
      <c r="J72" s="44"/>
      <c r="K72" s="53">
        <f t="shared" ref="K72" si="7">H72*J72</f>
        <v>0</v>
      </c>
    </row>
    <row r="73" spans="1:13" x14ac:dyDescent="0.3">
      <c r="A73" s="66">
        <v>4</v>
      </c>
      <c r="B73" s="66">
        <v>9</v>
      </c>
      <c r="C73" s="66">
        <v>1</v>
      </c>
      <c r="D73" s="66">
        <v>4</v>
      </c>
      <c r="E73" s="66">
        <v>2</v>
      </c>
      <c r="F73" s="43" t="s">
        <v>88</v>
      </c>
      <c r="G73" s="42" t="s">
        <v>17</v>
      </c>
      <c r="H73" s="80">
        <v>2</v>
      </c>
      <c r="I73" s="44"/>
      <c r="J73" s="44"/>
      <c r="K73" s="53">
        <f>H73*J73</f>
        <v>0</v>
      </c>
    </row>
    <row r="74" spans="1:13" x14ac:dyDescent="0.3">
      <c r="A74" s="66">
        <v>4</v>
      </c>
      <c r="B74" s="66">
        <v>9</v>
      </c>
      <c r="C74" s="66">
        <v>1</v>
      </c>
      <c r="D74" s="66">
        <v>6</v>
      </c>
      <c r="E74" s="66">
        <v>2</v>
      </c>
      <c r="F74" s="43" t="s">
        <v>58</v>
      </c>
      <c r="G74" s="42" t="s">
        <v>17</v>
      </c>
      <c r="H74" s="80">
        <v>4</v>
      </c>
      <c r="I74" s="44"/>
      <c r="J74" s="44"/>
      <c r="K74" s="53">
        <f>H74*J74</f>
        <v>0</v>
      </c>
    </row>
    <row r="75" spans="1:13" s="2" customFormat="1" ht="12.75" x14ac:dyDescent="0.3">
      <c r="A75" s="38">
        <v>4</v>
      </c>
      <c r="B75" s="38">
        <v>10</v>
      </c>
      <c r="C75" s="38"/>
      <c r="D75" s="38"/>
      <c r="E75" s="38"/>
      <c r="F75" s="39" t="s">
        <v>11</v>
      </c>
      <c r="G75" s="38"/>
      <c r="H75" s="83"/>
      <c r="I75" s="40"/>
      <c r="J75" s="41"/>
      <c r="K75" s="54">
        <f>SUM(K76:K77)</f>
        <v>0</v>
      </c>
    </row>
    <row r="76" spans="1:13" x14ac:dyDescent="0.3">
      <c r="A76" s="66">
        <v>4</v>
      </c>
      <c r="B76" s="66">
        <v>10</v>
      </c>
      <c r="C76" s="66">
        <v>1</v>
      </c>
      <c r="D76" s="66">
        <v>2</v>
      </c>
      <c r="E76" s="66"/>
      <c r="F76" s="43" t="s">
        <v>18</v>
      </c>
      <c r="G76" s="42" t="s">
        <v>17</v>
      </c>
      <c r="H76" s="80">
        <v>1</v>
      </c>
      <c r="I76" s="44"/>
      <c r="J76" s="44"/>
      <c r="K76" s="53">
        <f t="shared" ref="K76:K77" si="8">H76*J76</f>
        <v>0</v>
      </c>
    </row>
    <row r="77" spans="1:13" x14ac:dyDescent="0.3">
      <c r="A77" s="66">
        <v>4</v>
      </c>
      <c r="B77" s="66">
        <v>10</v>
      </c>
      <c r="C77" s="66">
        <v>3</v>
      </c>
      <c r="D77" s="66">
        <v>2</v>
      </c>
      <c r="E77" s="66"/>
      <c r="F77" s="43" t="s">
        <v>51</v>
      </c>
      <c r="G77" s="42" t="s">
        <v>17</v>
      </c>
      <c r="H77" s="80">
        <v>1</v>
      </c>
      <c r="I77" s="44"/>
      <c r="J77" s="44"/>
      <c r="K77" s="53">
        <f t="shared" si="8"/>
        <v>0</v>
      </c>
    </row>
    <row r="78" spans="1:13" s="2" customFormat="1" ht="12.75" x14ac:dyDescent="0.3">
      <c r="A78" s="38">
        <v>4</v>
      </c>
      <c r="B78" s="38">
        <v>11</v>
      </c>
      <c r="C78" s="38"/>
      <c r="D78" s="38"/>
      <c r="E78" s="38"/>
      <c r="F78" s="39" t="s">
        <v>132</v>
      </c>
      <c r="G78" s="38"/>
      <c r="H78" s="83"/>
      <c r="I78" s="40"/>
      <c r="J78" s="41"/>
      <c r="K78" s="54">
        <f>SUM(K79:K84)</f>
        <v>0</v>
      </c>
    </row>
    <row r="79" spans="1:13" x14ac:dyDescent="0.3">
      <c r="A79" s="66">
        <v>4</v>
      </c>
      <c r="B79" s="66">
        <v>11</v>
      </c>
      <c r="C79" s="66">
        <v>1</v>
      </c>
      <c r="D79" s="66"/>
      <c r="E79" s="66"/>
      <c r="F79" s="46" t="s">
        <v>107</v>
      </c>
      <c r="G79" s="42"/>
      <c r="H79" s="82"/>
      <c r="I79" s="44"/>
      <c r="J79" s="45"/>
      <c r="K79" s="53"/>
    </row>
    <row r="80" spans="1:13" x14ac:dyDescent="0.3">
      <c r="A80" s="66">
        <v>4</v>
      </c>
      <c r="B80" s="66">
        <v>11</v>
      </c>
      <c r="C80" s="66">
        <v>1</v>
      </c>
      <c r="D80" s="66">
        <v>1</v>
      </c>
      <c r="E80" s="66">
        <v>2</v>
      </c>
      <c r="F80" s="47" t="s">
        <v>108</v>
      </c>
      <c r="G80" s="42" t="s">
        <v>17</v>
      </c>
      <c r="H80" s="80">
        <v>25</v>
      </c>
      <c r="I80" s="44"/>
      <c r="J80" s="45"/>
      <c r="K80" s="53">
        <f t="shared" ref="K80" si="9">H80*J80</f>
        <v>0</v>
      </c>
    </row>
    <row r="81" spans="1:12" x14ac:dyDescent="0.3">
      <c r="A81" s="66">
        <v>4</v>
      </c>
      <c r="B81" s="66">
        <v>11</v>
      </c>
      <c r="C81" s="66">
        <v>2</v>
      </c>
      <c r="D81" s="66"/>
      <c r="E81" s="66"/>
      <c r="F81" s="43" t="s">
        <v>106</v>
      </c>
      <c r="G81" s="42"/>
      <c r="H81" s="82"/>
      <c r="I81" s="44"/>
      <c r="J81" s="45"/>
      <c r="K81" s="53"/>
    </row>
    <row r="82" spans="1:12" x14ac:dyDescent="0.3">
      <c r="A82" s="66">
        <v>4</v>
      </c>
      <c r="B82" s="66">
        <v>11</v>
      </c>
      <c r="C82" s="66">
        <v>2</v>
      </c>
      <c r="D82" s="66">
        <v>1</v>
      </c>
      <c r="E82" s="66">
        <v>2</v>
      </c>
      <c r="F82" s="47" t="s">
        <v>59</v>
      </c>
      <c r="G82" s="42" t="s">
        <v>17</v>
      </c>
      <c r="H82" s="80">
        <v>2</v>
      </c>
      <c r="I82" s="44"/>
      <c r="J82" s="45"/>
      <c r="K82" s="53">
        <f t="shared" ref="K82:K84" si="10">H82*J82</f>
        <v>0</v>
      </c>
    </row>
    <row r="83" spans="1:12" x14ac:dyDescent="0.3">
      <c r="A83" s="66">
        <v>4</v>
      </c>
      <c r="B83" s="66">
        <v>11</v>
      </c>
      <c r="C83" s="66">
        <v>2</v>
      </c>
      <c r="D83" s="66">
        <v>5</v>
      </c>
      <c r="E83" s="66">
        <v>2</v>
      </c>
      <c r="F83" s="47" t="s">
        <v>125</v>
      </c>
      <c r="G83" s="42" t="s">
        <v>17</v>
      </c>
      <c r="H83" s="80">
        <v>1</v>
      </c>
      <c r="I83" s="44"/>
      <c r="J83" s="45"/>
      <c r="K83" s="53">
        <f t="shared" si="10"/>
        <v>0</v>
      </c>
      <c r="L83" s="73"/>
    </row>
    <row r="84" spans="1:12" x14ac:dyDescent="0.3">
      <c r="A84" s="66">
        <v>4</v>
      </c>
      <c r="B84" s="66">
        <v>11</v>
      </c>
      <c r="C84" s="66">
        <v>3</v>
      </c>
      <c r="D84" s="66">
        <v>2</v>
      </c>
      <c r="E84" s="66"/>
      <c r="F84" s="43" t="s">
        <v>139</v>
      </c>
      <c r="G84" s="42" t="s">
        <v>17</v>
      </c>
      <c r="H84" s="80">
        <v>1</v>
      </c>
      <c r="I84" s="44"/>
      <c r="J84" s="45"/>
      <c r="K84" s="53">
        <f t="shared" si="10"/>
        <v>0</v>
      </c>
      <c r="L84" s="73"/>
    </row>
    <row r="85" spans="1:12" s="2" customFormat="1" ht="12.75" x14ac:dyDescent="0.3">
      <c r="A85" s="38">
        <v>4</v>
      </c>
      <c r="B85" s="38">
        <v>12</v>
      </c>
      <c r="C85" s="38"/>
      <c r="D85" s="38"/>
      <c r="E85" s="38"/>
      <c r="F85" s="39" t="s">
        <v>12</v>
      </c>
      <c r="G85" s="38"/>
      <c r="H85" s="83"/>
      <c r="I85" s="40"/>
      <c r="J85" s="41"/>
      <c r="K85" s="54">
        <f>SUM(K86:K91)</f>
        <v>0</v>
      </c>
    </row>
    <row r="86" spans="1:12" x14ac:dyDescent="0.3">
      <c r="A86" s="66">
        <v>4</v>
      </c>
      <c r="B86" s="66">
        <v>12</v>
      </c>
      <c r="C86" s="66">
        <v>1</v>
      </c>
      <c r="D86" s="66"/>
      <c r="E86" s="66"/>
      <c r="F86" s="43" t="s">
        <v>60</v>
      </c>
      <c r="G86" s="42"/>
      <c r="H86" s="82"/>
      <c r="I86" s="44"/>
      <c r="J86" s="45"/>
      <c r="K86" s="53"/>
    </row>
    <row r="87" spans="1:12" x14ac:dyDescent="0.3">
      <c r="A87" s="66">
        <v>4</v>
      </c>
      <c r="B87" s="66">
        <v>12</v>
      </c>
      <c r="C87" s="66">
        <v>1</v>
      </c>
      <c r="D87" s="66">
        <v>1</v>
      </c>
      <c r="E87" s="66">
        <v>2</v>
      </c>
      <c r="F87" s="47" t="s">
        <v>101</v>
      </c>
      <c r="G87" s="42" t="s">
        <v>16</v>
      </c>
      <c r="H87" s="80">
        <v>1</v>
      </c>
      <c r="I87" s="44"/>
      <c r="J87" s="45"/>
      <c r="K87" s="53">
        <f t="shared" ref="K87" si="11">H87*J87</f>
        <v>0</v>
      </c>
    </row>
    <row r="88" spans="1:12" x14ac:dyDescent="0.3">
      <c r="A88" s="66">
        <v>4</v>
      </c>
      <c r="B88" s="66">
        <v>12</v>
      </c>
      <c r="C88" s="66">
        <v>3</v>
      </c>
      <c r="D88" s="66"/>
      <c r="E88" s="66"/>
      <c r="F88" s="43" t="s">
        <v>67</v>
      </c>
      <c r="G88" s="42"/>
      <c r="H88" s="82"/>
      <c r="I88" s="44"/>
      <c r="J88" s="45"/>
      <c r="K88" s="53"/>
    </row>
    <row r="89" spans="1:12" x14ac:dyDescent="0.3">
      <c r="A89" s="66">
        <v>4</v>
      </c>
      <c r="B89" s="66">
        <v>12</v>
      </c>
      <c r="C89" s="66">
        <v>3</v>
      </c>
      <c r="D89" s="66">
        <v>1</v>
      </c>
      <c r="E89" s="66">
        <v>2</v>
      </c>
      <c r="F89" s="47" t="s">
        <v>131</v>
      </c>
      <c r="G89" s="42" t="s">
        <v>16</v>
      </c>
      <c r="H89" s="80">
        <v>1</v>
      </c>
      <c r="I89" s="44"/>
      <c r="J89" s="45"/>
      <c r="K89" s="53">
        <f>H89*J89</f>
        <v>0</v>
      </c>
    </row>
    <row r="90" spans="1:12" x14ac:dyDescent="0.3">
      <c r="A90" s="66">
        <v>4</v>
      </c>
      <c r="B90" s="66">
        <v>12</v>
      </c>
      <c r="C90" s="66">
        <v>4</v>
      </c>
      <c r="D90" s="66"/>
      <c r="E90" s="66"/>
      <c r="F90" s="43" t="s">
        <v>110</v>
      </c>
      <c r="G90" s="42"/>
      <c r="H90" s="82"/>
      <c r="I90" s="44"/>
      <c r="J90" s="45"/>
      <c r="K90" s="53"/>
    </row>
    <row r="91" spans="1:12" x14ac:dyDescent="0.3">
      <c r="A91" s="66">
        <v>4</v>
      </c>
      <c r="B91" s="66">
        <v>12</v>
      </c>
      <c r="C91" s="66">
        <v>4</v>
      </c>
      <c r="D91" s="66">
        <v>1</v>
      </c>
      <c r="E91" s="66">
        <v>2</v>
      </c>
      <c r="F91" s="47" t="s">
        <v>111</v>
      </c>
      <c r="G91" s="42" t="s">
        <v>16</v>
      </c>
      <c r="H91" s="80">
        <v>1</v>
      </c>
      <c r="I91" s="44"/>
      <c r="J91" s="45"/>
      <c r="K91" s="53">
        <f>H91*J91</f>
        <v>0</v>
      </c>
    </row>
    <row r="92" spans="1:12" s="3" customFormat="1" ht="12.75" x14ac:dyDescent="0.3">
      <c r="A92" s="8">
        <v>5</v>
      </c>
      <c r="B92" s="8"/>
      <c r="C92" s="8"/>
      <c r="D92" s="8"/>
      <c r="E92" s="8"/>
      <c r="F92" s="9" t="s">
        <v>37</v>
      </c>
      <c r="G92" s="8"/>
      <c r="H92" s="84"/>
      <c r="I92" s="10"/>
      <c r="J92" s="23"/>
      <c r="K92" s="51">
        <f>SUM(K93,K112,K131)</f>
        <v>0</v>
      </c>
    </row>
    <row r="93" spans="1:12" s="2" customFormat="1" ht="12.75" x14ac:dyDescent="0.3">
      <c r="A93" s="34">
        <v>5</v>
      </c>
      <c r="B93" s="34">
        <v>1</v>
      </c>
      <c r="C93" s="34"/>
      <c r="D93" s="34"/>
      <c r="E93" s="34"/>
      <c r="F93" s="35" t="s">
        <v>38</v>
      </c>
      <c r="G93" s="34"/>
      <c r="H93" s="81"/>
      <c r="I93" s="36"/>
      <c r="J93" s="37"/>
      <c r="K93" s="52">
        <f>SUM(K94:K111)</f>
        <v>0</v>
      </c>
    </row>
    <row r="94" spans="1:12" x14ac:dyDescent="0.3">
      <c r="A94" s="66">
        <v>5</v>
      </c>
      <c r="B94" s="66">
        <v>1</v>
      </c>
      <c r="C94" s="66">
        <v>2</v>
      </c>
      <c r="D94" s="66"/>
      <c r="E94" s="66"/>
      <c r="F94" s="46" t="s">
        <v>39</v>
      </c>
      <c r="G94" s="42"/>
      <c r="H94" s="82"/>
      <c r="I94" s="44"/>
      <c r="J94" s="45"/>
      <c r="K94" s="53"/>
    </row>
    <row r="95" spans="1:12" x14ac:dyDescent="0.3">
      <c r="A95" s="66">
        <v>5</v>
      </c>
      <c r="B95" s="66">
        <v>1</v>
      </c>
      <c r="C95" s="66">
        <v>2</v>
      </c>
      <c r="D95" s="66">
        <v>3</v>
      </c>
      <c r="E95" s="66"/>
      <c r="F95" s="47" t="s">
        <v>129</v>
      </c>
      <c r="G95" s="42" t="s">
        <v>16</v>
      </c>
      <c r="H95" s="80">
        <v>1</v>
      </c>
      <c r="I95" s="44"/>
      <c r="J95" s="45"/>
      <c r="K95" s="53">
        <f t="shared" ref="K95:K108" si="12">H95*J95</f>
        <v>0</v>
      </c>
    </row>
    <row r="96" spans="1:12" x14ac:dyDescent="0.3">
      <c r="A96" s="66">
        <v>5</v>
      </c>
      <c r="B96" s="66">
        <v>1</v>
      </c>
      <c r="C96" s="66">
        <v>3</v>
      </c>
      <c r="D96" s="66"/>
      <c r="E96" s="66"/>
      <c r="F96" s="46" t="s">
        <v>40</v>
      </c>
      <c r="G96" s="42"/>
      <c r="H96" s="80"/>
      <c r="I96" s="44"/>
      <c r="J96" s="45"/>
      <c r="K96" s="53"/>
    </row>
    <row r="97" spans="1:11" ht="40.5" x14ac:dyDescent="0.3">
      <c r="A97" s="66">
        <v>5</v>
      </c>
      <c r="B97" s="66">
        <v>1</v>
      </c>
      <c r="C97" s="66">
        <v>3</v>
      </c>
      <c r="D97" s="66">
        <v>1</v>
      </c>
      <c r="E97" s="66"/>
      <c r="F97" s="88" t="s">
        <v>112</v>
      </c>
      <c r="G97" s="42" t="s">
        <v>16</v>
      </c>
      <c r="H97" s="80">
        <v>1</v>
      </c>
      <c r="I97" s="44"/>
      <c r="J97" s="45"/>
      <c r="K97" s="53">
        <f t="shared" si="12"/>
        <v>0</v>
      </c>
    </row>
    <row r="98" spans="1:11" x14ac:dyDescent="0.3">
      <c r="A98" s="66">
        <v>5</v>
      </c>
      <c r="B98" s="66">
        <v>1</v>
      </c>
      <c r="C98" s="66">
        <v>4</v>
      </c>
      <c r="D98" s="66"/>
      <c r="E98" s="66"/>
      <c r="F98" s="46" t="s">
        <v>25</v>
      </c>
      <c r="G98" s="42"/>
      <c r="H98" s="80"/>
      <c r="I98" s="44"/>
      <c r="J98" s="45"/>
      <c r="K98" s="53"/>
    </row>
    <row r="99" spans="1:11" x14ac:dyDescent="0.3">
      <c r="A99" s="66">
        <v>5</v>
      </c>
      <c r="B99" s="66">
        <v>1</v>
      </c>
      <c r="C99" s="66">
        <v>4</v>
      </c>
      <c r="D99" s="66">
        <v>1</v>
      </c>
      <c r="E99" s="66"/>
      <c r="F99" s="47" t="s">
        <v>26</v>
      </c>
      <c r="G99" s="42" t="s">
        <v>19</v>
      </c>
      <c r="H99" s="80">
        <v>50</v>
      </c>
      <c r="I99" s="44"/>
      <c r="J99" s="45"/>
      <c r="K99" s="53">
        <f t="shared" si="12"/>
        <v>0</v>
      </c>
    </row>
    <row r="100" spans="1:11" x14ac:dyDescent="0.3">
      <c r="A100" s="66">
        <v>5</v>
      </c>
      <c r="B100" s="66">
        <v>1</v>
      </c>
      <c r="C100" s="66">
        <v>4</v>
      </c>
      <c r="D100" s="66">
        <v>2</v>
      </c>
      <c r="E100" s="66"/>
      <c r="F100" s="47" t="s">
        <v>27</v>
      </c>
      <c r="G100" s="42" t="s">
        <v>19</v>
      </c>
      <c r="H100" s="80">
        <v>25</v>
      </c>
      <c r="I100" s="44"/>
      <c r="J100" s="45"/>
      <c r="K100" s="53">
        <f t="shared" si="12"/>
        <v>0</v>
      </c>
    </row>
    <row r="101" spans="1:11" x14ac:dyDescent="0.3">
      <c r="A101" s="66">
        <v>5</v>
      </c>
      <c r="B101" s="66">
        <v>1</v>
      </c>
      <c r="C101" s="66">
        <v>5</v>
      </c>
      <c r="D101" s="66"/>
      <c r="E101" s="66"/>
      <c r="F101" s="46" t="s">
        <v>41</v>
      </c>
      <c r="G101" s="42"/>
      <c r="H101" s="80"/>
      <c r="I101" s="44"/>
      <c r="J101" s="45"/>
      <c r="K101" s="53"/>
    </row>
    <row r="102" spans="1:11" x14ac:dyDescent="0.3">
      <c r="A102" s="66">
        <v>5</v>
      </c>
      <c r="B102" s="66">
        <v>1</v>
      </c>
      <c r="C102" s="66">
        <v>5</v>
      </c>
      <c r="D102" s="66">
        <v>1</v>
      </c>
      <c r="E102" s="66"/>
      <c r="F102" s="47" t="s">
        <v>44</v>
      </c>
      <c r="G102" s="42" t="s">
        <v>19</v>
      </c>
      <c r="H102" s="80">
        <v>500</v>
      </c>
      <c r="I102" s="44"/>
      <c r="J102" s="45"/>
      <c r="K102" s="53">
        <f>H102*J102</f>
        <v>0</v>
      </c>
    </row>
    <row r="103" spans="1:11" x14ac:dyDescent="0.3">
      <c r="A103" s="66">
        <v>5</v>
      </c>
      <c r="B103" s="66">
        <v>1</v>
      </c>
      <c r="C103" s="66">
        <v>6</v>
      </c>
      <c r="D103" s="66"/>
      <c r="E103" s="66"/>
      <c r="F103" s="46" t="s">
        <v>61</v>
      </c>
      <c r="G103" s="42"/>
      <c r="H103" s="82"/>
      <c r="I103" s="44"/>
      <c r="J103" s="45"/>
      <c r="K103" s="53"/>
    </row>
    <row r="104" spans="1:11" x14ac:dyDescent="0.3">
      <c r="A104" s="66">
        <v>5</v>
      </c>
      <c r="B104" s="66">
        <v>1</v>
      </c>
      <c r="C104" s="66">
        <v>6</v>
      </c>
      <c r="D104" s="66">
        <v>1</v>
      </c>
      <c r="E104" s="66"/>
      <c r="F104" s="47" t="s">
        <v>62</v>
      </c>
      <c r="G104" s="42" t="s">
        <v>17</v>
      </c>
      <c r="H104" s="80">
        <v>25</v>
      </c>
      <c r="I104" s="44"/>
      <c r="J104" s="45"/>
      <c r="K104" s="53">
        <f>H104*J104</f>
        <v>0</v>
      </c>
    </row>
    <row r="105" spans="1:11" x14ac:dyDescent="0.3">
      <c r="A105" s="66">
        <v>5</v>
      </c>
      <c r="B105" s="66">
        <v>1</v>
      </c>
      <c r="C105" s="66">
        <v>6</v>
      </c>
      <c r="D105" s="66">
        <v>2</v>
      </c>
      <c r="E105" s="66"/>
      <c r="F105" s="47" t="s">
        <v>45</v>
      </c>
      <c r="G105" s="42" t="s">
        <v>17</v>
      </c>
      <c r="H105" s="80">
        <v>25</v>
      </c>
      <c r="I105" s="44"/>
      <c r="J105" s="45"/>
      <c r="K105" s="53">
        <f t="shared" ref="K105:K106" si="13">H105*J105</f>
        <v>0</v>
      </c>
    </row>
    <row r="106" spans="1:11" x14ac:dyDescent="0.3">
      <c r="A106" s="66">
        <v>5</v>
      </c>
      <c r="B106" s="66">
        <v>1</v>
      </c>
      <c r="C106" s="66">
        <v>7</v>
      </c>
      <c r="D106" s="66"/>
      <c r="E106" s="66"/>
      <c r="F106" s="46" t="s">
        <v>42</v>
      </c>
      <c r="G106" s="42" t="s">
        <v>17</v>
      </c>
      <c r="H106" s="80">
        <v>25</v>
      </c>
      <c r="I106" s="44"/>
      <c r="J106" s="45"/>
      <c r="K106" s="53">
        <f t="shared" si="13"/>
        <v>0</v>
      </c>
    </row>
    <row r="107" spans="1:11" x14ac:dyDescent="0.3">
      <c r="A107" s="66">
        <v>5</v>
      </c>
      <c r="B107" s="66">
        <v>1</v>
      </c>
      <c r="C107" s="66">
        <v>8</v>
      </c>
      <c r="D107" s="66"/>
      <c r="E107" s="66"/>
      <c r="F107" s="46" t="s">
        <v>15</v>
      </c>
      <c r="G107" s="42"/>
      <c r="H107" s="82"/>
      <c r="I107" s="44"/>
      <c r="J107" s="45"/>
      <c r="K107" s="53"/>
    </row>
    <row r="108" spans="1:11" x14ac:dyDescent="0.3">
      <c r="A108" s="66">
        <v>5</v>
      </c>
      <c r="B108" s="66">
        <v>1</v>
      </c>
      <c r="C108" s="66">
        <v>8</v>
      </c>
      <c r="D108" s="66">
        <v>1</v>
      </c>
      <c r="E108" s="66"/>
      <c r="F108" s="47" t="s">
        <v>43</v>
      </c>
      <c r="G108" s="42" t="s">
        <v>17</v>
      </c>
      <c r="H108" s="80">
        <v>50</v>
      </c>
      <c r="I108" s="44"/>
      <c r="J108" s="45"/>
      <c r="K108" s="53">
        <f t="shared" si="12"/>
        <v>0</v>
      </c>
    </row>
    <row r="109" spans="1:11" x14ac:dyDescent="0.3">
      <c r="A109" s="66">
        <v>5</v>
      </c>
      <c r="B109" s="66">
        <v>1</v>
      </c>
      <c r="C109" s="66">
        <v>9</v>
      </c>
      <c r="D109" s="66"/>
      <c r="E109" s="66"/>
      <c r="F109" s="46" t="s">
        <v>63</v>
      </c>
      <c r="G109" s="42"/>
      <c r="H109" s="82"/>
      <c r="I109" s="44"/>
      <c r="J109" s="45"/>
      <c r="K109" s="53"/>
    </row>
    <row r="110" spans="1:11" x14ac:dyDescent="0.3">
      <c r="A110" s="66">
        <v>5</v>
      </c>
      <c r="B110" s="66">
        <v>1</v>
      </c>
      <c r="C110" s="66">
        <v>9</v>
      </c>
      <c r="D110" s="66">
        <v>1</v>
      </c>
      <c r="E110" s="66"/>
      <c r="F110" s="47" t="s">
        <v>64</v>
      </c>
      <c r="G110" s="42" t="s">
        <v>16</v>
      </c>
      <c r="H110" s="80">
        <v>1</v>
      </c>
      <c r="I110" s="44"/>
      <c r="J110" s="45"/>
      <c r="K110" s="53">
        <f>H110*J110</f>
        <v>0</v>
      </c>
    </row>
    <row r="111" spans="1:11" x14ac:dyDescent="0.3">
      <c r="A111" s="66">
        <v>5</v>
      </c>
      <c r="B111" s="66">
        <v>1</v>
      </c>
      <c r="C111" s="66">
        <v>9</v>
      </c>
      <c r="D111" s="66">
        <v>2</v>
      </c>
      <c r="E111" s="66"/>
      <c r="F111" s="47" t="s">
        <v>65</v>
      </c>
      <c r="G111" s="42" t="s">
        <v>16</v>
      </c>
      <c r="H111" s="80">
        <v>1</v>
      </c>
      <c r="I111" s="44"/>
      <c r="J111" s="45"/>
      <c r="K111" s="53">
        <f>H111*J111</f>
        <v>0</v>
      </c>
    </row>
    <row r="112" spans="1:11" s="2" customFormat="1" ht="12.75" x14ac:dyDescent="0.3">
      <c r="A112" s="38">
        <v>5</v>
      </c>
      <c r="B112" s="38">
        <v>2</v>
      </c>
      <c r="C112" s="38"/>
      <c r="D112" s="38"/>
      <c r="E112" s="38"/>
      <c r="F112" s="39" t="s">
        <v>50</v>
      </c>
      <c r="G112" s="38"/>
      <c r="H112" s="83"/>
      <c r="I112" s="40"/>
      <c r="J112" s="41"/>
      <c r="K112" s="54">
        <f>SUM(K114:K130)</f>
        <v>0</v>
      </c>
    </row>
    <row r="113" spans="1:11" s="59" customFormat="1" ht="12.75" x14ac:dyDescent="0.3">
      <c r="A113" s="67">
        <v>5</v>
      </c>
      <c r="B113" s="67">
        <v>2</v>
      </c>
      <c r="C113" s="67">
        <v>1</v>
      </c>
      <c r="D113" s="67"/>
      <c r="E113" s="67"/>
      <c r="F113" s="60" t="s">
        <v>92</v>
      </c>
      <c r="G113" s="57"/>
      <c r="H113" s="85"/>
      <c r="I113" s="61"/>
      <c r="J113" s="62"/>
      <c r="K113" s="58"/>
    </row>
    <row r="114" spans="1:11" x14ac:dyDescent="0.3">
      <c r="A114" s="66">
        <v>5</v>
      </c>
      <c r="B114" s="66">
        <v>2</v>
      </c>
      <c r="C114" s="66">
        <v>1</v>
      </c>
      <c r="D114" s="66">
        <v>1</v>
      </c>
      <c r="E114" s="66"/>
      <c r="F114" s="46" t="s">
        <v>93</v>
      </c>
      <c r="G114" s="42" t="s">
        <v>16</v>
      </c>
      <c r="H114" s="80">
        <v>1</v>
      </c>
      <c r="I114" s="44"/>
      <c r="J114" s="45"/>
      <c r="K114" s="53">
        <f t="shared" ref="K114:K130" si="14">H114*J114</f>
        <v>0</v>
      </c>
    </row>
    <row r="115" spans="1:11" x14ac:dyDescent="0.3">
      <c r="A115" s="66">
        <v>5</v>
      </c>
      <c r="B115" s="66">
        <v>2</v>
      </c>
      <c r="C115" s="66">
        <v>1</v>
      </c>
      <c r="D115" s="66">
        <v>2</v>
      </c>
      <c r="E115" s="66"/>
      <c r="F115" s="46" t="s">
        <v>89</v>
      </c>
      <c r="G115" s="42" t="s">
        <v>16</v>
      </c>
      <c r="H115" s="80">
        <v>2</v>
      </c>
      <c r="I115" s="44"/>
      <c r="J115" s="45"/>
      <c r="K115" s="53">
        <f t="shared" si="14"/>
        <v>0</v>
      </c>
    </row>
    <row r="116" spans="1:11" s="59" customFormat="1" ht="12.75" x14ac:dyDescent="0.3">
      <c r="A116" s="67">
        <v>5</v>
      </c>
      <c r="B116" s="67">
        <v>2</v>
      </c>
      <c r="C116" s="67">
        <v>2</v>
      </c>
      <c r="D116" s="67"/>
      <c r="E116" s="67"/>
      <c r="F116" s="60" t="s">
        <v>90</v>
      </c>
      <c r="G116" s="57"/>
      <c r="H116" s="85"/>
      <c r="I116" s="61"/>
      <c r="J116" s="62"/>
      <c r="K116" s="58"/>
    </row>
    <row r="117" spans="1:11" x14ac:dyDescent="0.3">
      <c r="A117" s="66">
        <v>5</v>
      </c>
      <c r="B117" s="66">
        <v>2</v>
      </c>
      <c r="C117" s="66">
        <v>2</v>
      </c>
      <c r="D117" s="66">
        <v>1</v>
      </c>
      <c r="E117" s="66"/>
      <c r="F117" s="46" t="s">
        <v>46</v>
      </c>
      <c r="G117" s="42" t="s">
        <v>17</v>
      </c>
      <c r="H117" s="80">
        <v>20</v>
      </c>
      <c r="I117" s="44"/>
      <c r="J117" s="45"/>
      <c r="K117" s="53">
        <f t="shared" si="14"/>
        <v>0</v>
      </c>
    </row>
    <row r="118" spans="1:11" s="69" customFormat="1" x14ac:dyDescent="0.3">
      <c r="A118" s="66">
        <v>5</v>
      </c>
      <c r="B118" s="66">
        <v>2</v>
      </c>
      <c r="C118" s="66">
        <v>2</v>
      </c>
      <c r="D118" s="66">
        <v>2</v>
      </c>
      <c r="E118" s="66"/>
      <c r="F118" s="87" t="s">
        <v>94</v>
      </c>
      <c r="G118" s="79" t="s">
        <v>17</v>
      </c>
      <c r="H118" s="80">
        <v>138</v>
      </c>
      <c r="I118" s="75"/>
      <c r="J118" s="77"/>
      <c r="K118" s="53">
        <f t="shared" si="14"/>
        <v>0</v>
      </c>
    </row>
    <row r="119" spans="1:11" x14ac:dyDescent="0.3">
      <c r="A119" s="66">
        <v>5</v>
      </c>
      <c r="B119" s="66">
        <v>2</v>
      </c>
      <c r="C119" s="66">
        <v>2</v>
      </c>
      <c r="D119" s="66">
        <v>3</v>
      </c>
      <c r="E119" s="66"/>
      <c r="F119" s="46" t="s">
        <v>95</v>
      </c>
      <c r="G119" s="42" t="s">
        <v>17</v>
      </c>
      <c r="H119" s="80">
        <v>0</v>
      </c>
      <c r="I119" s="44"/>
      <c r="J119" s="45"/>
      <c r="K119" s="53">
        <f t="shared" si="14"/>
        <v>0</v>
      </c>
    </row>
    <row r="120" spans="1:11" s="59" customFormat="1" ht="12.75" x14ac:dyDescent="0.3">
      <c r="A120" s="67">
        <v>5</v>
      </c>
      <c r="B120" s="67">
        <v>2</v>
      </c>
      <c r="C120" s="67">
        <v>3</v>
      </c>
      <c r="D120" s="67"/>
      <c r="E120" s="67"/>
      <c r="F120" s="60" t="s">
        <v>91</v>
      </c>
      <c r="G120" s="57"/>
      <c r="H120" s="85"/>
      <c r="I120" s="61"/>
      <c r="J120" s="62"/>
      <c r="K120" s="58"/>
    </row>
    <row r="121" spans="1:11" x14ac:dyDescent="0.3">
      <c r="A121" s="66">
        <v>5</v>
      </c>
      <c r="B121" s="66">
        <v>2</v>
      </c>
      <c r="C121" s="66">
        <v>3</v>
      </c>
      <c r="D121" s="66">
        <v>1</v>
      </c>
      <c r="E121" s="66"/>
      <c r="F121" s="46" t="s">
        <v>47</v>
      </c>
      <c r="G121" s="42" t="s">
        <v>17</v>
      </c>
      <c r="H121" s="80">
        <v>13</v>
      </c>
      <c r="I121" s="44"/>
      <c r="J121" s="45"/>
      <c r="K121" s="53">
        <f t="shared" si="14"/>
        <v>0</v>
      </c>
    </row>
    <row r="122" spans="1:11" x14ac:dyDescent="0.3">
      <c r="A122" s="66">
        <v>5</v>
      </c>
      <c r="B122" s="66">
        <v>2</v>
      </c>
      <c r="C122" s="66">
        <v>3</v>
      </c>
      <c r="D122" s="66">
        <v>2</v>
      </c>
      <c r="E122" s="66"/>
      <c r="F122" s="43" t="s">
        <v>48</v>
      </c>
      <c r="G122" s="42" t="s">
        <v>17</v>
      </c>
      <c r="H122" s="80">
        <v>10</v>
      </c>
      <c r="I122" s="44"/>
      <c r="J122" s="45"/>
      <c r="K122" s="53">
        <f t="shared" si="14"/>
        <v>0</v>
      </c>
    </row>
    <row r="123" spans="1:11" s="59" customFormat="1" ht="12.75" x14ac:dyDescent="0.3">
      <c r="A123" s="67">
        <v>5</v>
      </c>
      <c r="B123" s="67">
        <v>2</v>
      </c>
      <c r="C123" s="67">
        <v>4</v>
      </c>
      <c r="D123" s="67"/>
      <c r="E123" s="67"/>
      <c r="F123" s="60" t="s">
        <v>14</v>
      </c>
      <c r="G123" s="57"/>
      <c r="H123" s="85"/>
      <c r="I123" s="61"/>
      <c r="J123" s="62"/>
      <c r="K123" s="58"/>
    </row>
    <row r="124" spans="1:11" x14ac:dyDescent="0.3">
      <c r="A124" s="66">
        <v>5</v>
      </c>
      <c r="B124" s="66">
        <v>2</v>
      </c>
      <c r="C124" s="66">
        <v>4</v>
      </c>
      <c r="D124" s="66">
        <v>1</v>
      </c>
      <c r="E124" s="66"/>
      <c r="F124" s="46" t="s">
        <v>49</v>
      </c>
      <c r="G124" s="42" t="s">
        <v>19</v>
      </c>
      <c r="H124" s="80">
        <v>3160</v>
      </c>
      <c r="I124" s="44"/>
      <c r="J124" s="45"/>
      <c r="K124" s="53">
        <f t="shared" si="14"/>
        <v>0</v>
      </c>
    </row>
    <row r="125" spans="1:11" x14ac:dyDescent="0.3">
      <c r="A125" s="66">
        <v>5</v>
      </c>
      <c r="B125" s="66">
        <v>2</v>
      </c>
      <c r="C125" s="66">
        <v>4</v>
      </c>
      <c r="D125" s="66">
        <v>2</v>
      </c>
      <c r="E125" s="66"/>
      <c r="F125" s="46" t="s">
        <v>96</v>
      </c>
      <c r="G125" s="42" t="s">
        <v>19</v>
      </c>
      <c r="H125" s="80">
        <v>480</v>
      </c>
      <c r="I125" s="44"/>
      <c r="J125" s="45"/>
      <c r="K125" s="53">
        <f t="shared" si="14"/>
        <v>0</v>
      </c>
    </row>
    <row r="126" spans="1:11" s="59" customFormat="1" x14ac:dyDescent="0.3">
      <c r="A126" s="67">
        <v>5</v>
      </c>
      <c r="B126" s="67">
        <v>2</v>
      </c>
      <c r="C126" s="67">
        <v>5</v>
      </c>
      <c r="D126" s="67"/>
      <c r="E126" s="67"/>
      <c r="F126" s="60" t="s">
        <v>68</v>
      </c>
      <c r="G126" s="57"/>
      <c r="H126" s="85"/>
      <c r="I126" s="61"/>
      <c r="J126" s="62"/>
      <c r="K126" s="53">
        <f t="shared" si="14"/>
        <v>0</v>
      </c>
    </row>
    <row r="127" spans="1:11" x14ac:dyDescent="0.3">
      <c r="A127" s="66">
        <v>5</v>
      </c>
      <c r="B127" s="66">
        <v>2</v>
      </c>
      <c r="C127" s="66">
        <v>5</v>
      </c>
      <c r="D127" s="66">
        <v>1</v>
      </c>
      <c r="E127" s="66"/>
      <c r="F127" s="46" t="s">
        <v>97</v>
      </c>
      <c r="G127" s="42" t="s">
        <v>16</v>
      </c>
      <c r="H127" s="80">
        <v>1</v>
      </c>
      <c r="I127" s="44"/>
      <c r="J127" s="45"/>
      <c r="K127" s="53">
        <f t="shared" si="14"/>
        <v>0</v>
      </c>
    </row>
    <row r="128" spans="1:11" x14ac:dyDescent="0.3">
      <c r="A128" s="66">
        <v>5</v>
      </c>
      <c r="B128" s="66">
        <v>2</v>
      </c>
      <c r="C128" s="66">
        <v>5</v>
      </c>
      <c r="D128" s="66">
        <v>2</v>
      </c>
      <c r="E128" s="66"/>
      <c r="F128" s="46" t="s">
        <v>98</v>
      </c>
      <c r="G128" s="42" t="s">
        <v>16</v>
      </c>
      <c r="H128" s="80">
        <v>1</v>
      </c>
      <c r="I128" s="44"/>
      <c r="J128" s="45"/>
      <c r="K128" s="53">
        <f t="shared" si="14"/>
        <v>0</v>
      </c>
    </row>
    <row r="129" spans="1:12" s="69" customFormat="1" x14ac:dyDescent="0.3">
      <c r="A129" s="66">
        <v>5</v>
      </c>
      <c r="B129" s="66">
        <v>2</v>
      </c>
      <c r="C129" s="66">
        <v>5</v>
      </c>
      <c r="D129" s="66">
        <v>3</v>
      </c>
      <c r="E129" s="66"/>
      <c r="F129" s="87" t="s">
        <v>99</v>
      </c>
      <c r="G129" s="79" t="s">
        <v>16</v>
      </c>
      <c r="H129" s="80">
        <v>1</v>
      </c>
      <c r="I129" s="75"/>
      <c r="J129" s="77"/>
      <c r="K129" s="53">
        <f t="shared" si="14"/>
        <v>0</v>
      </c>
    </row>
    <row r="130" spans="1:12" ht="27" x14ac:dyDescent="0.3">
      <c r="A130" s="66">
        <v>5</v>
      </c>
      <c r="B130" s="66">
        <v>2</v>
      </c>
      <c r="C130" s="66">
        <v>5</v>
      </c>
      <c r="D130" s="66">
        <v>4</v>
      </c>
      <c r="E130" s="66"/>
      <c r="F130" s="72" t="s">
        <v>100</v>
      </c>
      <c r="G130" s="42" t="s">
        <v>16</v>
      </c>
      <c r="H130" s="80">
        <v>1</v>
      </c>
      <c r="I130" s="44"/>
      <c r="J130" s="45"/>
      <c r="K130" s="53">
        <f t="shared" si="14"/>
        <v>0</v>
      </c>
    </row>
    <row r="131" spans="1:12" s="2" customFormat="1" ht="12.75" x14ac:dyDescent="0.3">
      <c r="A131" s="38">
        <v>5</v>
      </c>
      <c r="B131" s="38">
        <v>3</v>
      </c>
      <c r="C131" s="38"/>
      <c r="D131" s="38"/>
      <c r="E131" s="38"/>
      <c r="F131" s="39" t="s">
        <v>69</v>
      </c>
      <c r="G131" s="38"/>
      <c r="H131" s="83"/>
      <c r="I131" s="40"/>
      <c r="J131" s="41"/>
      <c r="K131" s="54">
        <f>SUM(K133:K161)</f>
        <v>0</v>
      </c>
    </row>
    <row r="132" spans="1:12" s="59" customFormat="1" x14ac:dyDescent="0.3">
      <c r="A132" s="67">
        <v>5</v>
      </c>
      <c r="B132" s="67">
        <v>3</v>
      </c>
      <c r="C132" s="67">
        <v>1</v>
      </c>
      <c r="D132" s="66"/>
      <c r="E132" s="66"/>
      <c r="F132" s="60" t="s">
        <v>77</v>
      </c>
      <c r="G132" s="57"/>
      <c r="H132" s="85"/>
      <c r="I132" s="61"/>
      <c r="J132" s="62"/>
      <c r="K132" s="58"/>
    </row>
    <row r="133" spans="1:12" x14ac:dyDescent="0.3">
      <c r="A133" s="66">
        <v>5</v>
      </c>
      <c r="B133" s="66">
        <v>3</v>
      </c>
      <c r="C133" s="66">
        <v>1</v>
      </c>
      <c r="D133" s="66">
        <v>2</v>
      </c>
      <c r="E133" s="66"/>
      <c r="F133" s="46" t="s">
        <v>70</v>
      </c>
      <c r="G133" s="42" t="s">
        <v>16</v>
      </c>
      <c r="H133" s="80">
        <v>1</v>
      </c>
      <c r="I133" s="44"/>
      <c r="J133" s="45"/>
      <c r="K133" s="53">
        <f t="shared" ref="K133:K146" si="15">H133*J133</f>
        <v>0</v>
      </c>
    </row>
    <row r="134" spans="1:12" x14ac:dyDescent="0.3">
      <c r="A134" s="66">
        <v>5</v>
      </c>
      <c r="B134" s="66">
        <v>3</v>
      </c>
      <c r="C134" s="66">
        <v>1</v>
      </c>
      <c r="D134" s="66">
        <v>3</v>
      </c>
      <c r="E134" s="66"/>
      <c r="F134" s="46" t="s">
        <v>136</v>
      </c>
      <c r="G134" s="42" t="s">
        <v>17</v>
      </c>
      <c r="H134" s="80">
        <v>3</v>
      </c>
      <c r="I134" s="44"/>
      <c r="J134" s="45"/>
      <c r="K134" s="53">
        <f t="shared" si="15"/>
        <v>0</v>
      </c>
    </row>
    <row r="135" spans="1:12" x14ac:dyDescent="0.3">
      <c r="A135" s="66">
        <v>5</v>
      </c>
      <c r="B135" s="66">
        <v>3</v>
      </c>
      <c r="C135" s="66">
        <v>1</v>
      </c>
      <c r="D135" s="66">
        <v>4</v>
      </c>
      <c r="E135" s="66"/>
      <c r="F135" s="46" t="s">
        <v>71</v>
      </c>
      <c r="G135" s="42" t="s">
        <v>17</v>
      </c>
      <c r="H135" s="80">
        <v>2</v>
      </c>
      <c r="I135" s="44"/>
      <c r="J135" s="45"/>
      <c r="K135" s="53">
        <f t="shared" si="15"/>
        <v>0</v>
      </c>
    </row>
    <row r="136" spans="1:12" x14ac:dyDescent="0.3">
      <c r="A136" s="66">
        <v>5</v>
      </c>
      <c r="B136" s="66">
        <v>3</v>
      </c>
      <c r="C136" s="66">
        <v>1</v>
      </c>
      <c r="D136" s="66">
        <v>5</v>
      </c>
      <c r="E136" s="66"/>
      <c r="F136" s="46" t="s">
        <v>72</v>
      </c>
      <c r="G136" s="42" t="s">
        <v>17</v>
      </c>
      <c r="H136" s="80">
        <v>2</v>
      </c>
      <c r="I136" s="44"/>
      <c r="J136" s="45"/>
      <c r="K136" s="53">
        <f>H136*J136</f>
        <v>0</v>
      </c>
      <c r="L136" s="65"/>
    </row>
    <row r="137" spans="1:12" x14ac:dyDescent="0.3">
      <c r="A137" s="66">
        <v>5</v>
      </c>
      <c r="B137" s="66">
        <v>3</v>
      </c>
      <c r="C137" s="66">
        <v>1</v>
      </c>
      <c r="D137" s="66">
        <v>6</v>
      </c>
      <c r="E137" s="66"/>
      <c r="F137" s="46" t="s">
        <v>73</v>
      </c>
      <c r="G137" s="42" t="s">
        <v>17</v>
      </c>
      <c r="H137" s="80">
        <v>2</v>
      </c>
      <c r="I137" s="44"/>
      <c r="J137" s="45"/>
      <c r="K137" s="53">
        <f t="shared" si="15"/>
        <v>0</v>
      </c>
      <c r="L137" s="70"/>
    </row>
    <row r="138" spans="1:12" x14ac:dyDescent="0.3">
      <c r="A138" s="66">
        <v>5</v>
      </c>
      <c r="B138" s="66">
        <v>3</v>
      </c>
      <c r="C138" s="66">
        <v>1</v>
      </c>
      <c r="D138" s="66">
        <v>7</v>
      </c>
      <c r="E138" s="66"/>
      <c r="F138" s="46" t="s">
        <v>14</v>
      </c>
      <c r="G138" s="42"/>
      <c r="H138" s="82"/>
      <c r="I138" s="44"/>
      <c r="J138" s="45"/>
      <c r="K138" s="53"/>
    </row>
    <row r="139" spans="1:12" x14ac:dyDescent="0.3">
      <c r="A139" s="66">
        <v>5</v>
      </c>
      <c r="B139" s="66">
        <v>3</v>
      </c>
      <c r="C139" s="66">
        <v>1</v>
      </c>
      <c r="D139" s="66">
        <v>7</v>
      </c>
      <c r="E139" s="66">
        <v>1</v>
      </c>
      <c r="F139" s="46" t="s">
        <v>80</v>
      </c>
      <c r="G139" s="42" t="s">
        <v>19</v>
      </c>
      <c r="H139" s="80">
        <v>60</v>
      </c>
      <c r="I139" s="44"/>
      <c r="J139" s="45"/>
      <c r="K139" s="53">
        <f t="shared" si="15"/>
        <v>0</v>
      </c>
    </row>
    <row r="140" spans="1:12" x14ac:dyDescent="0.3">
      <c r="A140" s="66">
        <v>5</v>
      </c>
      <c r="B140" s="66">
        <v>3</v>
      </c>
      <c r="C140" s="66">
        <v>1</v>
      </c>
      <c r="D140" s="66">
        <v>7</v>
      </c>
      <c r="E140" s="66">
        <v>2</v>
      </c>
      <c r="F140" s="46" t="s">
        <v>81</v>
      </c>
      <c r="G140" s="42" t="s">
        <v>19</v>
      </c>
      <c r="H140" s="80">
        <v>40</v>
      </c>
      <c r="I140" s="44"/>
      <c r="J140" s="45"/>
      <c r="K140" s="53">
        <f t="shared" si="15"/>
        <v>0</v>
      </c>
    </row>
    <row r="141" spans="1:12" x14ac:dyDescent="0.3">
      <c r="A141" s="66">
        <v>5</v>
      </c>
      <c r="B141" s="66">
        <v>3</v>
      </c>
      <c r="C141" s="66">
        <v>1</v>
      </c>
      <c r="D141" s="66">
        <v>8</v>
      </c>
      <c r="E141" s="66">
        <v>3</v>
      </c>
      <c r="F141" s="46" t="s">
        <v>74</v>
      </c>
      <c r="G141" s="42" t="s">
        <v>16</v>
      </c>
      <c r="H141" s="80">
        <v>1</v>
      </c>
      <c r="I141" s="44"/>
      <c r="J141" s="45"/>
      <c r="K141" s="53">
        <f t="shared" si="15"/>
        <v>0</v>
      </c>
    </row>
    <row r="142" spans="1:12" s="59" customFormat="1" x14ac:dyDescent="0.3">
      <c r="A142" s="67">
        <v>5</v>
      </c>
      <c r="B142" s="67">
        <v>3</v>
      </c>
      <c r="C142" s="67">
        <v>2</v>
      </c>
      <c r="D142" s="66"/>
      <c r="E142" s="66"/>
      <c r="F142" s="60" t="s">
        <v>78</v>
      </c>
      <c r="G142" s="57"/>
      <c r="H142" s="85"/>
      <c r="I142" s="61"/>
      <c r="J142" s="62"/>
      <c r="K142" s="58"/>
    </row>
    <row r="143" spans="1:12" ht="27" x14ac:dyDescent="0.3">
      <c r="A143" s="66">
        <v>5</v>
      </c>
      <c r="B143" s="66">
        <v>3</v>
      </c>
      <c r="C143" s="66">
        <v>2</v>
      </c>
      <c r="D143" s="66">
        <v>2</v>
      </c>
      <c r="E143" s="66"/>
      <c r="F143" s="72" t="s">
        <v>119</v>
      </c>
      <c r="G143" s="42" t="s">
        <v>16</v>
      </c>
      <c r="H143" s="80">
        <v>5</v>
      </c>
      <c r="I143" s="44"/>
      <c r="J143" s="45"/>
      <c r="K143" s="53">
        <f t="shared" si="15"/>
        <v>0</v>
      </c>
    </row>
    <row r="144" spans="1:12" x14ac:dyDescent="0.3">
      <c r="A144" s="66">
        <v>5</v>
      </c>
      <c r="B144" s="66">
        <v>3</v>
      </c>
      <c r="C144" s="66">
        <v>2</v>
      </c>
      <c r="D144" s="66">
        <v>3</v>
      </c>
      <c r="E144" s="66"/>
      <c r="F144" s="46" t="s">
        <v>79</v>
      </c>
      <c r="G144" s="42" t="s">
        <v>16</v>
      </c>
      <c r="H144" s="80">
        <v>3</v>
      </c>
      <c r="I144" s="44"/>
      <c r="J144" s="45"/>
      <c r="K144" s="53">
        <f t="shared" si="15"/>
        <v>0</v>
      </c>
    </row>
    <row r="145" spans="1:12" x14ac:dyDescent="0.3">
      <c r="A145" s="66">
        <v>5</v>
      </c>
      <c r="B145" s="66">
        <v>3</v>
      </c>
      <c r="C145" s="66">
        <v>2</v>
      </c>
      <c r="D145" s="66">
        <v>4</v>
      </c>
      <c r="E145" s="66"/>
      <c r="F145" s="46" t="s">
        <v>14</v>
      </c>
      <c r="G145" s="42" t="s">
        <v>19</v>
      </c>
      <c r="H145" s="80">
        <v>160</v>
      </c>
      <c r="I145" s="44"/>
      <c r="J145" s="45"/>
      <c r="K145" s="53">
        <f t="shared" si="15"/>
        <v>0</v>
      </c>
    </row>
    <row r="146" spans="1:12" x14ac:dyDescent="0.3">
      <c r="A146" s="66">
        <v>5</v>
      </c>
      <c r="B146" s="66">
        <v>3</v>
      </c>
      <c r="C146" s="66">
        <v>2</v>
      </c>
      <c r="D146" s="66">
        <v>5</v>
      </c>
      <c r="E146" s="66"/>
      <c r="F146" s="43" t="s">
        <v>74</v>
      </c>
      <c r="G146" s="42" t="s">
        <v>16</v>
      </c>
      <c r="H146" s="80">
        <v>1</v>
      </c>
      <c r="I146" s="44"/>
      <c r="J146" s="45"/>
      <c r="K146" s="53">
        <f t="shared" si="15"/>
        <v>0</v>
      </c>
      <c r="L146" s="70"/>
    </row>
    <row r="147" spans="1:12" s="59" customFormat="1" x14ac:dyDescent="0.3">
      <c r="A147" s="67">
        <v>5</v>
      </c>
      <c r="B147" s="67">
        <v>3</v>
      </c>
      <c r="C147" s="67">
        <v>3</v>
      </c>
      <c r="D147" s="66"/>
      <c r="E147" s="66"/>
      <c r="F147" s="60" t="s">
        <v>113</v>
      </c>
      <c r="G147" s="57"/>
      <c r="H147" s="85"/>
      <c r="I147" s="61"/>
      <c r="J147" s="62"/>
      <c r="K147" s="58"/>
    </row>
    <row r="148" spans="1:12" x14ac:dyDescent="0.3">
      <c r="A148" s="66">
        <v>5</v>
      </c>
      <c r="B148" s="66">
        <v>3</v>
      </c>
      <c r="C148" s="66">
        <v>3</v>
      </c>
      <c r="D148" s="66">
        <v>1</v>
      </c>
      <c r="E148" s="66"/>
      <c r="F148" s="46" t="s">
        <v>120</v>
      </c>
      <c r="G148" s="42" t="s">
        <v>16</v>
      </c>
      <c r="H148" s="80">
        <v>1</v>
      </c>
      <c r="I148" s="44"/>
      <c r="J148" s="45"/>
      <c r="K148" s="53">
        <f t="shared" ref="K148:K150" si="16">H148*J148</f>
        <v>0</v>
      </c>
    </row>
    <row r="149" spans="1:12" x14ac:dyDescent="0.3">
      <c r="A149" s="66">
        <v>5</v>
      </c>
      <c r="B149" s="66">
        <v>3</v>
      </c>
      <c r="C149" s="66">
        <v>3</v>
      </c>
      <c r="D149" s="66">
        <v>2</v>
      </c>
      <c r="E149" s="66"/>
      <c r="F149" s="46" t="s">
        <v>114</v>
      </c>
      <c r="G149" s="42" t="s">
        <v>16</v>
      </c>
      <c r="H149" s="80">
        <v>1</v>
      </c>
      <c r="I149" s="44"/>
      <c r="J149" s="45"/>
      <c r="K149" s="53">
        <f t="shared" ref="K149" si="17">H149*J149</f>
        <v>0</v>
      </c>
    </row>
    <row r="150" spans="1:12" x14ac:dyDescent="0.3">
      <c r="A150" s="66">
        <v>5</v>
      </c>
      <c r="B150" s="66">
        <v>3</v>
      </c>
      <c r="C150" s="66">
        <v>3</v>
      </c>
      <c r="D150" s="66">
        <v>3</v>
      </c>
      <c r="E150" s="66"/>
      <c r="F150" s="46" t="s">
        <v>115</v>
      </c>
      <c r="G150" s="42" t="s">
        <v>17</v>
      </c>
      <c r="H150" s="80">
        <v>3</v>
      </c>
      <c r="I150" s="44"/>
      <c r="J150" s="45"/>
      <c r="K150" s="53">
        <f t="shared" si="16"/>
        <v>0</v>
      </c>
    </row>
    <row r="151" spans="1:12" s="59" customFormat="1" x14ac:dyDescent="0.3">
      <c r="A151" s="67">
        <v>5</v>
      </c>
      <c r="B151" s="67">
        <v>3</v>
      </c>
      <c r="C151" s="67">
        <v>4</v>
      </c>
      <c r="D151" s="66"/>
      <c r="E151" s="66"/>
      <c r="F151" s="60" t="s">
        <v>133</v>
      </c>
      <c r="G151" s="57"/>
      <c r="H151" s="85"/>
      <c r="I151" s="61"/>
      <c r="J151" s="62"/>
      <c r="K151" s="58"/>
    </row>
    <row r="152" spans="1:12" x14ac:dyDescent="0.3">
      <c r="A152" s="66">
        <v>5</v>
      </c>
      <c r="B152" s="66">
        <v>3</v>
      </c>
      <c r="C152" s="66">
        <v>4</v>
      </c>
      <c r="D152" s="66">
        <v>1</v>
      </c>
      <c r="E152" s="66"/>
      <c r="F152" s="46" t="s">
        <v>137</v>
      </c>
      <c r="G152" s="42" t="s">
        <v>16</v>
      </c>
      <c r="H152" s="80">
        <v>1</v>
      </c>
      <c r="I152" s="44"/>
      <c r="J152" s="45"/>
      <c r="K152" s="53">
        <f t="shared" ref="K152:K154" si="18">H152*J152</f>
        <v>0</v>
      </c>
    </row>
    <row r="153" spans="1:12" x14ac:dyDescent="0.3">
      <c r="A153" s="66">
        <v>5</v>
      </c>
      <c r="B153" s="66">
        <v>3</v>
      </c>
      <c r="C153" s="66">
        <v>4</v>
      </c>
      <c r="D153" s="66">
        <v>2</v>
      </c>
      <c r="E153" s="66"/>
      <c r="F153" s="46" t="s">
        <v>114</v>
      </c>
      <c r="G153" s="42" t="s">
        <v>16</v>
      </c>
      <c r="H153" s="80">
        <v>4</v>
      </c>
      <c r="I153" s="44"/>
      <c r="J153" s="45"/>
      <c r="K153" s="53">
        <f t="shared" si="18"/>
        <v>0</v>
      </c>
    </row>
    <row r="154" spans="1:12" x14ac:dyDescent="0.3">
      <c r="A154" s="66">
        <v>5</v>
      </c>
      <c r="B154" s="66">
        <v>3</v>
      </c>
      <c r="C154" s="66">
        <v>4</v>
      </c>
      <c r="D154" s="66">
        <v>3</v>
      </c>
      <c r="E154" s="66"/>
      <c r="F154" s="46" t="s">
        <v>121</v>
      </c>
      <c r="G154" s="42" t="s">
        <v>17</v>
      </c>
      <c r="H154" s="80">
        <v>2</v>
      </c>
      <c r="I154" s="44"/>
      <c r="J154" s="45"/>
      <c r="K154" s="53">
        <f t="shared" si="18"/>
        <v>0</v>
      </c>
    </row>
    <row r="155" spans="1:12" s="59" customFormat="1" x14ac:dyDescent="0.3">
      <c r="A155" s="67">
        <v>5</v>
      </c>
      <c r="B155" s="67">
        <v>3</v>
      </c>
      <c r="C155" s="67">
        <v>5</v>
      </c>
      <c r="D155" s="66"/>
      <c r="E155" s="66"/>
      <c r="F155" s="60" t="s">
        <v>116</v>
      </c>
      <c r="G155" s="57"/>
      <c r="H155" s="85"/>
      <c r="I155" s="61"/>
      <c r="J155" s="62"/>
      <c r="K155" s="58"/>
    </row>
    <row r="156" spans="1:12" x14ac:dyDescent="0.3">
      <c r="A156" s="66">
        <v>5</v>
      </c>
      <c r="B156" s="66">
        <v>3</v>
      </c>
      <c r="C156" s="66">
        <v>5</v>
      </c>
      <c r="D156" s="66">
        <v>1</v>
      </c>
      <c r="E156" s="66"/>
      <c r="F156" s="46" t="s">
        <v>138</v>
      </c>
      <c r="G156" s="42" t="s">
        <v>16</v>
      </c>
      <c r="H156" s="80">
        <v>1</v>
      </c>
      <c r="I156" s="44"/>
      <c r="J156" s="45"/>
      <c r="K156" s="53">
        <f t="shared" ref="K156:K158" si="19">H156*J156</f>
        <v>0</v>
      </c>
    </row>
    <row r="157" spans="1:12" x14ac:dyDescent="0.3">
      <c r="A157" s="66">
        <v>5</v>
      </c>
      <c r="B157" s="66">
        <v>3</v>
      </c>
      <c r="C157" s="66">
        <v>5</v>
      </c>
      <c r="D157" s="66">
        <v>2</v>
      </c>
      <c r="E157" s="66"/>
      <c r="F157" s="46" t="s">
        <v>117</v>
      </c>
      <c r="G157" s="42" t="s">
        <v>17</v>
      </c>
      <c r="H157" s="80">
        <v>2</v>
      </c>
      <c r="I157" s="44"/>
      <c r="J157" s="45"/>
      <c r="K157" s="53">
        <f t="shared" si="19"/>
        <v>0</v>
      </c>
    </row>
    <row r="158" spans="1:12" x14ac:dyDescent="0.3">
      <c r="A158" s="66">
        <v>5</v>
      </c>
      <c r="B158" s="66">
        <v>3</v>
      </c>
      <c r="C158" s="66">
        <v>5</v>
      </c>
      <c r="D158" s="66">
        <v>3</v>
      </c>
      <c r="E158" s="66"/>
      <c r="F158" s="46" t="s">
        <v>118</v>
      </c>
      <c r="G158" s="42" t="s">
        <v>17</v>
      </c>
      <c r="H158" s="80">
        <v>2</v>
      </c>
      <c r="I158" s="44"/>
      <c r="J158" s="45"/>
      <c r="K158" s="53">
        <f t="shared" si="19"/>
        <v>0</v>
      </c>
    </row>
    <row r="159" spans="1:12" s="59" customFormat="1" x14ac:dyDescent="0.3">
      <c r="A159" s="67">
        <v>5</v>
      </c>
      <c r="B159" s="67">
        <v>3</v>
      </c>
      <c r="C159" s="67">
        <v>6</v>
      </c>
      <c r="D159" s="66"/>
      <c r="E159" s="66"/>
      <c r="F159" s="60" t="s">
        <v>134</v>
      </c>
      <c r="G159" s="57"/>
      <c r="H159" s="85"/>
      <c r="I159" s="61"/>
      <c r="J159" s="62"/>
      <c r="K159" s="58"/>
    </row>
    <row r="160" spans="1:12" x14ac:dyDescent="0.3">
      <c r="A160" s="66">
        <v>5</v>
      </c>
      <c r="B160" s="66">
        <v>3</v>
      </c>
      <c r="C160" s="66">
        <v>5</v>
      </c>
      <c r="D160" s="66">
        <v>3</v>
      </c>
      <c r="E160" s="66"/>
      <c r="F160" s="46" t="s">
        <v>135</v>
      </c>
      <c r="G160" s="42" t="s">
        <v>16</v>
      </c>
      <c r="H160" s="80">
        <v>1</v>
      </c>
      <c r="I160" s="44"/>
      <c r="J160" s="45"/>
      <c r="K160" s="53">
        <f t="shared" ref="K160" si="20">H160*J160</f>
        <v>0</v>
      </c>
    </row>
    <row r="161" spans="1:11" x14ac:dyDescent="0.3">
      <c r="A161" s="42"/>
      <c r="B161" s="42"/>
      <c r="C161" s="42"/>
      <c r="D161" s="42"/>
      <c r="E161" s="42"/>
      <c r="F161" s="46"/>
      <c r="G161" s="42"/>
      <c r="H161" s="82"/>
      <c r="I161" s="44"/>
      <c r="J161" s="45"/>
      <c r="K161" s="53"/>
    </row>
    <row r="162" spans="1:11" s="2" customFormat="1" ht="13.5" customHeight="1" x14ac:dyDescent="0.3">
      <c r="A162" s="13" t="s">
        <v>10</v>
      </c>
      <c r="B162" s="12"/>
      <c r="C162" s="12"/>
      <c r="D162" s="12"/>
      <c r="E162" s="12"/>
      <c r="F162" s="13"/>
      <c r="G162" s="12"/>
      <c r="H162" s="14"/>
      <c r="I162" s="13"/>
      <c r="J162" s="22"/>
      <c r="K162" s="50">
        <f>SUM(K6,K55,K92)</f>
        <v>0</v>
      </c>
    </row>
    <row r="163" spans="1:11" s="5" customFormat="1" x14ac:dyDescent="0.3">
      <c r="A163" s="4" t="s">
        <v>7</v>
      </c>
      <c r="B163" s="7"/>
      <c r="C163" s="7"/>
      <c r="D163" s="7"/>
      <c r="E163" s="7"/>
      <c r="F163" s="4"/>
      <c r="G163" s="7"/>
      <c r="H163" s="32"/>
      <c r="I163" s="4"/>
      <c r="J163" s="24"/>
      <c r="K163" s="55">
        <f>K162*0.2</f>
        <v>0</v>
      </c>
    </row>
    <row r="164" spans="1:11" s="2" customFormat="1" ht="13.5" customHeight="1" x14ac:dyDescent="0.3">
      <c r="A164" s="13" t="s">
        <v>5</v>
      </c>
      <c r="B164" s="12"/>
      <c r="C164" s="12"/>
      <c r="D164" s="12"/>
      <c r="E164" s="12"/>
      <c r="F164" s="13"/>
      <c r="G164" s="12"/>
      <c r="H164" s="14"/>
      <c r="I164" s="13"/>
      <c r="J164" s="22"/>
      <c r="K164" s="50">
        <f>K162+K163</f>
        <v>0</v>
      </c>
    </row>
  </sheetData>
  <mergeCells count="2">
    <mergeCell ref="I1:J1"/>
    <mergeCell ref="A1:E4"/>
  </mergeCells>
  <phoneticPr fontId="7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93" fitToHeight="0" orientation="portrait" r:id="rId1"/>
  <headerFooter>
    <oddFooter>&amp;L&amp;8&amp;F&amp;R&amp;8&amp;P / &amp;N</oddFooter>
  </headerFooter>
  <rowBreaks count="2" manualBreakCount="2">
    <brk id="54" max="10" man="1"/>
    <brk id="111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 Moclides</dc:creator>
  <cp:lastModifiedBy>Ananda Remazeilles</cp:lastModifiedBy>
  <cp:lastPrinted>2024-12-05T19:17:43Z</cp:lastPrinted>
  <dcterms:created xsi:type="dcterms:W3CDTF">2015-06-05T18:19:34Z</dcterms:created>
  <dcterms:modified xsi:type="dcterms:W3CDTF">2025-01-23T17:56:15Z</dcterms:modified>
</cp:coreProperties>
</file>