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4.02.21 MIN FIN CRS60 Montfavet renov R+4/20 Etudes/29 DCE/02 Phase 2/01 Pièces écrites/"/>
    </mc:Choice>
  </mc:AlternateContent>
  <xr:revisionPtr revIDLastSave="2" documentId="8_{B0CD6A64-9074-47A4-968E-BA15BAAC536C}" xr6:coauthVersionLast="47" xr6:coauthVersionMax="47" xr10:uidLastSave="{EAEAC331-3A32-439F-A94D-53B9E2867CEE}"/>
  <bookViews>
    <workbookView xWindow="-27825" yWindow="525" windowWidth="26595" windowHeight="15330" xr2:uid="{00000000-000D-0000-FFFF-FFFF00000000}"/>
  </bookViews>
  <sheets>
    <sheet name="Lot 2" sheetId="1" r:id="rId1"/>
  </sheets>
  <definedNames>
    <definedName name="_xlnm.Print_Titles" localSheetId="0">'Lot 2'!$1:$5</definedName>
    <definedName name="_xlnm.Print_Area" localSheetId="0">'Lot 2'!$A$1:$L$99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9" i="1" l="1"/>
  <c r="L74" i="1"/>
  <c r="L73" i="1" s="1"/>
  <c r="L13" i="1"/>
  <c r="L12" i="1"/>
  <c r="L70" i="1"/>
  <c r="L69" i="1"/>
  <c r="L91" i="1"/>
  <c r="L90" i="1" s="1"/>
  <c r="L88" i="1"/>
  <c r="L87" i="1" s="1"/>
  <c r="L86" i="1"/>
  <c r="L85" i="1" s="1"/>
  <c r="L84" i="1"/>
  <c r="L83" i="1" s="1"/>
  <c r="L82" i="1"/>
  <c r="L81" i="1" s="1"/>
  <c r="L80" i="1" l="1"/>
  <c r="L11" i="1"/>
  <c r="L68" i="1"/>
  <c r="L76" i="1"/>
  <c r="L75" i="1" s="1"/>
  <c r="L79" i="1"/>
  <c r="L78" i="1"/>
  <c r="L72" i="1"/>
  <c r="L71" i="1" s="1"/>
  <c r="L28" i="1"/>
  <c r="L66" i="1"/>
  <c r="L21" i="1"/>
  <c r="L67" i="1" l="1"/>
  <c r="L77" i="1"/>
  <c r="L65" i="1"/>
  <c r="L64" i="1" s="1"/>
  <c r="L27" i="1" l="1"/>
  <c r="L36" i="1"/>
  <c r="L30" i="1"/>
  <c r="L93" i="1" l="1"/>
  <c r="L63" i="1"/>
  <c r="L61" i="1" l="1"/>
  <c r="L62" i="1"/>
  <c r="L60" i="1"/>
  <c r="L42" i="1"/>
  <c r="L26" i="1"/>
  <c r="L35" i="1"/>
  <c r="L25" i="1"/>
  <c r="L18" i="1"/>
  <c r="L46" i="1"/>
  <c r="L59" i="1" l="1"/>
  <c r="L34" i="1"/>
  <c r="L32" i="1"/>
  <c r="L31" i="1"/>
  <c r="L17" i="1" l="1"/>
  <c r="L92" i="1" l="1"/>
  <c r="L51" i="1" l="1"/>
  <c r="L9" i="1"/>
  <c r="L8" i="1"/>
  <c r="L58" i="1"/>
  <c r="L57" i="1" s="1"/>
  <c r="L56" i="1"/>
  <c r="L55" i="1"/>
  <c r="L54" i="1"/>
  <c r="L53" i="1"/>
  <c r="L50" i="1"/>
  <c r="L49" i="1"/>
  <c r="L48" i="1"/>
  <c r="L47" i="1" l="1"/>
  <c r="L52" i="1"/>
  <c r="L7" i="1"/>
  <c r="L45" i="1"/>
  <c r="L44" i="1"/>
  <c r="L40" i="1"/>
  <c r="L39" i="1"/>
  <c r="L22" i="1"/>
  <c r="L20" i="1"/>
  <c r="L24" i="1"/>
  <c r="L23" i="1"/>
  <c r="L16" i="1"/>
  <c r="L43" i="1"/>
  <c r="L41" i="1"/>
  <c r="L38" i="1"/>
  <c r="L33" i="1"/>
  <c r="L29" i="1" s="1"/>
  <c r="L15" i="1"/>
  <c r="L14" i="1" l="1"/>
  <c r="L19" i="1"/>
  <c r="L37" i="1"/>
  <c r="L10" i="1" l="1"/>
  <c r="L95" i="1" s="1"/>
  <c r="L96" i="1" l="1"/>
  <c r="L97" i="1" s="1"/>
</calcChain>
</file>

<file path=xl/sharedStrings.xml><?xml version="1.0" encoding="utf-8"?>
<sst xmlns="http://schemas.openxmlformats.org/spreadsheetml/2006/main" count="169" uniqueCount="95">
  <si>
    <t>Désignation Poste</t>
  </si>
  <si>
    <t>Unité</t>
  </si>
  <si>
    <t>Ref :</t>
  </si>
  <si>
    <t>N°/ref CCTP</t>
  </si>
  <si>
    <t>T</t>
  </si>
  <si>
    <t>Entreprise :</t>
  </si>
  <si>
    <t>T.V.A 20%</t>
  </si>
  <si>
    <t>TOTAL GENERAL Base Projet HT</t>
  </si>
  <si>
    <t>TOTAL GENERAL Base Projet TTC</t>
  </si>
  <si>
    <t>Doublage de 12 cm avec isolant renforcé / fond de WC</t>
  </si>
  <si>
    <t xml:space="preserve">ens </t>
  </si>
  <si>
    <t>Plâtrerie</t>
  </si>
  <si>
    <t>Menuiseries intérieures</t>
  </si>
  <si>
    <t>m²</t>
  </si>
  <si>
    <t>U</t>
  </si>
  <si>
    <t>Plans d'évacuation</t>
  </si>
  <si>
    <t>P.U</t>
  </si>
  <si>
    <t>Qté MOE</t>
  </si>
  <si>
    <t>Qté Ent.</t>
  </si>
  <si>
    <t>Prix Total € HT</t>
  </si>
  <si>
    <t>Etudes d'exécution, DOE..</t>
  </si>
  <si>
    <t>ens</t>
  </si>
  <si>
    <t>Divers</t>
  </si>
  <si>
    <t>Ministère de l'économie, des finances et de la souveraineté industrielle et numérique</t>
  </si>
  <si>
    <t>Relogement des services de la Bsi d'Avignon au R+4 de la CRS 60</t>
  </si>
  <si>
    <t>Local 2 roues</t>
  </si>
  <si>
    <t>Bloc-porte 0,90 x 2,04 bois âme pleine à peindre avec quincaillerie</t>
  </si>
  <si>
    <t xml:space="preserve">Peinture sur bois glycéro 2 couches avec impression et préparation </t>
  </si>
  <si>
    <t>Cloisonnement</t>
  </si>
  <si>
    <t xml:space="preserve">Cloisons pleines placo 98/48 CF 1 heure compris jointage prêt à peindre </t>
  </si>
  <si>
    <t xml:space="preserve">Cloisons hydrofuges </t>
  </si>
  <si>
    <t>Fourniture et pose pictogrammes sanitaires/vestiaires</t>
  </si>
  <si>
    <t>Signalétique en relief visuellement contrasté sur toutes les portes intérieures (Dim 150x150mm, police Helvetica neue 45 light, profil embout anodisé fixation autocollante), indiquant les dénominations des salles et locaux</t>
  </si>
  <si>
    <t xml:space="preserve">Doublage périphérique en placo </t>
  </si>
  <si>
    <t>FP 600x600 pour pièces humides</t>
  </si>
  <si>
    <t>FP 600x600 pour pièces sèches</t>
  </si>
  <si>
    <t>Fourniture et pose BP âme pleine 0,93x2,04ht m, dormant bois CF 1/2H</t>
  </si>
  <si>
    <t>Cloisons stratifiées et portes pour sanitaires et douches</t>
  </si>
  <si>
    <t>Habillage parties maçonnées et poteau acier CF 1 heure</t>
  </si>
  <si>
    <t xml:space="preserve">Ragréage </t>
  </si>
  <si>
    <t>Pose de sols souples en lés</t>
  </si>
  <si>
    <r>
      <t>Pose de plinthes PVC</t>
    </r>
    <r>
      <rPr>
        <sz val="8"/>
        <rFont val="Century Gothic"/>
        <family val="2"/>
        <scheme val="minor"/>
      </rPr>
      <t xml:space="preserve"> hauteur</t>
    </r>
    <r>
      <rPr>
        <sz val="8"/>
        <color theme="1"/>
        <rFont val="Century Gothic"/>
        <family val="2"/>
        <scheme val="minor"/>
      </rPr>
      <t xml:space="preserve"> 8cm</t>
    </r>
  </si>
  <si>
    <t>Carrelage</t>
  </si>
  <si>
    <t>Ragréage PA</t>
  </si>
  <si>
    <t>Fourniture et pose de carrelage grés cérame 60x60 collé</t>
  </si>
  <si>
    <t>Pose de plinthes correspondants au carrelage choisi hauteur 10cm</t>
  </si>
  <si>
    <t>Faïence</t>
  </si>
  <si>
    <t xml:space="preserve">Fourniture et pose de faïences 30x60 toute hauteur </t>
  </si>
  <si>
    <t>Peinture</t>
  </si>
  <si>
    <t xml:space="preserve">Mise en peinture des murs 2 couches + 1 couche de préparation </t>
  </si>
  <si>
    <t>Mise en peinture des portes Glycéro 2 couches</t>
  </si>
  <si>
    <t xml:space="preserve">Peinture en plafond </t>
  </si>
  <si>
    <t>Revetement de sol</t>
  </si>
  <si>
    <t>Application résine époxy</t>
  </si>
  <si>
    <t>Plafonds suspendus</t>
  </si>
  <si>
    <t xml:space="preserve">Plafonds suspendus en plaque de plâtre BA13  </t>
  </si>
  <si>
    <t>Fourniture et pose BP âme pleine 0,93x2,04ht m, dormant bois</t>
  </si>
  <si>
    <t>3i.24.02.21</t>
  </si>
  <si>
    <t>Placard CF 1 heure pour la centrale Ssi dans dégagement Rdc côté Nord</t>
  </si>
  <si>
    <t>Renforcement avec panneaux bois au droit des équipements plomberie</t>
  </si>
  <si>
    <t>Ens</t>
  </si>
  <si>
    <t>Mise en œuvre de gaines techniques CF 1 heure tous niveaux compris trappes</t>
  </si>
  <si>
    <t>Cloisons pleines placo 72/48 compris jointage prêt à peindre</t>
  </si>
  <si>
    <t xml:space="preserve">Peinture réseaux </t>
  </si>
  <si>
    <t>Placo prégyfeu CF 1 heure sur les deux faces</t>
  </si>
  <si>
    <t>Reprise du doublage périphérique en placo avec isolant (9cm) ascenseur R+2</t>
  </si>
  <si>
    <t>Fourniture et pose encoffrements en placoplâtre pour IPE au R+3</t>
  </si>
  <si>
    <t>Portes bois coulissante 1,40 x 2,04 ht</t>
  </si>
  <si>
    <t>Fourniture et pose de trappe de 100x100 coupe-feu 1 heure</t>
  </si>
  <si>
    <t>ml</t>
  </si>
  <si>
    <t>Barre de seuil R+4</t>
  </si>
  <si>
    <t>Barre de seuil R+2</t>
  </si>
  <si>
    <t>Reprise du sol au niveaux de l'ascenseur R+2 par la pose de sols souples en lés</t>
  </si>
  <si>
    <t>Rebouchage des menuiseries condamnées côté intérieur : Isolant + plaque en acier Sécuristil + Doublage</t>
  </si>
  <si>
    <t>Isolation thermique horizontale en laine de roche de 100mm, compris pare-vapeur sur la totalité de la sous face de la toiture</t>
  </si>
  <si>
    <t>FP 600x600 salle de sport R+3</t>
  </si>
  <si>
    <t xml:space="preserve">Revetements muraux </t>
  </si>
  <si>
    <t>Fourniture et pose d'un panneau signalétique  au niveau du mur d'enceinte</t>
  </si>
  <si>
    <t>Panneaux de protection PVC en soubassement mural</t>
  </si>
  <si>
    <t>Ind. 3</t>
  </si>
  <si>
    <t>Fourniture et pose encoffrements en placoplâtre pour EU R+3</t>
  </si>
  <si>
    <t>Découpe faux plafond existant et pose FP 600x600 sur 5m2 au R+2</t>
  </si>
  <si>
    <t xml:space="preserve">Plateau R+4 </t>
  </si>
  <si>
    <t xml:space="preserve">Cloisons pleines placo 98/48 CF 1 heure toute hauteur compris jointage prêt à peindre </t>
  </si>
  <si>
    <t>Pose de plinthes correspondants au sol existant hauteur 10cm</t>
  </si>
  <si>
    <t>Dépose</t>
  </si>
  <si>
    <t>Travaux plateaux R+2</t>
  </si>
  <si>
    <t xml:space="preserve">Dépose cloisons cages d'escaliers </t>
  </si>
  <si>
    <t xml:space="preserve">Dépose porte doubles cages d'escaliers </t>
  </si>
  <si>
    <t>Dépose cloisons des deux cages d'escaliers (R+1, R+2, R+3)</t>
  </si>
  <si>
    <t>Fourniture et pose BP tiercée 1,40x2,04ht m avec oculus, dormant bois CF 1 heure</t>
  </si>
  <si>
    <t>Dépose portes deux vantaux des deux cages d'escaliers (R+1, R+2,R+3)</t>
  </si>
  <si>
    <t>Travaux cages d'escaliers autres niveaux liés au projet</t>
  </si>
  <si>
    <t>Dépose / repose faux plafonds niveaux R+3 et Rdc selon besoin lots fluides</t>
  </si>
  <si>
    <t xml:space="preserve"> DPGF Lot 2  Second oeuvre Phase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</si>
</sst>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#,##0\ _€"/>
    <numFmt numFmtId="167" formatCode="0.0"/>
  </numFmts>
  <fonts count="14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name val="Arial"/>
      <family val="2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b/>
      <sz val="8"/>
      <color theme="4" tint="-0.249977111117893"/>
      <name val="Century Gothic"/>
      <family val="2"/>
      <scheme val="minor"/>
    </font>
    <font>
      <b/>
      <sz val="10"/>
      <color theme="4" tint="-0.249977111117893"/>
      <name val="Century Gothic"/>
      <family val="2"/>
      <scheme val="minor"/>
    </font>
    <font>
      <sz val="11"/>
      <color theme="1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0" fontId="7" fillId="0" borderId="0"/>
    <xf numFmtId="44" fontId="13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6" fillId="4" borderId="0" xfId="0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14" fontId="9" fillId="3" borderId="3" xfId="0" applyNumberFormat="1" applyFont="1" applyFill="1" applyBorder="1" applyAlignment="1">
      <alignment horizontal="center" vertical="top" wrapText="1"/>
    </xf>
    <xf numFmtId="14" fontId="2" fillId="2" borderId="0" xfId="0" applyNumberFormat="1" applyFont="1" applyFill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165" fontId="6" fillId="4" borderId="0" xfId="0" applyNumberFormat="1" applyFont="1" applyFill="1" applyAlignment="1">
      <alignment horizontal="center" vertical="top" wrapText="1"/>
    </xf>
    <xf numFmtId="165" fontId="10" fillId="3" borderId="0" xfId="0" applyNumberFormat="1" applyFont="1" applyFill="1" applyAlignment="1">
      <alignment horizontal="center" vertical="top" wrapText="1"/>
    </xf>
    <xf numFmtId="0" fontId="12" fillId="5" borderId="0" xfId="0" applyFont="1" applyFill="1" applyAlignment="1">
      <alignment vertical="top" wrapText="1"/>
    </xf>
    <xf numFmtId="0" fontId="1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left" vertical="top" wrapText="1"/>
    </xf>
    <xf numFmtId="0" fontId="11" fillId="5" borderId="0" xfId="0" applyFont="1" applyFill="1" applyAlignment="1">
      <alignment horizontal="center" vertical="top" wrapText="1"/>
    </xf>
    <xf numFmtId="0" fontId="11" fillId="5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top" wrapText="1"/>
    </xf>
    <xf numFmtId="0" fontId="6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167" fontId="1" fillId="0" borderId="0" xfId="0" applyNumberFormat="1" applyFont="1" applyAlignment="1">
      <alignment horizontal="center" vertical="top" wrapText="1"/>
    </xf>
    <xf numFmtId="166" fontId="2" fillId="0" borderId="0" xfId="0" applyNumberFormat="1" applyFont="1" applyAlignment="1">
      <alignment horizontal="center" vertical="top" wrapText="1"/>
    </xf>
    <xf numFmtId="166" fontId="10" fillId="3" borderId="0" xfId="0" applyNumberFormat="1" applyFont="1" applyFill="1" applyAlignment="1">
      <alignment horizontal="center" vertical="top" wrapText="1"/>
    </xf>
    <xf numFmtId="1" fontId="9" fillId="3" borderId="2" xfId="0" applyNumberFormat="1" applyFont="1" applyFill="1" applyBorder="1" applyAlignment="1">
      <alignment horizontal="center" vertical="top" wrapText="1"/>
    </xf>
    <xf numFmtId="1" fontId="9" fillId="3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horizontal="center" vertical="top" wrapText="1"/>
    </xf>
    <xf numFmtId="1" fontId="6" fillId="4" borderId="0" xfId="0" applyNumberFormat="1" applyFont="1" applyFill="1" applyAlignment="1">
      <alignment horizontal="center" vertical="top" wrapText="1"/>
    </xf>
    <xf numFmtId="1" fontId="2" fillId="0" borderId="0" xfId="0" applyNumberFormat="1" applyFont="1" applyAlignment="1">
      <alignment horizontal="center" vertical="top" wrapText="1"/>
    </xf>
    <xf numFmtId="1" fontId="10" fillId="3" borderId="0" xfId="0" applyNumberFormat="1" applyFont="1" applyFill="1" applyAlignment="1">
      <alignment horizontal="center" vertical="top" wrapText="1"/>
    </xf>
    <xf numFmtId="1" fontId="6" fillId="4" borderId="0" xfId="2" applyNumberFormat="1" applyFont="1" applyFill="1" applyAlignment="1">
      <alignment horizontal="center" vertical="top" wrapText="1"/>
    </xf>
    <xf numFmtId="2" fontId="1" fillId="0" borderId="0" xfId="0" applyNumberFormat="1" applyFont="1" applyAlignment="1">
      <alignment horizontal="center" vertical="top" wrapText="1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7" borderId="0" xfId="0" applyFont="1" applyFill="1" applyAlignment="1">
      <alignment vertical="top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11" fillId="5" borderId="0" xfId="0" applyNumberFormat="1" applyFont="1" applyFill="1" applyAlignment="1">
      <alignment horizontal="center" vertical="top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0" xfId="2" applyNumberFormat="1" applyFont="1" applyFill="1" applyBorder="1" applyAlignment="1">
      <alignment horizontal="center" vertical="top" wrapText="1"/>
    </xf>
    <xf numFmtId="3" fontId="6" fillId="3" borderId="0" xfId="0" applyNumberFormat="1" applyFont="1" applyFill="1" applyAlignment="1">
      <alignment horizontal="center" vertical="top" wrapText="1"/>
    </xf>
    <xf numFmtId="3" fontId="8" fillId="0" borderId="0" xfId="0" applyNumberFormat="1" applyFont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 wrapText="1"/>
    </xf>
    <xf numFmtId="3" fontId="1" fillId="6" borderId="0" xfId="0" applyNumberFormat="1" applyFont="1" applyFill="1" applyAlignment="1">
      <alignment horizontal="center" vertical="top" wrapText="1"/>
    </xf>
    <xf numFmtId="3" fontId="1" fillId="0" borderId="0" xfId="0" applyNumberFormat="1" applyFont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6" fillId="4" borderId="0" xfId="0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top" wrapText="1"/>
    </xf>
    <xf numFmtId="0" fontId="9" fillId="3" borderId="3" xfId="0" applyFont="1" applyFill="1" applyBorder="1" applyAlignment="1">
      <alignment horizontal="left" vertical="center"/>
    </xf>
  </cellXfs>
  <cellStyles count="3">
    <cellStyle name="Monétaire" xfId="2" builtinId="4"/>
    <cellStyle name="Normal" xfId="0" builtinId="0"/>
    <cellStyle name="Normal 2" xfId="1" xr:uid="{F9FB1941-055C-4411-8A7B-C0A49539AE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15843</xdr:colOff>
      <xdr:row>0</xdr:row>
      <xdr:rowOff>31230</xdr:rowOff>
    </xdr:from>
    <xdr:to>
      <xdr:col>11</xdr:col>
      <xdr:colOff>619976</xdr:colOff>
      <xdr:row>2</xdr:row>
      <xdr:rowOff>85880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E59F858-0DD1-47B4-8DD2-70713BE43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5536" y="31230"/>
          <a:ext cx="604133" cy="413789"/>
        </a:xfrm>
        <a:prstGeom prst="rect">
          <a:avLst/>
        </a:prstGeom>
      </xdr:spPr>
    </xdr:pic>
    <xdr:clientData/>
  </xdr:twoCellAnchor>
  <xdr:twoCellAnchor editAs="oneCell">
    <xdr:from>
      <xdr:col>11</xdr:col>
      <xdr:colOff>610404</xdr:colOff>
      <xdr:row>1</xdr:row>
      <xdr:rowOff>7807</xdr:rowOff>
    </xdr:from>
    <xdr:to>
      <xdr:col>11</xdr:col>
      <xdr:colOff>1112645</xdr:colOff>
      <xdr:row>3</xdr:row>
      <xdr:rowOff>105306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C09CC7-6CDE-714E-BFB9-E6DA1BF5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097" y="187377"/>
          <a:ext cx="506051" cy="452828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7"/>
  <sheetViews>
    <sheetView tabSelected="1" view="pageBreakPreview" topLeftCell="A39" zoomScale="122" zoomScaleNormal="100" zoomScaleSheetLayoutView="122" workbookViewId="0">
      <selection activeCell="N103" sqref="N103"/>
    </sheetView>
  </sheetViews>
  <sheetFormatPr baseColWidth="10" defaultColWidth="9" defaultRowHeight="13.5" x14ac:dyDescent="0.3"/>
  <cols>
    <col min="1" max="5" width="2.125" style="5" customWidth="1"/>
    <col min="6" max="6" width="2.625" style="5" bestFit="1" customWidth="1"/>
    <col min="7" max="7" width="57.125" style="11" bestFit="1" customWidth="1"/>
    <col min="8" max="8" width="6.125" style="5" customWidth="1"/>
    <col min="9" max="9" width="7.375" style="5" customWidth="1"/>
    <col min="10" max="10" width="7.375" style="38" customWidth="1"/>
    <col min="11" max="11" width="10.125" style="5" bestFit="1" customWidth="1"/>
    <col min="12" max="12" width="15" style="5" customWidth="1"/>
    <col min="13" max="13" width="6" style="1" bestFit="1" customWidth="1"/>
    <col min="14" max="16384" width="9" style="1"/>
  </cols>
  <sheetData>
    <row r="1" spans="1:13" ht="14.25" customHeight="1" x14ac:dyDescent="0.3">
      <c r="A1" s="67"/>
      <c r="B1" s="67"/>
      <c r="C1" s="67"/>
      <c r="D1" s="67"/>
      <c r="E1" s="67"/>
      <c r="F1" s="67"/>
      <c r="G1" s="42" t="s">
        <v>23</v>
      </c>
      <c r="H1" s="43"/>
      <c r="I1" s="66"/>
      <c r="J1" s="66"/>
      <c r="K1" s="66"/>
      <c r="L1" s="14"/>
    </row>
    <row r="2" spans="1:13" ht="14.25" customHeight="1" x14ac:dyDescent="0.3">
      <c r="A2" s="67"/>
      <c r="B2" s="67"/>
      <c r="C2" s="67"/>
      <c r="D2" s="67"/>
      <c r="E2" s="67"/>
      <c r="F2" s="67"/>
      <c r="G2" s="44" t="s">
        <v>24</v>
      </c>
      <c r="H2" s="45"/>
      <c r="I2" s="6"/>
      <c r="J2" s="34" t="s">
        <v>2</v>
      </c>
      <c r="K2" s="6" t="s">
        <v>57</v>
      </c>
      <c r="L2" s="14"/>
    </row>
    <row r="3" spans="1:13" ht="14.25" customHeight="1" x14ac:dyDescent="0.3">
      <c r="A3" s="67"/>
      <c r="B3" s="67"/>
      <c r="C3" s="67"/>
      <c r="D3" s="67"/>
      <c r="E3" s="67"/>
      <c r="F3" s="67"/>
      <c r="G3" s="70" t="s">
        <v>94</v>
      </c>
      <c r="H3" s="70"/>
      <c r="I3" s="7"/>
      <c r="J3" s="35" t="s">
        <v>79</v>
      </c>
      <c r="K3" s="15">
        <v>45648</v>
      </c>
      <c r="L3" s="16"/>
    </row>
    <row r="4" spans="1:13" x14ac:dyDescent="0.3">
      <c r="A4" s="2"/>
      <c r="B4" s="2"/>
      <c r="C4" s="2"/>
      <c r="D4" s="2"/>
      <c r="E4" s="2"/>
      <c r="F4" s="2"/>
      <c r="G4" s="10"/>
      <c r="H4" s="2"/>
      <c r="I4" s="2"/>
      <c r="J4" s="36"/>
      <c r="K4" s="2"/>
      <c r="L4" s="2"/>
    </row>
    <row r="5" spans="1:13" s="3" customFormat="1" ht="12.75" customHeight="1" x14ac:dyDescent="0.3">
      <c r="A5" s="68" t="s">
        <v>3</v>
      </c>
      <c r="B5" s="68"/>
      <c r="C5" s="68"/>
      <c r="D5" s="68"/>
      <c r="E5" s="68"/>
      <c r="F5" s="68"/>
      <c r="G5" s="12" t="s">
        <v>0</v>
      </c>
      <c r="H5" s="8" t="s">
        <v>1</v>
      </c>
      <c r="I5" s="8" t="s">
        <v>17</v>
      </c>
      <c r="J5" s="37" t="s">
        <v>18</v>
      </c>
      <c r="K5" s="8" t="s">
        <v>16</v>
      </c>
      <c r="L5" s="40" t="s">
        <v>19</v>
      </c>
    </row>
    <row r="6" spans="1:13" x14ac:dyDescent="0.3">
      <c r="A6" s="2"/>
      <c r="B6" s="2"/>
      <c r="C6" s="2"/>
      <c r="D6" s="2"/>
      <c r="E6" s="2"/>
      <c r="F6" s="2"/>
      <c r="G6" s="10"/>
      <c r="H6" s="2"/>
      <c r="I6" s="2"/>
      <c r="J6" s="36"/>
      <c r="K6" s="17"/>
      <c r="L6" s="17"/>
    </row>
    <row r="7" spans="1:13" s="48" customFormat="1" ht="17.45" customHeight="1" x14ac:dyDescent="0.3">
      <c r="A7" s="46">
        <v>7</v>
      </c>
      <c r="B7" s="46">
        <v>1</v>
      </c>
      <c r="C7" s="46"/>
      <c r="D7" s="46"/>
      <c r="E7" s="46"/>
      <c r="F7" s="46"/>
      <c r="G7" s="47" t="s">
        <v>25</v>
      </c>
      <c r="H7" s="46"/>
      <c r="I7" s="57"/>
      <c r="J7" s="57"/>
      <c r="K7" s="57"/>
      <c r="L7" s="57">
        <f>SUM(L8:L9)</f>
        <v>0</v>
      </c>
    </row>
    <row r="8" spans="1:13" x14ac:dyDescent="0.3">
      <c r="A8" s="2"/>
      <c r="B8" s="2"/>
      <c r="C8" s="2"/>
      <c r="D8" s="26"/>
      <c r="E8" s="2"/>
      <c r="F8" s="2"/>
      <c r="G8" s="10" t="s">
        <v>26</v>
      </c>
      <c r="H8" s="2" t="s">
        <v>21</v>
      </c>
      <c r="I8" s="54">
        <v>1</v>
      </c>
      <c r="J8" s="54"/>
      <c r="K8" s="54"/>
      <c r="L8" s="54">
        <f>I8*K8</f>
        <v>0</v>
      </c>
    </row>
    <row r="9" spans="1:13" x14ac:dyDescent="0.3">
      <c r="A9" s="2"/>
      <c r="B9" s="2"/>
      <c r="C9" s="2"/>
      <c r="D9" s="26"/>
      <c r="E9" s="2"/>
      <c r="F9" s="2"/>
      <c r="G9" s="10" t="s">
        <v>27</v>
      </c>
      <c r="H9" s="2" t="s">
        <v>13</v>
      </c>
      <c r="I9" s="54">
        <v>8</v>
      </c>
      <c r="J9" s="54"/>
      <c r="K9" s="54"/>
      <c r="L9" s="54">
        <f>I9*K9</f>
        <v>0</v>
      </c>
    </row>
    <row r="10" spans="1:13" s="48" customFormat="1" ht="17.45" customHeight="1" x14ac:dyDescent="0.3">
      <c r="A10" s="46">
        <v>7</v>
      </c>
      <c r="B10" s="46">
        <v>2</v>
      </c>
      <c r="C10" s="46"/>
      <c r="D10" s="46"/>
      <c r="E10" s="46"/>
      <c r="F10" s="46"/>
      <c r="G10" s="47" t="s">
        <v>82</v>
      </c>
      <c r="H10" s="46"/>
      <c r="I10" s="57"/>
      <c r="J10" s="57"/>
      <c r="K10" s="57"/>
      <c r="L10" s="57">
        <f>SUM(L11,L19,L29,L37,L47,L52,L57,L59,L64,L14)</f>
        <v>0</v>
      </c>
    </row>
    <row r="11" spans="1:13" s="48" customFormat="1" ht="17.45" customHeight="1" x14ac:dyDescent="0.3">
      <c r="A11" s="24">
        <v>7</v>
      </c>
      <c r="B11" s="24">
        <v>2</v>
      </c>
      <c r="C11" s="24">
        <v>1</v>
      </c>
      <c r="D11" s="24"/>
      <c r="E11" s="24"/>
      <c r="F11" s="24"/>
      <c r="G11" s="25" t="s">
        <v>85</v>
      </c>
      <c r="H11" s="24"/>
      <c r="I11" s="58"/>
      <c r="J11" s="58"/>
      <c r="K11" s="58"/>
      <c r="L11" s="58">
        <f>SUM(L12:L13)</f>
        <v>0</v>
      </c>
    </row>
    <row r="12" spans="1:13" s="48" customFormat="1" ht="17.45" customHeight="1" x14ac:dyDescent="0.3">
      <c r="A12" s="2"/>
      <c r="B12" s="2"/>
      <c r="C12" s="2"/>
      <c r="D12" s="26"/>
      <c r="E12" s="30"/>
      <c r="F12" s="30"/>
      <c r="G12" s="10" t="s">
        <v>87</v>
      </c>
      <c r="H12" s="2" t="s">
        <v>13</v>
      </c>
      <c r="I12" s="54">
        <v>20</v>
      </c>
      <c r="J12" s="54"/>
      <c r="K12" s="54"/>
      <c r="L12" s="54">
        <f>K12*I12</f>
        <v>0</v>
      </c>
    </row>
    <row r="13" spans="1:13" s="48" customFormat="1" ht="17.45" customHeight="1" x14ac:dyDescent="0.3">
      <c r="A13" s="2"/>
      <c r="B13" s="2"/>
      <c r="C13" s="2"/>
      <c r="D13" s="26"/>
      <c r="E13" s="30"/>
      <c r="F13" s="30"/>
      <c r="G13" s="10" t="s">
        <v>88</v>
      </c>
      <c r="H13" s="2" t="s">
        <v>14</v>
      </c>
      <c r="I13" s="54">
        <v>2</v>
      </c>
      <c r="J13" s="54"/>
      <c r="K13" s="54"/>
      <c r="L13" s="54">
        <f t="shared" ref="L13" si="0">K13*I13</f>
        <v>0</v>
      </c>
    </row>
    <row r="14" spans="1:13" s="21" customFormat="1" ht="12.75" x14ac:dyDescent="0.3">
      <c r="A14" s="24">
        <v>7</v>
      </c>
      <c r="B14" s="24">
        <v>2</v>
      </c>
      <c r="C14" s="24">
        <v>2</v>
      </c>
      <c r="D14" s="24"/>
      <c r="E14" s="24"/>
      <c r="F14" s="24"/>
      <c r="G14" s="25" t="s">
        <v>28</v>
      </c>
      <c r="H14" s="24"/>
      <c r="I14" s="58"/>
      <c r="J14" s="58"/>
      <c r="K14" s="58"/>
      <c r="L14" s="58">
        <f>SUM(L15:L18)</f>
        <v>0</v>
      </c>
    </row>
    <row r="15" spans="1:13" x14ac:dyDescent="0.3">
      <c r="A15" s="2"/>
      <c r="B15" s="2"/>
      <c r="C15" s="2"/>
      <c r="D15" s="26"/>
      <c r="E15" s="30"/>
      <c r="F15" s="30"/>
      <c r="G15" s="10" t="s">
        <v>29</v>
      </c>
      <c r="H15" s="2" t="s">
        <v>13</v>
      </c>
      <c r="I15" s="54">
        <v>410</v>
      </c>
      <c r="J15" s="54"/>
      <c r="K15" s="54"/>
      <c r="L15" s="54">
        <f t="shared" ref="L15:L16" si="1">K15*I15</f>
        <v>0</v>
      </c>
      <c r="M15" s="41"/>
    </row>
    <row r="16" spans="1:13" x14ac:dyDescent="0.3">
      <c r="A16" s="2"/>
      <c r="B16" s="2"/>
      <c r="C16" s="2"/>
      <c r="D16" s="26"/>
      <c r="E16" s="30"/>
      <c r="F16" s="30"/>
      <c r="G16" s="10" t="s">
        <v>62</v>
      </c>
      <c r="H16" s="2" t="s">
        <v>13</v>
      </c>
      <c r="I16" s="54">
        <v>90</v>
      </c>
      <c r="J16" s="54"/>
      <c r="K16" s="54"/>
      <c r="L16" s="54">
        <f t="shared" si="1"/>
        <v>0</v>
      </c>
      <c r="M16" s="41"/>
    </row>
    <row r="17" spans="1:17" x14ac:dyDescent="0.3">
      <c r="A17" s="2"/>
      <c r="B17" s="2"/>
      <c r="C17" s="2"/>
      <c r="D17" s="26"/>
      <c r="E17" s="30"/>
      <c r="F17" s="30"/>
      <c r="G17" s="10" t="s">
        <v>30</v>
      </c>
      <c r="H17" s="2" t="s">
        <v>13</v>
      </c>
      <c r="I17" s="54">
        <v>100</v>
      </c>
      <c r="J17" s="54"/>
      <c r="K17" s="54"/>
      <c r="L17" s="54">
        <f>K17*I17</f>
        <v>0</v>
      </c>
    </row>
    <row r="18" spans="1:17" s="56" customFormat="1" x14ac:dyDescent="0.3">
      <c r="A18" s="2"/>
      <c r="B18" s="2"/>
      <c r="C18" s="2"/>
      <c r="D18" s="26"/>
      <c r="E18" s="30"/>
      <c r="F18" s="30"/>
      <c r="G18" s="55" t="s">
        <v>59</v>
      </c>
      <c r="H18" s="2" t="s">
        <v>60</v>
      </c>
      <c r="I18" s="54">
        <v>1</v>
      </c>
      <c r="J18" s="54"/>
      <c r="K18" s="65"/>
      <c r="L18" s="54">
        <f>K18*I18</f>
        <v>0</v>
      </c>
    </row>
    <row r="19" spans="1:17" s="21" customFormat="1" ht="12.75" x14ac:dyDescent="0.3">
      <c r="A19" s="24">
        <v>7</v>
      </c>
      <c r="B19" s="24">
        <v>2</v>
      </c>
      <c r="C19" s="24">
        <v>3</v>
      </c>
      <c r="D19" s="24"/>
      <c r="E19" s="24"/>
      <c r="F19" s="24"/>
      <c r="G19" s="25" t="s">
        <v>11</v>
      </c>
      <c r="H19" s="24"/>
      <c r="I19" s="58"/>
      <c r="J19" s="58"/>
      <c r="K19" s="58"/>
      <c r="L19" s="58">
        <f>SUM(L20:L28)</f>
        <v>0</v>
      </c>
    </row>
    <row r="20" spans="1:17" s="52" customFormat="1" ht="15.6" customHeight="1" x14ac:dyDescent="0.3">
      <c r="A20" s="26"/>
      <c r="B20" s="26"/>
      <c r="C20" s="26"/>
      <c r="D20" s="26"/>
      <c r="E20" s="26"/>
      <c r="F20" s="26"/>
      <c r="G20" s="49" t="s">
        <v>33</v>
      </c>
      <c r="H20" s="26" t="s">
        <v>13</v>
      </c>
      <c r="I20" s="59">
        <v>350</v>
      </c>
      <c r="J20" s="59"/>
      <c r="K20" s="59"/>
      <c r="L20" s="59">
        <f>K20*I20</f>
        <v>0</v>
      </c>
      <c r="M20" s="49"/>
      <c r="N20" s="26"/>
      <c r="O20" s="51"/>
      <c r="P20" s="50"/>
      <c r="Q20" s="50"/>
    </row>
    <row r="21" spans="1:17" s="56" customFormat="1" ht="27" x14ac:dyDescent="0.3">
      <c r="A21" s="2"/>
      <c r="B21" s="2"/>
      <c r="C21" s="2"/>
      <c r="D21" s="26"/>
      <c r="E21" s="30"/>
      <c r="F21" s="30"/>
      <c r="G21" s="49" t="s">
        <v>73</v>
      </c>
      <c r="H21" s="26" t="s">
        <v>13</v>
      </c>
      <c r="I21" s="59">
        <v>30</v>
      </c>
      <c r="J21" s="59"/>
      <c r="K21" s="59"/>
      <c r="L21" s="59">
        <f>K21*I21</f>
        <v>0</v>
      </c>
    </row>
    <row r="22" spans="1:17" x14ac:dyDescent="0.3">
      <c r="A22" s="26"/>
      <c r="B22" s="26"/>
      <c r="C22" s="26"/>
      <c r="D22" s="2"/>
      <c r="E22" s="2"/>
      <c r="F22" s="2"/>
      <c r="G22" s="10" t="s">
        <v>38</v>
      </c>
      <c r="H22" s="2" t="s">
        <v>13</v>
      </c>
      <c r="I22" s="54">
        <v>35</v>
      </c>
      <c r="J22" s="54"/>
      <c r="K22" s="54"/>
      <c r="L22" s="54">
        <f>K22*I22</f>
        <v>0</v>
      </c>
      <c r="M22" s="10"/>
      <c r="N22" s="2"/>
      <c r="O22" s="31"/>
      <c r="P22" s="27"/>
      <c r="Q22" s="27"/>
    </row>
    <row r="23" spans="1:17" ht="13.5" customHeight="1" x14ac:dyDescent="0.3">
      <c r="A23" s="2"/>
      <c r="B23" s="2"/>
      <c r="C23" s="2"/>
      <c r="D23" s="26"/>
      <c r="E23" s="2"/>
      <c r="F23" s="2"/>
      <c r="G23" s="10" t="s">
        <v>68</v>
      </c>
      <c r="H23" s="2" t="s">
        <v>14</v>
      </c>
      <c r="I23" s="54">
        <v>9</v>
      </c>
      <c r="J23" s="54"/>
      <c r="K23" s="54"/>
      <c r="L23" s="54">
        <f>K23*I23</f>
        <v>0</v>
      </c>
    </row>
    <row r="24" spans="1:17" x14ac:dyDescent="0.3">
      <c r="A24" s="26"/>
      <c r="B24" s="26"/>
      <c r="C24" s="26"/>
      <c r="D24" s="26"/>
      <c r="E24" s="2"/>
      <c r="F24" s="2"/>
      <c r="G24" s="10" t="s">
        <v>9</v>
      </c>
      <c r="H24" s="2" t="s">
        <v>13</v>
      </c>
      <c r="I24" s="54">
        <v>20</v>
      </c>
      <c r="J24" s="54"/>
      <c r="K24" s="54"/>
      <c r="L24" s="54">
        <f t="shared" ref="L24" si="2">K24*I24</f>
        <v>0</v>
      </c>
    </row>
    <row r="25" spans="1:17" s="56" customFormat="1" x14ac:dyDescent="0.3">
      <c r="A25" s="2"/>
      <c r="B25" s="2"/>
      <c r="C25" s="2"/>
      <c r="D25" s="26"/>
      <c r="E25" s="30"/>
      <c r="F25" s="30"/>
      <c r="G25" s="55" t="s">
        <v>59</v>
      </c>
      <c r="H25" s="2" t="s">
        <v>60</v>
      </c>
      <c r="I25" s="54">
        <v>1</v>
      </c>
      <c r="J25" s="54"/>
      <c r="K25" s="65"/>
      <c r="L25" s="54">
        <f>K25*I25</f>
        <v>0</v>
      </c>
    </row>
    <row r="26" spans="1:17" s="56" customFormat="1" x14ac:dyDescent="0.3">
      <c r="A26" s="2"/>
      <c r="B26" s="2"/>
      <c r="C26" s="2"/>
      <c r="D26" s="26"/>
      <c r="E26" s="30"/>
      <c r="F26" s="30"/>
      <c r="G26" s="55" t="s">
        <v>61</v>
      </c>
      <c r="H26" s="2" t="s">
        <v>60</v>
      </c>
      <c r="I26" s="54">
        <v>5</v>
      </c>
      <c r="J26" s="54"/>
      <c r="K26" s="65"/>
      <c r="L26" s="54">
        <f>I26*K26</f>
        <v>0</v>
      </c>
    </row>
    <row r="27" spans="1:17" ht="15.75" customHeight="1" x14ac:dyDescent="0.3">
      <c r="A27" s="2"/>
      <c r="B27" s="2"/>
      <c r="C27" s="2"/>
      <c r="D27" s="2"/>
      <c r="E27" s="2"/>
      <c r="F27" s="2"/>
      <c r="G27" s="10" t="s">
        <v>66</v>
      </c>
      <c r="H27" s="2" t="s">
        <v>69</v>
      </c>
      <c r="I27" s="54">
        <v>24</v>
      </c>
      <c r="J27" s="54"/>
      <c r="K27" s="54"/>
      <c r="L27" s="54">
        <f>K27*I27</f>
        <v>0</v>
      </c>
      <c r="M27" s="10"/>
      <c r="N27" s="2"/>
      <c r="O27" s="31"/>
      <c r="P27" s="27"/>
      <c r="Q27" s="27"/>
    </row>
    <row r="28" spans="1:17" x14ac:dyDescent="0.3">
      <c r="A28" s="2"/>
      <c r="B28" s="2"/>
      <c r="C28" s="2"/>
      <c r="D28" s="2"/>
      <c r="E28" s="2"/>
      <c r="F28" s="2"/>
      <c r="G28" s="10" t="s">
        <v>80</v>
      </c>
      <c r="H28" s="2" t="s">
        <v>69</v>
      </c>
      <c r="I28" s="54">
        <v>5</v>
      </c>
      <c r="J28" s="54"/>
      <c r="K28" s="54"/>
      <c r="L28" s="54">
        <f>K28*I28</f>
        <v>0</v>
      </c>
      <c r="M28" s="10"/>
      <c r="N28" s="2"/>
      <c r="O28" s="31"/>
      <c r="P28" s="27"/>
      <c r="Q28" s="27"/>
    </row>
    <row r="29" spans="1:17" s="21" customFormat="1" ht="12.75" x14ac:dyDescent="0.3">
      <c r="A29" s="24">
        <v>7</v>
      </c>
      <c r="B29" s="24">
        <v>2</v>
      </c>
      <c r="C29" s="24">
        <v>4</v>
      </c>
      <c r="D29" s="24"/>
      <c r="E29" s="24"/>
      <c r="F29" s="24"/>
      <c r="G29" s="25" t="s">
        <v>54</v>
      </c>
      <c r="H29" s="24"/>
      <c r="I29" s="58"/>
      <c r="J29" s="58"/>
      <c r="K29" s="58"/>
      <c r="L29" s="58">
        <f>SUM(L30:L36)</f>
        <v>0</v>
      </c>
    </row>
    <row r="30" spans="1:17" ht="27" x14ac:dyDescent="0.3">
      <c r="A30" s="2"/>
      <c r="B30" s="2"/>
      <c r="C30" s="2"/>
      <c r="D30" s="26"/>
      <c r="E30" s="2"/>
      <c r="F30" s="2"/>
      <c r="G30" s="10" t="s">
        <v>74</v>
      </c>
      <c r="H30" s="2" t="s">
        <v>13</v>
      </c>
      <c r="I30" s="54">
        <v>600</v>
      </c>
      <c r="J30" s="54"/>
      <c r="K30" s="54"/>
      <c r="L30" s="54">
        <f t="shared" ref="L30" si="3">K30*I30</f>
        <v>0</v>
      </c>
    </row>
    <row r="31" spans="1:17" ht="13.5" customHeight="1" x14ac:dyDescent="0.3">
      <c r="A31" s="2"/>
      <c r="B31" s="2"/>
      <c r="C31" s="2"/>
      <c r="D31" s="26"/>
      <c r="E31" s="2"/>
      <c r="F31" s="2"/>
      <c r="G31" s="10" t="s">
        <v>64</v>
      </c>
      <c r="H31" s="2" t="s">
        <v>13</v>
      </c>
      <c r="I31" s="54">
        <v>130</v>
      </c>
      <c r="J31" s="54"/>
      <c r="K31" s="54"/>
      <c r="L31" s="54">
        <f>K31*I31</f>
        <v>0</v>
      </c>
    </row>
    <row r="32" spans="1:17" ht="13.5" customHeight="1" x14ac:dyDescent="0.3">
      <c r="A32" s="2"/>
      <c r="B32" s="2"/>
      <c r="C32" s="2"/>
      <c r="D32" s="26"/>
      <c r="E32" s="2"/>
      <c r="F32" s="2"/>
      <c r="G32" s="55" t="s">
        <v>55</v>
      </c>
      <c r="H32" s="2" t="s">
        <v>13</v>
      </c>
      <c r="I32" s="54">
        <v>15</v>
      </c>
      <c r="J32" s="54"/>
      <c r="K32" s="54"/>
      <c r="L32" s="54">
        <f>K32*I32</f>
        <v>0</v>
      </c>
    </row>
    <row r="33" spans="1:12" x14ac:dyDescent="0.3">
      <c r="A33" s="1"/>
      <c r="B33" s="2"/>
      <c r="C33" s="2"/>
      <c r="D33" s="26"/>
      <c r="E33" s="2"/>
      <c r="F33" s="2"/>
      <c r="G33" s="10" t="s">
        <v>34</v>
      </c>
      <c r="H33" s="2" t="s">
        <v>13</v>
      </c>
      <c r="I33" s="54">
        <v>100</v>
      </c>
      <c r="J33" s="54"/>
      <c r="K33" s="54"/>
      <c r="L33" s="54">
        <f t="shared" ref="L33" si="4">K33*I33</f>
        <v>0</v>
      </c>
    </row>
    <row r="34" spans="1:12" x14ac:dyDescent="0.3">
      <c r="A34" s="2"/>
      <c r="B34" s="2"/>
      <c r="C34" s="2"/>
      <c r="D34" s="26"/>
      <c r="E34" s="2"/>
      <c r="F34" s="2"/>
      <c r="G34" s="10" t="s">
        <v>35</v>
      </c>
      <c r="H34" s="2" t="s">
        <v>13</v>
      </c>
      <c r="I34" s="54">
        <v>415</v>
      </c>
      <c r="J34" s="54"/>
      <c r="K34" s="54"/>
      <c r="L34" s="54">
        <f>K34*I34</f>
        <v>0</v>
      </c>
    </row>
    <row r="35" spans="1:12" x14ac:dyDescent="0.3">
      <c r="A35" s="2"/>
      <c r="B35" s="2"/>
      <c r="C35" s="2"/>
      <c r="D35" s="26"/>
      <c r="E35" s="2"/>
      <c r="F35" s="2"/>
      <c r="G35" s="10" t="s">
        <v>93</v>
      </c>
      <c r="H35" s="2" t="s">
        <v>13</v>
      </c>
      <c r="I35" s="54">
        <v>170</v>
      </c>
      <c r="J35" s="54"/>
      <c r="K35" s="54"/>
      <c r="L35" s="54">
        <f t="shared" ref="L35" si="5">K35*I35</f>
        <v>0</v>
      </c>
    </row>
    <row r="36" spans="1:12" x14ac:dyDescent="0.3">
      <c r="A36" s="2"/>
      <c r="B36" s="2"/>
      <c r="C36" s="2"/>
      <c r="D36" s="26"/>
      <c r="E36" s="2"/>
      <c r="F36" s="2"/>
      <c r="G36" s="10" t="s">
        <v>75</v>
      </c>
      <c r="H36" s="2" t="s">
        <v>13</v>
      </c>
      <c r="I36" s="54">
        <v>35</v>
      </c>
      <c r="J36" s="54"/>
      <c r="K36" s="54"/>
      <c r="L36" s="54">
        <f>K36*I36</f>
        <v>0</v>
      </c>
    </row>
    <row r="37" spans="1:12" s="21" customFormat="1" ht="12.75" x14ac:dyDescent="0.3">
      <c r="A37" s="24">
        <v>7</v>
      </c>
      <c r="B37" s="24">
        <v>2</v>
      </c>
      <c r="C37" s="24">
        <v>5</v>
      </c>
      <c r="D37" s="24"/>
      <c r="E37" s="24"/>
      <c r="F37" s="24"/>
      <c r="G37" s="25" t="s">
        <v>12</v>
      </c>
      <c r="H37" s="24"/>
      <c r="I37" s="58"/>
      <c r="J37" s="58"/>
      <c r="K37" s="58"/>
      <c r="L37" s="58">
        <f>SUM(L38:L46)</f>
        <v>0</v>
      </c>
    </row>
    <row r="38" spans="1:12" ht="13.5" customHeight="1" x14ac:dyDescent="0.3">
      <c r="A38" s="2"/>
      <c r="B38" s="2"/>
      <c r="C38" s="2"/>
      <c r="D38" s="26"/>
      <c r="E38" s="30"/>
      <c r="F38" s="30"/>
      <c r="G38" s="10" t="s">
        <v>15</v>
      </c>
      <c r="H38" s="2" t="s">
        <v>10</v>
      </c>
      <c r="I38" s="54">
        <v>1</v>
      </c>
      <c r="J38" s="54"/>
      <c r="K38" s="54"/>
      <c r="L38" s="54">
        <f>K38*I38</f>
        <v>0</v>
      </c>
    </row>
    <row r="39" spans="1:12" x14ac:dyDescent="0.3">
      <c r="A39" s="2"/>
      <c r="B39" s="2"/>
      <c r="C39" s="2"/>
      <c r="D39" s="26"/>
      <c r="E39" s="30"/>
      <c r="F39" s="30"/>
      <c r="G39" s="10" t="s">
        <v>31</v>
      </c>
      <c r="H39" s="2" t="s">
        <v>10</v>
      </c>
      <c r="I39" s="54">
        <v>1</v>
      </c>
      <c r="J39" s="54"/>
      <c r="K39" s="54"/>
      <c r="L39" s="54">
        <f>K39*I39</f>
        <v>0</v>
      </c>
    </row>
    <row r="40" spans="1:12" s="52" customFormat="1" ht="40.5" x14ac:dyDescent="0.3">
      <c r="A40" s="26"/>
      <c r="B40" s="26"/>
      <c r="C40" s="26"/>
      <c r="D40" s="26"/>
      <c r="E40" s="53"/>
      <c r="F40" s="53"/>
      <c r="G40" s="49" t="s">
        <v>32</v>
      </c>
      <c r="H40" s="26" t="s">
        <v>10</v>
      </c>
      <c r="I40" s="59">
        <v>1</v>
      </c>
      <c r="J40" s="59"/>
      <c r="K40" s="59"/>
      <c r="L40" s="59">
        <f>K40*I40</f>
        <v>0</v>
      </c>
    </row>
    <row r="41" spans="1:12" ht="15.75" customHeight="1" x14ac:dyDescent="0.3">
      <c r="A41" s="2"/>
      <c r="B41" s="2"/>
      <c r="C41" s="2"/>
      <c r="D41" s="2"/>
      <c r="E41" s="2"/>
      <c r="F41" s="2"/>
      <c r="G41" s="10" t="s">
        <v>36</v>
      </c>
      <c r="H41" s="2" t="s">
        <v>14</v>
      </c>
      <c r="I41" s="54">
        <v>22</v>
      </c>
      <c r="J41" s="54"/>
      <c r="K41" s="54"/>
      <c r="L41" s="54">
        <f t="shared" ref="L41:L46" si="6">K41*I41</f>
        <v>0</v>
      </c>
    </row>
    <row r="42" spans="1:12" ht="15.75" customHeight="1" x14ac:dyDescent="0.3">
      <c r="A42" s="2"/>
      <c r="B42" s="2"/>
      <c r="C42" s="2"/>
      <c r="D42" s="2"/>
      <c r="E42" s="2"/>
      <c r="F42" s="2"/>
      <c r="G42" s="10" t="s">
        <v>56</v>
      </c>
      <c r="H42" s="2" t="s">
        <v>14</v>
      </c>
      <c r="I42" s="54">
        <v>2</v>
      </c>
      <c r="J42" s="54"/>
      <c r="K42" s="54"/>
      <c r="L42" s="54">
        <f t="shared" si="6"/>
        <v>0</v>
      </c>
    </row>
    <row r="43" spans="1:12" ht="13.5" customHeight="1" x14ac:dyDescent="0.3">
      <c r="A43" s="2"/>
      <c r="B43" s="2"/>
      <c r="C43" s="2"/>
      <c r="D43" s="2"/>
      <c r="E43" s="2"/>
      <c r="F43" s="2"/>
      <c r="G43" s="10" t="s">
        <v>90</v>
      </c>
      <c r="H43" s="2" t="s">
        <v>14</v>
      </c>
      <c r="I43" s="54">
        <v>3</v>
      </c>
      <c r="J43" s="54"/>
      <c r="K43" s="54"/>
      <c r="L43" s="54">
        <f t="shared" si="6"/>
        <v>0</v>
      </c>
    </row>
    <row r="44" spans="1:12" x14ac:dyDescent="0.3">
      <c r="A44" s="26"/>
      <c r="B44" s="26"/>
      <c r="C44" s="26"/>
      <c r="D44" s="2"/>
      <c r="E44" s="2"/>
      <c r="F44" s="2"/>
      <c r="G44" s="10" t="s">
        <v>37</v>
      </c>
      <c r="H44" s="2" t="s">
        <v>10</v>
      </c>
      <c r="I44" s="54">
        <v>1</v>
      </c>
      <c r="J44" s="54"/>
      <c r="K44" s="54"/>
      <c r="L44" s="54">
        <f t="shared" si="6"/>
        <v>0</v>
      </c>
    </row>
    <row r="45" spans="1:12" ht="13.5" customHeight="1" x14ac:dyDescent="0.3">
      <c r="A45" s="2"/>
      <c r="B45" s="2"/>
      <c r="C45" s="2"/>
      <c r="D45" s="2"/>
      <c r="E45" s="2"/>
      <c r="F45" s="2"/>
      <c r="G45" s="10" t="s">
        <v>67</v>
      </c>
      <c r="H45" s="2" t="s">
        <v>10</v>
      </c>
      <c r="I45" s="54">
        <v>2</v>
      </c>
      <c r="J45" s="54"/>
      <c r="K45" s="54"/>
      <c r="L45" s="54">
        <f t="shared" si="6"/>
        <v>0</v>
      </c>
    </row>
    <row r="46" spans="1:12" ht="13.5" customHeight="1" x14ac:dyDescent="0.3">
      <c r="A46" s="2"/>
      <c r="B46" s="2"/>
      <c r="C46" s="2"/>
      <c r="D46" s="2"/>
      <c r="E46" s="2"/>
      <c r="F46" s="2"/>
      <c r="G46" s="10" t="s">
        <v>58</v>
      </c>
      <c r="H46" s="2" t="s">
        <v>21</v>
      </c>
      <c r="I46" s="54">
        <v>1</v>
      </c>
      <c r="J46" s="54"/>
      <c r="K46" s="54"/>
      <c r="L46" s="54">
        <f t="shared" si="6"/>
        <v>0</v>
      </c>
    </row>
    <row r="47" spans="1:12" s="21" customFormat="1" ht="12.75" x14ac:dyDescent="0.3">
      <c r="A47" s="24">
        <v>7</v>
      </c>
      <c r="B47" s="24">
        <v>2</v>
      </c>
      <c r="C47" s="24">
        <v>6</v>
      </c>
      <c r="D47" s="24"/>
      <c r="E47" s="24"/>
      <c r="F47" s="24"/>
      <c r="G47" s="25" t="s">
        <v>52</v>
      </c>
      <c r="H47" s="24"/>
      <c r="I47" s="58"/>
      <c r="J47" s="58"/>
      <c r="K47" s="58"/>
      <c r="L47" s="58">
        <f>SUM(L48:L51)</f>
        <v>0</v>
      </c>
    </row>
    <row r="48" spans="1:12" ht="13.5" customHeight="1" x14ac:dyDescent="0.3">
      <c r="A48" s="2"/>
      <c r="B48" s="2"/>
      <c r="C48" s="2"/>
      <c r="D48" s="2"/>
      <c r="E48" s="2"/>
      <c r="F48" s="2"/>
      <c r="G48" s="10" t="s">
        <v>39</v>
      </c>
      <c r="H48" s="26" t="s">
        <v>13</v>
      </c>
      <c r="I48" s="54">
        <v>250</v>
      </c>
      <c r="J48" s="54"/>
      <c r="K48" s="60"/>
      <c r="L48" s="60">
        <f t="shared" ref="L48:L51" si="7">K48*I48</f>
        <v>0</v>
      </c>
    </row>
    <row r="49" spans="1:12" ht="13.5" customHeight="1" x14ac:dyDescent="0.3">
      <c r="A49" s="2"/>
      <c r="B49" s="2"/>
      <c r="C49" s="2"/>
      <c r="D49" s="2"/>
      <c r="E49" s="2"/>
      <c r="F49" s="2"/>
      <c r="G49" s="10" t="s">
        <v>40</v>
      </c>
      <c r="H49" s="26" t="s">
        <v>13</v>
      </c>
      <c r="I49" s="54">
        <v>250</v>
      </c>
      <c r="J49" s="54"/>
      <c r="K49" s="60"/>
      <c r="L49" s="60">
        <f t="shared" si="7"/>
        <v>0</v>
      </c>
    </row>
    <row r="50" spans="1:12" ht="13.5" customHeight="1" x14ac:dyDescent="0.3">
      <c r="A50" s="2"/>
      <c r="B50" s="2"/>
      <c r="C50" s="2"/>
      <c r="D50" s="2"/>
      <c r="E50" s="2"/>
      <c r="F50" s="2"/>
      <c r="G50" s="10" t="s">
        <v>41</v>
      </c>
      <c r="H50" s="26" t="s">
        <v>21</v>
      </c>
      <c r="I50" s="54">
        <v>1</v>
      </c>
      <c r="J50" s="54"/>
      <c r="K50" s="60"/>
      <c r="L50" s="60">
        <f t="shared" si="7"/>
        <v>0</v>
      </c>
    </row>
    <row r="51" spans="1:12" ht="13.5" customHeight="1" x14ac:dyDescent="0.3">
      <c r="A51" s="2"/>
      <c r="B51" s="2"/>
      <c r="C51" s="2"/>
      <c r="D51" s="2"/>
      <c r="E51" s="2"/>
      <c r="F51" s="2"/>
      <c r="G51" s="10" t="s">
        <v>53</v>
      </c>
      <c r="H51" s="26" t="s">
        <v>13</v>
      </c>
      <c r="I51" s="54">
        <v>30</v>
      </c>
      <c r="J51" s="54"/>
      <c r="K51" s="60"/>
      <c r="L51" s="60">
        <f t="shared" si="7"/>
        <v>0</v>
      </c>
    </row>
    <row r="52" spans="1:12" s="21" customFormat="1" ht="12.75" x14ac:dyDescent="0.3">
      <c r="A52" s="24">
        <v>7</v>
      </c>
      <c r="B52" s="24">
        <v>2</v>
      </c>
      <c r="C52" s="24">
        <v>7</v>
      </c>
      <c r="D52" s="24"/>
      <c r="E52" s="24"/>
      <c r="F52" s="24"/>
      <c r="G52" s="25" t="s">
        <v>42</v>
      </c>
      <c r="H52" s="24"/>
      <c r="I52" s="58"/>
      <c r="J52" s="58"/>
      <c r="K52" s="58"/>
      <c r="L52" s="58">
        <f>SUM(L53:L56)</f>
        <v>0</v>
      </c>
    </row>
    <row r="53" spans="1:12" ht="13.5" customHeight="1" x14ac:dyDescent="0.3">
      <c r="A53" s="2"/>
      <c r="B53" s="2"/>
      <c r="C53" s="2"/>
      <c r="D53" s="2"/>
      <c r="E53" s="2"/>
      <c r="F53" s="2"/>
      <c r="G53" s="10" t="s">
        <v>43</v>
      </c>
      <c r="H53" s="26" t="s">
        <v>13</v>
      </c>
      <c r="I53" s="54">
        <v>300</v>
      </c>
      <c r="J53" s="54"/>
      <c r="K53" s="60"/>
      <c r="L53" s="60">
        <f>K53*I53</f>
        <v>0</v>
      </c>
    </row>
    <row r="54" spans="1:12" ht="13.5" customHeight="1" x14ac:dyDescent="0.3">
      <c r="A54" s="2"/>
      <c r="B54" s="2"/>
      <c r="C54" s="2"/>
      <c r="D54" s="2"/>
      <c r="E54" s="2"/>
      <c r="F54" s="2"/>
      <c r="G54" s="10" t="s">
        <v>44</v>
      </c>
      <c r="H54" s="26" t="s">
        <v>13</v>
      </c>
      <c r="I54" s="54">
        <v>300</v>
      </c>
      <c r="J54" s="54"/>
      <c r="K54" s="60"/>
      <c r="L54" s="60">
        <f>K54*I54</f>
        <v>0</v>
      </c>
    </row>
    <row r="55" spans="1:12" ht="13.5" customHeight="1" x14ac:dyDescent="0.3">
      <c r="A55" s="2"/>
      <c r="B55" s="2"/>
      <c r="C55" s="2"/>
      <c r="D55" s="2"/>
      <c r="E55" s="2"/>
      <c r="F55" s="2"/>
      <c r="G55" s="10" t="s">
        <v>70</v>
      </c>
      <c r="H55" s="26" t="s">
        <v>14</v>
      </c>
      <c r="I55" s="54">
        <v>25</v>
      </c>
      <c r="J55" s="54"/>
      <c r="K55" s="60"/>
      <c r="L55" s="60">
        <f>K55*I55</f>
        <v>0</v>
      </c>
    </row>
    <row r="56" spans="1:12" ht="13.5" customHeight="1" x14ac:dyDescent="0.3">
      <c r="A56" s="2"/>
      <c r="B56" s="2"/>
      <c r="C56" s="2"/>
      <c r="D56" s="2"/>
      <c r="E56" s="2"/>
      <c r="F56" s="2"/>
      <c r="G56" s="10" t="s">
        <v>45</v>
      </c>
      <c r="H56" s="26" t="s">
        <v>21</v>
      </c>
      <c r="I56" s="54">
        <v>1</v>
      </c>
      <c r="J56" s="54"/>
      <c r="K56" s="60"/>
      <c r="L56" s="60">
        <f>K56*I56</f>
        <v>0</v>
      </c>
    </row>
    <row r="57" spans="1:12" s="21" customFormat="1" ht="12.75" x14ac:dyDescent="0.3">
      <c r="A57" s="24">
        <v>7</v>
      </c>
      <c r="B57" s="24">
        <v>2</v>
      </c>
      <c r="C57" s="24">
        <v>8</v>
      </c>
      <c r="D57" s="24"/>
      <c r="E57" s="24"/>
      <c r="F57" s="24"/>
      <c r="G57" s="25" t="s">
        <v>46</v>
      </c>
      <c r="H57" s="24"/>
      <c r="I57" s="58"/>
      <c r="J57" s="58"/>
      <c r="K57" s="58"/>
      <c r="L57" s="58">
        <f>SUM(L58)</f>
        <v>0</v>
      </c>
    </row>
    <row r="58" spans="1:12" x14ac:dyDescent="0.3">
      <c r="A58" s="2"/>
      <c r="B58" s="2"/>
      <c r="C58" s="2"/>
      <c r="D58" s="26"/>
      <c r="E58" s="30"/>
      <c r="F58" s="30"/>
      <c r="G58" s="10" t="s">
        <v>47</v>
      </c>
      <c r="H58" s="26" t="s">
        <v>21</v>
      </c>
      <c r="I58" s="54">
        <v>1</v>
      </c>
      <c r="J58" s="54"/>
      <c r="K58" s="60"/>
      <c r="L58" s="60">
        <f>K58*I58</f>
        <v>0</v>
      </c>
    </row>
    <row r="59" spans="1:12" s="21" customFormat="1" ht="12.75" x14ac:dyDescent="0.3">
      <c r="A59" s="24">
        <v>7</v>
      </c>
      <c r="B59" s="24">
        <v>2</v>
      </c>
      <c r="C59" s="24">
        <v>9</v>
      </c>
      <c r="D59" s="24"/>
      <c r="E59" s="24"/>
      <c r="F59" s="24"/>
      <c r="G59" s="25" t="s">
        <v>48</v>
      </c>
      <c r="H59" s="24"/>
      <c r="I59" s="58"/>
      <c r="J59" s="58"/>
      <c r="K59" s="58"/>
      <c r="L59" s="58">
        <f>SUM(L60:L63)</f>
        <v>0</v>
      </c>
    </row>
    <row r="60" spans="1:12" ht="13.5" customHeight="1" x14ac:dyDescent="0.3">
      <c r="A60" s="2"/>
      <c r="B60" s="2"/>
      <c r="C60" s="2"/>
      <c r="D60" s="26"/>
      <c r="E60" s="30"/>
      <c r="F60" s="30"/>
      <c r="G60" s="10" t="s">
        <v>49</v>
      </c>
      <c r="H60" s="26" t="s">
        <v>13</v>
      </c>
      <c r="I60" s="54">
        <v>1650</v>
      </c>
      <c r="J60" s="54"/>
      <c r="K60" s="60"/>
      <c r="L60" s="60">
        <f>I60*K60</f>
        <v>0</v>
      </c>
    </row>
    <row r="61" spans="1:12" ht="13.5" customHeight="1" x14ac:dyDescent="0.3">
      <c r="A61" s="2"/>
      <c r="B61" s="2"/>
      <c r="C61" s="2"/>
      <c r="D61" s="26"/>
      <c r="E61" s="30"/>
      <c r="F61" s="30"/>
      <c r="G61" s="10" t="s">
        <v>50</v>
      </c>
      <c r="H61" s="26" t="s">
        <v>14</v>
      </c>
      <c r="I61" s="54">
        <v>30</v>
      </c>
      <c r="J61" s="54"/>
      <c r="K61" s="60"/>
      <c r="L61" s="60">
        <f t="shared" ref="L61:L63" si="8">I61*K61</f>
        <v>0</v>
      </c>
    </row>
    <row r="62" spans="1:12" ht="13.5" customHeight="1" x14ac:dyDescent="0.3">
      <c r="A62" s="2"/>
      <c r="B62" s="2"/>
      <c r="C62" s="2"/>
      <c r="D62" s="26"/>
      <c r="E62" s="30"/>
      <c r="F62" s="30"/>
      <c r="G62" s="10" t="s">
        <v>51</v>
      </c>
      <c r="H62" s="26" t="s">
        <v>13</v>
      </c>
      <c r="I62" s="54">
        <v>20</v>
      </c>
      <c r="J62" s="54"/>
      <c r="K62" s="60"/>
      <c r="L62" s="60">
        <f t="shared" si="8"/>
        <v>0</v>
      </c>
    </row>
    <row r="63" spans="1:12" ht="13.5" customHeight="1" x14ac:dyDescent="0.3">
      <c r="A63" s="2"/>
      <c r="B63" s="2"/>
      <c r="C63" s="2"/>
      <c r="D63" s="26"/>
      <c r="E63" s="30"/>
      <c r="F63" s="30"/>
      <c r="G63" s="10" t="s">
        <v>63</v>
      </c>
      <c r="H63" s="26" t="s">
        <v>60</v>
      </c>
      <c r="I63" s="54">
        <v>1</v>
      </c>
      <c r="J63" s="54"/>
      <c r="K63" s="60"/>
      <c r="L63" s="60">
        <f t="shared" si="8"/>
        <v>0</v>
      </c>
    </row>
    <row r="64" spans="1:12" s="4" customFormat="1" ht="12.75" x14ac:dyDescent="0.3">
      <c r="A64" s="24">
        <v>7</v>
      </c>
      <c r="B64" s="24">
        <v>2</v>
      </c>
      <c r="C64" s="24">
        <v>10</v>
      </c>
      <c r="D64" s="24"/>
      <c r="E64" s="24"/>
      <c r="F64" s="24"/>
      <c r="G64" s="25" t="s">
        <v>76</v>
      </c>
      <c r="H64" s="24"/>
      <c r="I64" s="58"/>
      <c r="J64" s="58"/>
      <c r="K64" s="58"/>
      <c r="L64" s="58">
        <f>SUM(L65:L66)</f>
        <v>0</v>
      </c>
    </row>
    <row r="65" spans="1:12" ht="13.5" customHeight="1" x14ac:dyDescent="0.3">
      <c r="A65" s="2"/>
      <c r="B65" s="2"/>
      <c r="C65" s="2"/>
      <c r="D65" s="26"/>
      <c r="E65" s="30"/>
      <c r="F65" s="30"/>
      <c r="G65" s="10" t="s">
        <v>78</v>
      </c>
      <c r="H65" s="26" t="s">
        <v>13</v>
      </c>
      <c r="I65" s="54">
        <v>70</v>
      </c>
      <c r="J65" s="54"/>
      <c r="K65" s="60"/>
      <c r="L65" s="60">
        <f>I65*K65</f>
        <v>0</v>
      </c>
    </row>
    <row r="66" spans="1:12" ht="13.5" customHeight="1" x14ac:dyDescent="0.3">
      <c r="A66" s="2"/>
      <c r="B66" s="2"/>
      <c r="C66" s="2"/>
      <c r="D66" s="26"/>
      <c r="E66" s="30"/>
      <c r="F66" s="30"/>
      <c r="G66" s="10" t="s">
        <v>77</v>
      </c>
      <c r="H66" s="26" t="s">
        <v>14</v>
      </c>
      <c r="I66" s="54">
        <v>1</v>
      </c>
      <c r="J66" s="54"/>
      <c r="K66" s="60"/>
      <c r="L66" s="60">
        <f t="shared" ref="L66" si="9">I66*K66</f>
        <v>0</v>
      </c>
    </row>
    <row r="67" spans="1:12" s="48" customFormat="1" ht="17.45" customHeight="1" x14ac:dyDescent="0.3">
      <c r="A67" s="46">
        <v>7</v>
      </c>
      <c r="B67" s="46">
        <v>3</v>
      </c>
      <c r="C67" s="46"/>
      <c r="D67" s="46"/>
      <c r="E67" s="46"/>
      <c r="F67" s="46"/>
      <c r="G67" s="47" t="s">
        <v>92</v>
      </c>
      <c r="H67" s="46"/>
      <c r="I67" s="57"/>
      <c r="J67" s="57"/>
      <c r="K67" s="57"/>
      <c r="L67" s="57">
        <f>SUM(L68,L75,L77,L71,L73)</f>
        <v>0</v>
      </c>
    </row>
    <row r="68" spans="1:12" s="21" customFormat="1" ht="12.75" x14ac:dyDescent="0.3">
      <c r="A68" s="24">
        <v>7</v>
      </c>
      <c r="B68" s="24">
        <v>3</v>
      </c>
      <c r="C68" s="24">
        <v>1</v>
      </c>
      <c r="D68" s="24"/>
      <c r="E68" s="24"/>
      <c r="F68" s="24"/>
      <c r="G68" s="25" t="s">
        <v>85</v>
      </c>
      <c r="H68" s="24"/>
      <c r="I68" s="58"/>
      <c r="J68" s="58"/>
      <c r="K68" s="58"/>
      <c r="L68" s="58">
        <f>SUM(L69:L70)</f>
        <v>0</v>
      </c>
    </row>
    <row r="69" spans="1:12" s="21" customFormat="1" x14ac:dyDescent="0.3">
      <c r="A69" s="2"/>
      <c r="B69" s="2"/>
      <c r="C69" s="2"/>
      <c r="D69" s="26"/>
      <c r="E69" s="30"/>
      <c r="F69" s="30"/>
      <c r="G69" s="10" t="s">
        <v>89</v>
      </c>
      <c r="H69" s="2" t="s">
        <v>13</v>
      </c>
      <c r="I69" s="54">
        <v>60</v>
      </c>
      <c r="J69" s="54"/>
      <c r="K69" s="54"/>
      <c r="L69" s="54">
        <f>K69*I69</f>
        <v>0</v>
      </c>
    </row>
    <row r="70" spans="1:12" s="21" customFormat="1" x14ac:dyDescent="0.3">
      <c r="A70" s="2"/>
      <c r="B70" s="2"/>
      <c r="C70" s="2"/>
      <c r="D70" s="26"/>
      <c r="E70" s="30"/>
      <c r="F70" s="30"/>
      <c r="G70" s="10" t="s">
        <v>91</v>
      </c>
      <c r="H70" s="2" t="s">
        <v>14</v>
      </c>
      <c r="I70" s="54">
        <v>6</v>
      </c>
      <c r="J70" s="54"/>
      <c r="K70" s="54"/>
      <c r="L70" s="54">
        <f t="shared" ref="L70" si="10">K70*I70</f>
        <v>0</v>
      </c>
    </row>
    <row r="71" spans="1:12" s="21" customFormat="1" ht="12.75" x14ac:dyDescent="0.3">
      <c r="A71" s="24">
        <v>7</v>
      </c>
      <c r="B71" s="24">
        <v>3</v>
      </c>
      <c r="C71" s="24">
        <v>2</v>
      </c>
      <c r="D71" s="24"/>
      <c r="E71" s="24"/>
      <c r="F71" s="24"/>
      <c r="G71" s="25" t="s">
        <v>28</v>
      </c>
      <c r="H71" s="24"/>
      <c r="I71" s="58"/>
      <c r="J71" s="58"/>
      <c r="K71" s="58"/>
      <c r="L71" s="58">
        <f>SUM(L72)</f>
        <v>0</v>
      </c>
    </row>
    <row r="72" spans="1:12" s="21" customFormat="1" ht="27" x14ac:dyDescent="0.3">
      <c r="A72" s="2"/>
      <c r="B72" s="2"/>
      <c r="C72" s="2"/>
      <c r="D72" s="26"/>
      <c r="E72" s="30"/>
      <c r="F72" s="30"/>
      <c r="G72" s="10" t="s">
        <v>83</v>
      </c>
      <c r="H72" s="2" t="s">
        <v>13</v>
      </c>
      <c r="I72" s="54">
        <v>80</v>
      </c>
      <c r="J72" s="54"/>
      <c r="K72" s="54"/>
      <c r="L72" s="54">
        <f t="shared" ref="L72" si="11">K72*I72</f>
        <v>0</v>
      </c>
    </row>
    <row r="73" spans="1:12" x14ac:dyDescent="0.3">
      <c r="A73" s="24">
        <v>7</v>
      </c>
      <c r="B73" s="24">
        <v>3</v>
      </c>
      <c r="C73" s="24">
        <v>3</v>
      </c>
      <c r="D73" s="24"/>
      <c r="E73" s="24"/>
      <c r="F73" s="24"/>
      <c r="G73" s="25" t="s">
        <v>42</v>
      </c>
      <c r="H73" s="24"/>
      <c r="I73" s="58"/>
      <c r="J73" s="58"/>
      <c r="K73" s="58"/>
      <c r="L73" s="58">
        <f>SUM(L74:L74)</f>
        <v>0</v>
      </c>
    </row>
    <row r="74" spans="1:12" x14ac:dyDescent="0.3">
      <c r="A74" s="2"/>
      <c r="B74" s="2"/>
      <c r="C74" s="2"/>
      <c r="D74" s="2"/>
      <c r="E74" s="2"/>
      <c r="F74" s="2"/>
      <c r="G74" s="10" t="s">
        <v>84</v>
      </c>
      <c r="H74" s="26" t="s">
        <v>69</v>
      </c>
      <c r="I74" s="54">
        <v>50</v>
      </c>
      <c r="J74" s="54"/>
      <c r="K74" s="60"/>
      <c r="L74" s="60">
        <f>K74*I74</f>
        <v>0</v>
      </c>
    </row>
    <row r="75" spans="1:12" x14ac:dyDescent="0.3">
      <c r="A75" s="24">
        <v>7</v>
      </c>
      <c r="B75" s="24">
        <v>3</v>
      </c>
      <c r="C75" s="24">
        <v>4</v>
      </c>
      <c r="D75" s="24"/>
      <c r="E75" s="24"/>
      <c r="F75" s="24"/>
      <c r="G75" s="25" t="s">
        <v>12</v>
      </c>
      <c r="H75" s="24"/>
      <c r="I75" s="58"/>
      <c r="J75" s="58"/>
      <c r="K75" s="58"/>
      <c r="L75" s="58">
        <f>SUM(L76)</f>
        <v>0</v>
      </c>
    </row>
    <row r="76" spans="1:12" x14ac:dyDescent="0.3">
      <c r="A76" s="2"/>
      <c r="B76" s="2"/>
      <c r="C76" s="2"/>
      <c r="D76" s="2"/>
      <c r="E76" s="2"/>
      <c r="F76" s="2"/>
      <c r="G76" s="10" t="s">
        <v>90</v>
      </c>
      <c r="H76" s="2" t="s">
        <v>14</v>
      </c>
      <c r="I76" s="54">
        <v>9</v>
      </c>
      <c r="J76" s="54"/>
      <c r="K76" s="54"/>
      <c r="L76" s="54">
        <f t="shared" ref="L76" si="12">K76*I76</f>
        <v>0</v>
      </c>
    </row>
    <row r="77" spans="1:12" x14ac:dyDescent="0.3">
      <c r="A77" s="24">
        <v>7</v>
      </c>
      <c r="B77" s="24">
        <v>3</v>
      </c>
      <c r="C77" s="24">
        <v>5</v>
      </c>
      <c r="D77" s="24"/>
      <c r="E77" s="24"/>
      <c r="F77" s="24"/>
      <c r="G77" s="25" t="s">
        <v>48</v>
      </c>
      <c r="H77" s="24"/>
      <c r="I77" s="58"/>
      <c r="J77" s="58"/>
      <c r="K77" s="58"/>
      <c r="L77" s="58">
        <f>SUM(L78:L79)</f>
        <v>0</v>
      </c>
    </row>
    <row r="78" spans="1:12" x14ac:dyDescent="0.3">
      <c r="A78" s="2"/>
      <c r="B78" s="2"/>
      <c r="C78" s="2"/>
      <c r="D78" s="26"/>
      <c r="E78" s="30"/>
      <c r="F78" s="30"/>
      <c r="G78" s="10" t="s">
        <v>49</v>
      </c>
      <c r="H78" s="26" t="s">
        <v>13</v>
      </c>
      <c r="I78" s="54">
        <v>160</v>
      </c>
      <c r="J78" s="54"/>
      <c r="K78" s="60"/>
      <c r="L78" s="60">
        <f>I78*K78</f>
        <v>0</v>
      </c>
    </row>
    <row r="79" spans="1:12" x14ac:dyDescent="0.3">
      <c r="A79" s="2"/>
      <c r="B79" s="2"/>
      <c r="C79" s="2"/>
      <c r="D79" s="26"/>
      <c r="E79" s="30"/>
      <c r="F79" s="30"/>
      <c r="G79" s="10" t="s">
        <v>50</v>
      </c>
      <c r="H79" s="26" t="s">
        <v>14</v>
      </c>
      <c r="I79" s="54">
        <v>9</v>
      </c>
      <c r="J79" s="54"/>
      <c r="K79" s="60"/>
      <c r="L79" s="60">
        <f t="shared" ref="L79" si="13">I79*K79</f>
        <v>0</v>
      </c>
    </row>
    <row r="80" spans="1:12" x14ac:dyDescent="0.3">
      <c r="A80" s="46">
        <v>7</v>
      </c>
      <c r="B80" s="46">
        <v>4</v>
      </c>
      <c r="C80" s="46"/>
      <c r="D80" s="46"/>
      <c r="E80" s="46"/>
      <c r="F80" s="46"/>
      <c r="G80" s="47" t="s">
        <v>86</v>
      </c>
      <c r="H80" s="46"/>
      <c r="I80" s="57"/>
      <c r="J80" s="57"/>
      <c r="K80" s="57"/>
      <c r="L80" s="57">
        <f>SUM(L81,L83,L85,L87,L90)</f>
        <v>0</v>
      </c>
    </row>
    <row r="81" spans="1:12" x14ac:dyDescent="0.3">
      <c r="A81" s="24">
        <v>7</v>
      </c>
      <c r="B81" s="24">
        <v>4</v>
      </c>
      <c r="C81" s="24">
        <v>1</v>
      </c>
      <c r="D81" s="24"/>
      <c r="E81" s="24"/>
      <c r="F81" s="24"/>
      <c r="G81" s="25" t="s">
        <v>11</v>
      </c>
      <c r="H81" s="24"/>
      <c r="I81" s="58"/>
      <c r="J81" s="58"/>
      <c r="K81" s="58"/>
      <c r="L81" s="58">
        <f>SUM(L82)</f>
        <v>0</v>
      </c>
    </row>
    <row r="82" spans="1:12" x14ac:dyDescent="0.3">
      <c r="A82" s="2"/>
      <c r="B82" s="2"/>
      <c r="C82" s="2"/>
      <c r="D82" s="26"/>
      <c r="E82" s="30"/>
      <c r="F82" s="30"/>
      <c r="G82" s="49" t="s">
        <v>65</v>
      </c>
      <c r="H82" s="26" t="s">
        <v>13</v>
      </c>
      <c r="I82" s="59">
        <v>6</v>
      </c>
      <c r="J82" s="59"/>
      <c r="K82" s="59"/>
      <c r="L82" s="59">
        <f>K82*I82</f>
        <v>0</v>
      </c>
    </row>
    <row r="83" spans="1:12" x14ac:dyDescent="0.3">
      <c r="A83" s="24">
        <v>7</v>
      </c>
      <c r="B83" s="24">
        <v>4</v>
      </c>
      <c r="C83" s="24">
        <v>2</v>
      </c>
      <c r="D83" s="24"/>
      <c r="E83" s="24"/>
      <c r="F83" s="24"/>
      <c r="G83" s="25" t="s">
        <v>54</v>
      </c>
      <c r="H83" s="24"/>
      <c r="I83" s="58"/>
      <c r="J83" s="58"/>
      <c r="K83" s="58"/>
      <c r="L83" s="58">
        <f>SUM(L84)</f>
        <v>0</v>
      </c>
    </row>
    <row r="84" spans="1:12" x14ac:dyDescent="0.3">
      <c r="A84" s="2"/>
      <c r="B84" s="2"/>
      <c r="C84" s="2"/>
      <c r="D84" s="26"/>
      <c r="E84" s="2"/>
      <c r="F84" s="2"/>
      <c r="G84" s="10" t="s">
        <v>81</v>
      </c>
      <c r="H84" s="2" t="s">
        <v>13</v>
      </c>
      <c r="I84" s="54">
        <v>5</v>
      </c>
      <c r="J84" s="54"/>
      <c r="K84" s="54"/>
      <c r="L84" s="54">
        <f>K84*I84</f>
        <v>0</v>
      </c>
    </row>
    <row r="85" spans="1:12" x14ac:dyDescent="0.3">
      <c r="A85" s="24">
        <v>7</v>
      </c>
      <c r="B85" s="24">
        <v>4</v>
      </c>
      <c r="C85" s="24">
        <v>3</v>
      </c>
      <c r="D85" s="24"/>
      <c r="E85" s="24"/>
      <c r="F85" s="24"/>
      <c r="G85" s="25" t="s">
        <v>52</v>
      </c>
      <c r="H85" s="24"/>
      <c r="I85" s="58"/>
      <c r="J85" s="58"/>
      <c r="K85" s="58"/>
      <c r="L85" s="58">
        <f>SUM(L86)</f>
        <v>0</v>
      </c>
    </row>
    <row r="86" spans="1:12" x14ac:dyDescent="0.3">
      <c r="A86" s="2"/>
      <c r="B86" s="2"/>
      <c r="C86" s="2"/>
      <c r="D86" s="2"/>
      <c r="E86" s="2"/>
      <c r="F86" s="2"/>
      <c r="G86" s="10" t="s">
        <v>72</v>
      </c>
      <c r="H86" s="26" t="s">
        <v>13</v>
      </c>
      <c r="I86" s="54">
        <v>5</v>
      </c>
      <c r="J86" s="54"/>
      <c r="K86" s="60"/>
      <c r="L86" s="60">
        <f t="shared" ref="L86" si="14">K86*I86</f>
        <v>0</v>
      </c>
    </row>
    <row r="87" spans="1:12" x14ac:dyDescent="0.3">
      <c r="A87" s="24">
        <v>7</v>
      </c>
      <c r="B87" s="24">
        <v>4</v>
      </c>
      <c r="C87" s="24">
        <v>4</v>
      </c>
      <c r="D87" s="24"/>
      <c r="E87" s="24"/>
      <c r="F87" s="24"/>
      <c r="G87" s="25" t="s">
        <v>42</v>
      </c>
      <c r="H87" s="24"/>
      <c r="I87" s="58"/>
      <c r="J87" s="58"/>
      <c r="K87" s="58"/>
      <c r="L87" s="58">
        <f>SUM(L88:L89)</f>
        <v>0</v>
      </c>
    </row>
    <row r="88" spans="1:12" x14ac:dyDescent="0.3">
      <c r="A88" s="2"/>
      <c r="B88" s="2"/>
      <c r="C88" s="2"/>
      <c r="D88" s="2"/>
      <c r="E88" s="2"/>
      <c r="F88" s="2"/>
      <c r="G88" s="10" t="s">
        <v>71</v>
      </c>
      <c r="H88" s="26" t="s">
        <v>14</v>
      </c>
      <c r="I88" s="54">
        <v>2</v>
      </c>
      <c r="J88" s="54"/>
      <c r="K88" s="60"/>
      <c r="L88" s="60">
        <f>K88*I88</f>
        <v>0</v>
      </c>
    </row>
    <row r="89" spans="1:12" x14ac:dyDescent="0.3">
      <c r="A89" s="2"/>
      <c r="B89" s="2"/>
      <c r="C89" s="2"/>
      <c r="D89" s="2"/>
      <c r="E89" s="2"/>
      <c r="F89" s="2"/>
      <c r="G89" s="10" t="s">
        <v>84</v>
      </c>
      <c r="H89" s="26" t="s">
        <v>69</v>
      </c>
      <c r="I89" s="54">
        <v>6</v>
      </c>
      <c r="J89" s="54"/>
      <c r="K89" s="60"/>
      <c r="L89" s="60">
        <f>K89*I89</f>
        <v>0</v>
      </c>
    </row>
    <row r="90" spans="1:12" x14ac:dyDescent="0.3">
      <c r="A90" s="24">
        <v>7</v>
      </c>
      <c r="B90" s="24">
        <v>4</v>
      </c>
      <c r="C90" s="24">
        <v>5</v>
      </c>
      <c r="D90" s="24"/>
      <c r="E90" s="24"/>
      <c r="F90" s="24"/>
      <c r="G90" s="25" t="s">
        <v>48</v>
      </c>
      <c r="H90" s="24"/>
      <c r="I90" s="58"/>
      <c r="J90" s="58"/>
      <c r="K90" s="58"/>
      <c r="L90" s="58">
        <f>SUM(L91:L91)</f>
        <v>0</v>
      </c>
    </row>
    <row r="91" spans="1:12" x14ac:dyDescent="0.3">
      <c r="A91" s="2"/>
      <c r="B91" s="2"/>
      <c r="C91" s="2"/>
      <c r="D91" s="26"/>
      <c r="E91" s="30"/>
      <c r="F91" s="30"/>
      <c r="G91" s="10" t="s">
        <v>49</v>
      </c>
      <c r="H91" s="26" t="s">
        <v>13</v>
      </c>
      <c r="I91" s="54">
        <v>6</v>
      </c>
      <c r="J91" s="54"/>
      <c r="K91" s="60"/>
      <c r="L91" s="60">
        <f>I91*K91</f>
        <v>0</v>
      </c>
    </row>
    <row r="92" spans="1:12" x14ac:dyDescent="0.3">
      <c r="A92" s="28">
        <v>7</v>
      </c>
      <c r="B92" s="28">
        <v>5</v>
      </c>
      <c r="C92" s="28"/>
      <c r="D92" s="28"/>
      <c r="E92" s="28"/>
      <c r="F92" s="28"/>
      <c r="G92" s="29" t="s">
        <v>22</v>
      </c>
      <c r="H92" s="28"/>
      <c r="I92" s="61"/>
      <c r="J92" s="61"/>
      <c r="K92" s="61"/>
      <c r="L92" s="61">
        <f>SUM(L93:L94)</f>
        <v>0</v>
      </c>
    </row>
    <row r="93" spans="1:12" x14ac:dyDescent="0.3">
      <c r="A93" s="2"/>
      <c r="B93" s="2"/>
      <c r="C93" s="2"/>
      <c r="D93" s="26"/>
      <c r="E93" s="30"/>
      <c r="F93" s="30"/>
      <c r="G93" s="10" t="s">
        <v>20</v>
      </c>
      <c r="H93" s="2" t="s">
        <v>21</v>
      </c>
      <c r="I93" s="54">
        <v>1</v>
      </c>
      <c r="J93" s="54"/>
      <c r="K93" s="62"/>
      <c r="L93" s="54">
        <f>I93*K93</f>
        <v>0</v>
      </c>
    </row>
    <row r="94" spans="1:12" x14ac:dyDescent="0.3">
      <c r="A94" s="2"/>
      <c r="B94" s="2"/>
      <c r="C94" s="2"/>
      <c r="D94" s="26"/>
      <c r="E94" s="30"/>
      <c r="F94" s="30"/>
      <c r="G94" s="10"/>
      <c r="H94" s="2"/>
      <c r="I94" s="54"/>
      <c r="J94" s="54"/>
      <c r="K94" s="62"/>
      <c r="L94" s="54"/>
    </row>
    <row r="95" spans="1:12" x14ac:dyDescent="0.3">
      <c r="A95" s="8" t="s">
        <v>4</v>
      </c>
      <c r="B95" s="8"/>
      <c r="C95" s="8"/>
      <c r="D95" s="8"/>
      <c r="E95" s="8"/>
      <c r="F95" s="8"/>
      <c r="G95" s="12" t="s">
        <v>7</v>
      </c>
      <c r="H95" s="19"/>
      <c r="I95" s="63"/>
      <c r="J95" s="63"/>
      <c r="K95" s="63"/>
      <c r="L95" s="63">
        <f>SUM(L7,L10,L67,L92,L80)</f>
        <v>0</v>
      </c>
    </row>
    <row r="96" spans="1:12" x14ac:dyDescent="0.3">
      <c r="A96" s="22" t="s">
        <v>4</v>
      </c>
      <c r="B96" s="22"/>
      <c r="C96" s="22"/>
      <c r="D96" s="22"/>
      <c r="E96" s="22"/>
      <c r="F96" s="22"/>
      <c r="G96" s="23" t="s">
        <v>6</v>
      </c>
      <c r="H96" s="22"/>
      <c r="I96" s="64"/>
      <c r="J96" s="64"/>
      <c r="K96" s="64"/>
      <c r="L96" s="64">
        <f>L95*20%</f>
        <v>0</v>
      </c>
    </row>
    <row r="97" spans="1:12" x14ac:dyDescent="0.3">
      <c r="A97" s="8" t="s">
        <v>4</v>
      </c>
      <c r="B97" s="8"/>
      <c r="C97" s="8"/>
      <c r="D97" s="8"/>
      <c r="E97" s="8"/>
      <c r="F97" s="8"/>
      <c r="G97" s="12" t="s">
        <v>8</v>
      </c>
      <c r="H97" s="8"/>
      <c r="I97" s="63"/>
      <c r="J97" s="63"/>
      <c r="K97" s="63"/>
      <c r="L97" s="63">
        <f>SUM(L95:L96)</f>
        <v>0</v>
      </c>
    </row>
    <row r="98" spans="1:12" x14ac:dyDescent="0.3">
      <c r="L98" s="32"/>
    </row>
    <row r="99" spans="1:12" x14ac:dyDescent="0.3">
      <c r="A99" s="69" t="s">
        <v>5</v>
      </c>
      <c r="B99" s="69"/>
      <c r="C99" s="69"/>
      <c r="D99" s="69"/>
      <c r="E99" s="69"/>
      <c r="F99" s="69"/>
      <c r="G99" s="13"/>
      <c r="H99" s="9"/>
      <c r="I99" s="9"/>
      <c r="J99" s="39"/>
      <c r="K99" s="20"/>
      <c r="L99" s="33"/>
    </row>
    <row r="100" spans="1:12" x14ac:dyDescent="0.3">
      <c r="A100" s="2"/>
      <c r="B100" s="2"/>
      <c r="C100" s="2"/>
      <c r="D100" s="2"/>
      <c r="E100" s="2"/>
      <c r="F100" s="2"/>
      <c r="G100" s="10"/>
      <c r="H100" s="2"/>
      <c r="I100" s="2"/>
      <c r="J100" s="36"/>
      <c r="K100" s="18"/>
      <c r="L100" s="27"/>
    </row>
    <row r="101" spans="1:12" x14ac:dyDescent="0.3">
      <c r="L101" s="32"/>
    </row>
    <row r="102" spans="1:12" x14ac:dyDescent="0.3">
      <c r="L102" s="32"/>
    </row>
    <row r="103" spans="1:12" x14ac:dyDescent="0.3">
      <c r="L103" s="32"/>
    </row>
    <row r="104" spans="1:12" x14ac:dyDescent="0.3">
      <c r="L104" s="32"/>
    </row>
    <row r="105" spans="1:12" x14ac:dyDescent="0.3">
      <c r="L105" s="32"/>
    </row>
    <row r="106" spans="1:12" x14ac:dyDescent="0.3">
      <c r="L106" s="32"/>
    </row>
    <row r="107" spans="1:12" x14ac:dyDescent="0.3">
      <c r="L107" s="32"/>
    </row>
  </sheetData>
  <mergeCells count="4">
    <mergeCell ref="A1:F3"/>
    <mergeCell ref="A5:F5"/>
    <mergeCell ref="A99:F99"/>
    <mergeCell ref="G3:H3"/>
  </mergeCells>
  <phoneticPr fontId="8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60" fitToHeight="0" orientation="portrait" horizontalDpi="300" verticalDpi="300" r:id="rId1"/>
  <headerFooter>
    <oddFooter>&amp;L&amp;8&amp;F&amp;R&amp;8&amp;P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</vt:lpstr>
      <vt:lpstr>'Lot 2'!Impression_des_titres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Louis</dc:creator>
  <cp:lastModifiedBy>Ananda Remazeilles</cp:lastModifiedBy>
  <cp:lastPrinted>2025-01-20T17:37:29Z</cp:lastPrinted>
  <dcterms:created xsi:type="dcterms:W3CDTF">2015-06-05T18:19:34Z</dcterms:created>
  <dcterms:modified xsi:type="dcterms:W3CDTF">2025-01-23T17:49:30Z</dcterms:modified>
</cp:coreProperties>
</file>