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<sst xmlns="http://schemas.openxmlformats.org/spreadsheetml/2006/main" count="422" uniqueCount="182">
  <si>
    <t>Dossier</t>
  </si>
  <si>
    <t>Date</t>
  </si>
  <si>
    <t>Phase</t>
  </si>
  <si>
    <t>Indice</t>
  </si>
  <si>
    <t>MAITRE D'OUVRAGE
PREFECTURE DES YVELINES
1 rue Jean HOUDON
78100 VERSAILLES CEDEX</t>
  </si>
  <si>
    <t>MAITRE D'OEUVRE : 
    EC.BE
    33, Rue Navier
    75017 PARIS
    Tél : 01 79 97 80 20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</si>
  <si>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</si>
  <si>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</si>
  <si>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</si>
  <si>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</si>
  <si>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</si>
  <si>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</si>
  <si>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</si>
  <si>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</si>
  <si>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</si>
  <si>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</si>
  <si>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</si>
  <si>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</si>
  <si>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</si>
  <si>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</si>
  <si>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</si>
  <si>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</si>
  <si>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</si>
  <si>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</si>
  <si>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</si>
  <si>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</si>
  <si>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</si>
  <si>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</si>
  <si>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</si>
  <si>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</si>
  <si>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</si>
  <si>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</si>
  <si>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</si>
  <si>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</si>
  <si>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</si>
  <si>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</si>
  <si>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</si>
  <si>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 xml:space="preserve">MENUISERIES EXTERIEURES </t>
  </si>
  <si>
    <t>3.&amp;</t>
  </si>
  <si>
    <t>2.2</t>
  </si>
  <si>
    <t>DESCRIPTION DES PRESTATIONS</t>
  </si>
  <si>
    <t>2.2.1</t>
  </si>
  <si>
    <t>2.2.1.1</t>
  </si>
  <si>
    <t>CHASSIS VITRES</t>
  </si>
  <si>
    <t>6.T</t>
  </si>
  <si>
    <t>2.2.1.1.1</t>
  </si>
  <si>
    <t>Fenêtres vitré type T1: 1.33 m*1.35 m</t>
  </si>
  <si>
    <t>9.&amp;</t>
  </si>
  <si>
    <t>2.2.1.1.2</t>
  </si>
  <si>
    <t>Fenêtres vitré type T2 : 1.45 m*4.52 m</t>
  </si>
  <si>
    <t>2.2.1.1.3</t>
  </si>
  <si>
    <t>Fenêtres vitré type T3: 1.33 m*1.35 m (Remplissage grille)</t>
  </si>
  <si>
    <t>2.2.1.1.4</t>
  </si>
  <si>
    <t>Fenêtres vitré type T4 : 1.4 m*4.20 m</t>
  </si>
  <si>
    <t>2.2.1.1.5</t>
  </si>
  <si>
    <t>Ensemble vitré type T5 : 1.42 m*4.55 m</t>
  </si>
  <si>
    <t>2.2.1.1.6</t>
  </si>
  <si>
    <t>Fenêtres vitré type T6 : 3.24 m*7.35 m</t>
  </si>
  <si>
    <t>2.2.1.1.7</t>
  </si>
  <si>
    <t>Fenêtres vitré type T7 : 1.48 m*9.3 m</t>
  </si>
  <si>
    <t>2.2.1.1.8</t>
  </si>
  <si>
    <t>Fenêtres vitré type T8 : 1.3 m*9.2 m</t>
  </si>
  <si>
    <t>2.2.1.1.9</t>
  </si>
  <si>
    <t xml:space="preserve">Fenêtres vitré type T9 : 2,12 m*4,2 m   </t>
  </si>
  <si>
    <t>2.2.1.1.10</t>
  </si>
  <si>
    <t xml:space="preserve">PV affaiblissement acoustique. </t>
  </si>
  <si>
    <t>6.&amp;</t>
  </si>
  <si>
    <t>Total H.T. :</t>
  </si>
  <si>
    <t>Total T.V.A. (20%) :</t>
  </si>
  <si>
    <t>Total T.T.C. :</t>
  </si>
  <si>
    <t>2.2.1.2</t>
  </si>
  <si>
    <t>STORES INTERIEURES.</t>
  </si>
  <si>
    <t>2.2.1.2.1</t>
  </si>
  <si>
    <t>Stores intérieures.</t>
  </si>
  <si>
    <t>9.L</t>
  </si>
  <si>
    <t>Localisation : Pour toutes les menuiseries des bureaux et zone ERP au rez- de-chaussée.</t>
  </si>
  <si>
    <t>2.2.1.3</t>
  </si>
  <si>
    <t xml:space="preserve">PORTE D'ENTREE PRINCIPALE </t>
  </si>
  <si>
    <t>2.2.1.3.1</t>
  </si>
  <si>
    <t>Portes d'entrée principale + imposte fixe</t>
  </si>
  <si>
    <t>9.T</t>
  </si>
  <si>
    <t>Localisation : Façade principale - rue de Lorraine.</t>
  </si>
  <si>
    <t>2.2.1.4</t>
  </si>
  <si>
    <t xml:space="preserve">PORTE SIMPLE VANTAIL VITREE </t>
  </si>
  <si>
    <t>2.2.1.4.1</t>
  </si>
  <si>
    <t>Porte d'entrée simple vantaux dimension total 100X 240 ht.</t>
  </si>
  <si>
    <t>2.2.1.5</t>
  </si>
  <si>
    <t>PORTES 2 VANTAUX TIERCE</t>
  </si>
  <si>
    <t>2.2.1.5.1</t>
  </si>
  <si>
    <t xml:space="preserve">Portes deux vantaux 90/50 </t>
  </si>
  <si>
    <t xml:space="preserve">Localisation : Façade sur cour et parc. </t>
  </si>
  <si>
    <t>2.2.1.6</t>
  </si>
  <si>
    <t xml:space="preserve">HABILLAGES INTERIEURS </t>
  </si>
  <si>
    <t>6.L</t>
  </si>
  <si>
    <t>Localisation : Habillages intérieurs, en tableaux, voussures et pièces d’appuis, au droit de l’ensemble des nouvelles menuiseries</t>
  </si>
  <si>
    <t>2.2.1.6.1</t>
  </si>
  <si>
    <t xml:space="preserve">Habillage intérieurs. </t>
  </si>
  <si>
    <t>ML</t>
  </si>
  <si>
    <t>2.2.1.7</t>
  </si>
  <si>
    <t>HABILLAGES EXTERIEURS</t>
  </si>
  <si>
    <t>Localisation : Habillages extérieurs en pourtour de l’ensemble des nouvelles menuiseries : portes, fenêtres et ensembles menuisés</t>
  </si>
  <si>
    <t>2.2.1.7.1</t>
  </si>
  <si>
    <t xml:space="preserve">Habillage extérieurs. </t>
  </si>
  <si>
    <t>2.2.1.8</t>
  </si>
  <si>
    <t>PEINTURE SUR SUPPORT BOIS</t>
  </si>
  <si>
    <t>2.2.1.8.1</t>
  </si>
  <si>
    <t>Peinture sur boiseries.</t>
  </si>
  <si>
    <t>Localisation : La tablette filante au droit des menuiseries et en continuité contre murs dans la salle d’attente public au rez-de-chaussée</t>
  </si>
  <si>
    <t>2.2.1.9</t>
  </si>
  <si>
    <t>REPERAGE PORTES VITREES</t>
  </si>
  <si>
    <t>2.2.1.9.1</t>
  </si>
  <si>
    <t>Repérage portes vitrées.</t>
  </si>
  <si>
    <t>ENS</t>
  </si>
  <si>
    <t>4.&amp;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</si>
  <si>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</si>
  <si>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</si>
  <si>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</si>
  <si>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</si>
  <si>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</si>
  <si>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</si>
  <si>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</si>
  <si>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</si>
  <si>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</si>
  <si>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</si>
  <si>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</si>
  <si>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</si>
  <si>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</si>
  <si>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</si>
  <si>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</si>
  <si>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</si>
  <si>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</si>
  <si>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</si>
  <si>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</si>
  <si>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</si>
  <si>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</si>
  <si>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</si>
  <si>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</si>
  <si>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</si>
  <si>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</si>
  <si>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</si>
  <si>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</si>
  <si>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</si>
  <si>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Remplacement des menuiseries aluminium et isolation des façades</t>
  </si>
  <si>
    <t>10/12/2024</t>
  </si>
  <si>
    <t>DCE</t>
  </si>
  <si>
    <t>18, rue de Lorraine</t>
  </si>
  <si>
    <t>78200 MANTES LA JOLIE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</si>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</sst>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4" formatCode="#,##0"/>
    <numFmt numFmtId="165" formatCode="#,##0.00"/>
    <numFmt numFmtId="165" formatCode="#,##0.00"/>
    <numFmt numFmtId="166" formatCode="0.00%"/>
    <numFmt numFmtId="165" formatCode="#,##0.00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8" formatCode="00000"/>
    <numFmt numFmtId="169" formatCode="0#&quot; &quot;##&quot; &quot;##&quot; &quot;##&quot; &quot;##"/>
    <numFmt numFmtId="170" formatCode="#,##0.000"/>
    <numFmt numFmtId="167" formatCode="#,##0.00\ [$€];[Red]-#,##0.00\ [$€]"/>
    <numFmt numFmtId="167" formatCode="#,##0.00\ [$€];[Red]-#,##0.00\ [$€]"/>
  </numFmts>
  <fonts count="15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12" xfId="0" applyNumberFormat="1" applyFont="1" applyBorder="1" applyAlignment="1" applyProtection="1">
      <alignment horizontal="right" vertical="top" wrapText="1"/>
      <protection locked="0"/>
    </xf>
    <xf numFmtId="165" fontId="11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165" fontId="11" fillId="0" borderId="9" xfId="0" applyNumberFormat="1" applyFont="1" applyBorder="1" applyAlignment="1">
      <alignment horizontal="right" vertical="top" wrapText="1"/>
    </xf>
    <xf numFmtId="165" fontId="11" fillId="0" borderId="12" xfId="0" applyNumberFormat="1" applyFont="1" applyBorder="1" applyAlignment="1" applyProtection="1">
      <alignment horizontal="right" vertical="top" wrapText="1"/>
      <protection locked="0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167" fontId="12" fillId="0" borderId="7" xfId="0" applyNumberFormat="1" applyFont="1" applyBorder="1" applyAlignment="1">
      <alignment horizontal="right" vertical="top" wrapText="1"/>
    </xf>
    <xf numFmtId="167" fontId="12" fillId="0" borderId="8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167" fontId="12" fillId="0" borderId="0" xfId="0" applyNumberFormat="1" applyFont="1" applyAlignment="1">
      <alignment horizontal="right" vertical="top" wrapText="1"/>
    </xf>
    <xf numFmtId="167" fontId="12" fillId="0" borderId="5" xfId="0" applyNumberFormat="1" applyFont="1" applyBorder="1" applyAlignment="1">
      <alignment horizontal="right" vertical="top" wrapText="1"/>
    </xf>
    <xf numFmtId="0" fontId="13" fillId="0" borderId="11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13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728663</xdr:colOff>
      <xdr:row>3</xdr:row>
      <xdr:rowOff>4763</xdr:rowOff>
    </xdr:from>
    <xdr:to>
      <xdr:col>7</xdr:col>
      <xdr:colOff>239712</xdr:colOff>
      <xdr:row>7</xdr:row>
      <xdr:rowOff>107517</xdr:rowOff>
    </xdr:to>
    <xdr:pic>
      <xdr:nvPicPr>
        <xdr:cNvPr id="2" name="Picture 1" descr="{67299205-36a9-4e61-999a-b4dba9876957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2838" y="347663"/>
          <a:ext cx="2159000" cy="559955"/>
        </a:xfrm>
        <a:prstGeom prst="rect">
          <a:avLst/>
        </a:prstGeom>
      </xdr:spPr>
    </xdr:pic>
    <xdr:clientData/>
  </xdr:twoCellAnchor>
  <xdr:twoCellAnchor editAs="oneCell">
    <xdr:from>
      <xdr:col>4</xdr:col>
      <xdr:colOff>433388</xdr:colOff>
      <xdr:row>27</xdr:row>
      <xdr:rowOff>0</xdr:rowOff>
    </xdr:from>
    <xdr:to>
      <xdr:col>7</xdr:col>
      <xdr:colOff>537086</xdr:colOff>
      <xdr:row>44</xdr:row>
      <xdr:rowOff>114043</xdr:rowOff>
    </xdr:to>
    <xdr:pic>
      <xdr:nvPicPr>
        <xdr:cNvPr id="3" name="Picture 2" descr="{3054c2fc-7cb6-43a9-82f7-1781b58fae2f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57563" y="3086100"/>
          <a:ext cx="2751648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49</xdr:row>
      <xdr:rowOff>38100</xdr:rowOff>
    </xdr:from>
    <xdr:to>
      <xdr:col>4</xdr:col>
      <xdr:colOff>927100</xdr:colOff>
      <xdr:row>54</xdr:row>
      <xdr:rowOff>70324</xdr:rowOff>
    </xdr:to>
    <xdr:pic>
      <xdr:nvPicPr>
        <xdr:cNvPr id="4" name="Picture 3" descr="{77d306e4-dc09-4a36-b10e-049f1d146c23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62275" y="5638800"/>
          <a:ext cx="889000" cy="603724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79</xdr:row>
      <xdr:rowOff>104775</xdr:rowOff>
    </xdr:from>
    <xdr:to>
      <xdr:col>1</xdr:col>
      <xdr:colOff>641350</xdr:colOff>
      <xdr:row>81</xdr:row>
      <xdr:rowOff>4064</xdr:rowOff>
    </xdr:to>
    <xdr:pic>
      <xdr:nvPicPr>
        <xdr:cNvPr id="5" name="Picture 4" descr="{71dc7602-613f-4e3b-99d7-ae70477fa240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7625" y="9134475"/>
          <a:ext cx="603250" cy="1278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5"/>
      <c r="C71" s="6"/>
      <c r="D71" s="7"/>
      <c r="E71" s="15"/>
      <c r="F71" s="9"/>
      <c r="G71" s="9"/>
      <c r="H71" s="16"/>
      <c r="I71" s="8"/>
    </row>
    <row r="72" spans="2:9" ht="9.00113" customHeight="1">
      <c r="B72" s="5"/>
      <c r="C72" s="6"/>
      <c r="D72" s="7"/>
      <c r="E72" s="15"/>
      <c r="F72" s="9"/>
      <c r="G72" s="9"/>
      <c r="H72" s="16"/>
      <c r="I72" s="8"/>
    </row>
    <row r="73" spans="2:9" ht="9.00113" customHeight="1">
      <c r="B73" s="5"/>
      <c r="C73" s="6"/>
      <c r="D73" s="7"/>
      <c r="E73" s="15"/>
      <c r="F73" s="9"/>
      <c r="G73" s="9"/>
      <c r="H73" s="16"/>
      <c r="I73" s="8"/>
    </row>
    <row r="74" spans="2:9" ht="9.00113" customHeight="1">
      <c r="B74" s="5"/>
      <c r="C74" s="6"/>
      <c r="D74" s="7"/>
      <c r="E74" s="15"/>
      <c r="F74" s="9"/>
      <c r="G74" s="9"/>
      <c r="H74" s="16"/>
      <c r="I74" s="8"/>
    </row>
    <row r="75" spans="2:9" ht="9.00113" customHeight="1">
      <c r="B75" s="5"/>
      <c r="C75" s="6"/>
      <c r="D75" s="7"/>
      <c r="E75" s="15"/>
      <c r="F75" s="9"/>
      <c r="G75" s="9"/>
      <c r="H75" s="16"/>
      <c r="I75" s="8"/>
    </row>
    <row r="76" spans="2:9" ht="9.00113" customHeight="1">
      <c r="B76" s="5"/>
      <c r="C76" s="6"/>
      <c r="D76" s="7"/>
      <c r="E76" s="17"/>
      <c r="F76" s="18"/>
      <c r="G76" s="18"/>
      <c r="H76" s="19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20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19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F47:H58"/>
    <mergeCell ref="E47:E58"/>
    <mergeCell ref="C78:C84"/>
    <mergeCell ref="B78:B84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263"/>
  <sheetViews>
    <sheetView showGridLines="0" tabSelected="1" workbookViewId="0">
      <pane ySplit="3" topLeftCell="A4" activePane="bottomLeft" state="frozen"/>
      <selection pane="bottomLeft" activeCell="H105" sqref="H105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>
      <c r="A3" s="7" t="s">
        <v>22</v>
      </c>
      <c r="B3" s="26" t="s">
        <v>23</v>
      </c>
      <c r="C3" s="26" t="s">
        <v>24</v>
      </c>
      <c r="D3" s="26"/>
      <c r="E3" s="26"/>
      <c r="F3" s="26" t="s">
        <v>11</v>
      </c>
      <c r="G3" s="26" t="s">
        <v>25</v>
      </c>
      <c r="H3" s="26" t="s">
        <v>26</v>
      </c>
      <c r="I3" s="26" t="s">
        <v>27</v>
      </c>
      <c r="J3" s="26" t="s">
        <v>28</v>
      </c>
      <c r="K3" s="26" t="s">
        <v>29</v>
      </c>
      <c r="L3" s="26" t="s">
        <v>30</v>
      </c>
      <c r="M3" s="26" t="s">
        <v>31</v>
      </c>
      <c r="N3" s="26" t="s">
        <v>32</v>
      </c>
      <c r="O3" s="26" t="s">
        <v>33</v>
      </c>
      <c r="P3" s="26" t="s">
        <v>34</v>
      </c>
      <c r="Q3" s="26" t="s">
        <v>35</v>
      </c>
    </row>
    <row r="4" spans="1:17" ht="18.6038" customHeight="1">
      <c r="A4" s="7">
        <v>2</v>
      </c>
      <c r="B4" s="27" t="s">
        <v>36</v>
      </c>
      <c r="C4" s="28" t="s">
        <v>37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>
        <v>3</v>
      </c>
    </row>
    <row r="6" spans="1:17" hidden="1">
      <c r="A6" s="7" t="s">
        <v>38</v>
      </c>
    </row>
    <row r="7" spans="1:17" ht="18.6038" customHeight="1">
      <c r="A7" s="7">
        <v>3</v>
      </c>
      <c r="B7" s="29" t="s">
        <v>39</v>
      </c>
      <c r="C7" s="30" t="s">
        <v>40</v>
      </c>
      <c r="D7" s="30"/>
      <c r="E7" s="30"/>
      <c r="F7" s="30"/>
      <c r="G7" s="30"/>
      <c r="H7" s="30"/>
      <c r="I7" s="30"/>
      <c r="J7" s="31"/>
      <c r="K7" s="7"/>
    </row>
    <row r="8" spans="1:17">
      <c r="A8" s="7">
        <v>4</v>
      </c>
      <c r="B8" s="29" t="s">
        <v>41</v>
      </c>
      <c r="C8" s="32" t="s">
        <v>37</v>
      </c>
      <c r="D8" s="32"/>
      <c r="E8" s="32"/>
      <c r="F8" s="32"/>
      <c r="G8" s="32"/>
      <c r="H8" s="32"/>
      <c r="I8" s="32"/>
      <c r="J8" s="33"/>
      <c r="K8" s="7"/>
    </row>
    <row r="9" spans="1:17">
      <c r="A9" s="7">
        <v>6</v>
      </c>
      <c r="B9" s="29" t="s">
        <v>42</v>
      </c>
      <c r="C9" s="34" t="s">
        <v>43</v>
      </c>
      <c r="D9" s="34"/>
      <c r="E9" s="34"/>
      <c r="F9" s="34"/>
      <c r="G9" s="34"/>
      <c r="H9" s="34"/>
      <c r="I9" s="34"/>
      <c r="J9" s="35"/>
      <c r="K9" s="7"/>
    </row>
    <row r="10" spans="1:17" hidden="1">
      <c r="A10" s="7" t="s">
        <v>44</v>
      </c>
    </row>
    <row r="11" spans="1:17" hidden="1">
      <c r="A11" s="7" t="s">
        <v>44</v>
      </c>
    </row>
    <row r="12" spans="1:17" hidden="1">
      <c r="A12" s="7" t="s">
        <v>44</v>
      </c>
    </row>
    <row r="13" spans="1:17" hidden="1">
      <c r="A13" s="7" t="s">
        <v>44</v>
      </c>
    </row>
    <row r="14" spans="1:17" hidden="1">
      <c r="A14" s="7" t="s">
        <v>44</v>
      </c>
    </row>
    <row r="15" spans="1:17" hidden="1">
      <c r="A15" s="7" t="s">
        <v>44</v>
      </c>
    </row>
    <row r="16" spans="1:17" hidden="1">
      <c r="A16" s="7" t="s">
        <v>44</v>
      </c>
    </row>
    <row r="17" spans="1:1" hidden="1">
      <c r="A17" s="7" t="s">
        <v>44</v>
      </c>
    </row>
    <row r="18" spans="1:1" hidden="1">
      <c r="A18" s="7" t="s">
        <v>44</v>
      </c>
    </row>
    <row r="19" spans="1:1" hidden="1">
      <c r="A19" s="7" t="s">
        <v>44</v>
      </c>
    </row>
    <row r="20" spans="1:1" hidden="1">
      <c r="A20" s="7" t="s">
        <v>44</v>
      </c>
    </row>
    <row r="21" spans="1:1" hidden="1">
      <c r="A21" s="7" t="s">
        <v>44</v>
      </c>
    </row>
    <row r="22" spans="1:1" hidden="1">
      <c r="A22" s="7" t="s">
        <v>44</v>
      </c>
    </row>
    <row r="23" spans="1:1" hidden="1">
      <c r="A23" s="7" t="s">
        <v>44</v>
      </c>
    </row>
    <row r="24" spans="1:1" hidden="1">
      <c r="A24" s="7" t="s">
        <v>44</v>
      </c>
    </row>
    <row r="25" spans="1:1" hidden="1">
      <c r="A25" s="7" t="s">
        <v>44</v>
      </c>
    </row>
    <row r="26" spans="1:1" hidden="1">
      <c r="A26" s="7" t="s">
        <v>44</v>
      </c>
    </row>
    <row r="27" spans="1:1" hidden="1">
      <c r="A27" s="7" t="s">
        <v>44</v>
      </c>
    </row>
    <row r="28" spans="1:1" hidden="1">
      <c r="A28" s="7" t="s">
        <v>44</v>
      </c>
    </row>
    <row r="29" spans="1:1" hidden="1">
      <c r="A29" s="7" t="s">
        <v>44</v>
      </c>
    </row>
    <row r="30" spans="1:1" hidden="1">
      <c r="A30" s="7" t="s">
        <v>44</v>
      </c>
    </row>
    <row r="31" spans="1:1" hidden="1">
      <c r="A31" s="7" t="s">
        <v>44</v>
      </c>
    </row>
    <row r="32" spans="1:1" hidden="1">
      <c r="A32" s="7" t="s">
        <v>44</v>
      </c>
    </row>
    <row r="33" spans="1:1" hidden="1">
      <c r="A33" s="7" t="s">
        <v>44</v>
      </c>
    </row>
    <row r="34" spans="1:1" hidden="1">
      <c r="A34" s="7" t="s">
        <v>44</v>
      </c>
    </row>
    <row r="35" spans="1:1" hidden="1">
      <c r="A35" s="7" t="s">
        <v>44</v>
      </c>
    </row>
    <row r="36" spans="1:1" hidden="1">
      <c r="A36" s="7" t="s">
        <v>44</v>
      </c>
    </row>
    <row r="37" spans="1:1" hidden="1">
      <c r="A37" s="7" t="s">
        <v>44</v>
      </c>
    </row>
    <row r="38" spans="1:1" hidden="1">
      <c r="A38" s="7" t="s">
        <v>44</v>
      </c>
    </row>
    <row r="39" spans="1:1" hidden="1">
      <c r="A39" s="7" t="s">
        <v>44</v>
      </c>
    </row>
    <row r="40" spans="1:1" hidden="1">
      <c r="A40" s="7" t="s">
        <v>44</v>
      </c>
    </row>
    <row r="41" spans="1:1" hidden="1">
      <c r="A41" s="7" t="s">
        <v>44</v>
      </c>
    </row>
    <row r="42" spans="1:1" hidden="1">
      <c r="A42" s="7" t="s">
        <v>44</v>
      </c>
    </row>
    <row r="43" spans="1:1" hidden="1">
      <c r="A43" s="7" t="s">
        <v>44</v>
      </c>
    </row>
    <row r="44" spans="1:1" hidden="1">
      <c r="A44" s="7" t="s">
        <v>44</v>
      </c>
    </row>
    <row r="45" spans="1:1" hidden="1">
      <c r="A45" s="7" t="s">
        <v>44</v>
      </c>
    </row>
    <row r="46" spans="1:1" hidden="1">
      <c r="A46" s="7" t="s">
        <v>44</v>
      </c>
    </row>
    <row r="47" spans="1:1" hidden="1">
      <c r="A47" s="7" t="s">
        <v>44</v>
      </c>
    </row>
    <row r="48" spans="1:1" hidden="1">
      <c r="A48" s="7" t="s">
        <v>44</v>
      </c>
    </row>
    <row r="49" spans="1:1" hidden="1">
      <c r="A49" s="7" t="s">
        <v>44</v>
      </c>
    </row>
    <row r="50" spans="1:1" hidden="1">
      <c r="A50" s="7" t="s">
        <v>44</v>
      </c>
    </row>
    <row r="51" spans="1:1" hidden="1">
      <c r="A51" s="7" t="s">
        <v>44</v>
      </c>
    </row>
    <row r="52" spans="1:1" hidden="1">
      <c r="A52" s="7" t="s">
        <v>44</v>
      </c>
    </row>
    <row r="53" spans="1:1" hidden="1">
      <c r="A53" s="7" t="s">
        <v>44</v>
      </c>
    </row>
    <row r="54" spans="1:1" hidden="1">
      <c r="A54" s="7" t="s">
        <v>44</v>
      </c>
    </row>
    <row r="55" spans="1:1" hidden="1">
      <c r="A55" s="7" t="s">
        <v>44</v>
      </c>
    </row>
    <row r="56" spans="1:1" hidden="1">
      <c r="A56" s="7" t="s">
        <v>44</v>
      </c>
    </row>
    <row r="57" spans="1:1" hidden="1">
      <c r="A57" s="7" t="s">
        <v>44</v>
      </c>
    </row>
    <row r="58" spans="1:1" hidden="1">
      <c r="A58" s="7" t="s">
        <v>44</v>
      </c>
    </row>
    <row r="59" spans="1:1" hidden="1">
      <c r="A59" s="7" t="s">
        <v>44</v>
      </c>
    </row>
    <row r="60" spans="1:1" hidden="1">
      <c r="A60" s="7" t="s">
        <v>44</v>
      </c>
    </row>
    <row r="61" spans="1:1" hidden="1">
      <c r="A61" s="7" t="s">
        <v>44</v>
      </c>
    </row>
    <row r="62" spans="1:1" hidden="1">
      <c r="A62" s="7" t="s">
        <v>44</v>
      </c>
    </row>
    <row r="63" spans="1:1" hidden="1">
      <c r="A63" s="7" t="s">
        <v>44</v>
      </c>
    </row>
    <row r="64" spans="1:1" hidden="1">
      <c r="A64" s="7" t="s">
        <v>44</v>
      </c>
    </row>
    <row r="65" spans="1:1" hidden="1">
      <c r="A65" s="7" t="s">
        <v>44</v>
      </c>
    </row>
    <row r="66" spans="1:1" hidden="1">
      <c r="A66" s="7" t="s">
        <v>44</v>
      </c>
    </row>
    <row r="67" spans="1:1" hidden="1">
      <c r="A67" s="7" t="s">
        <v>44</v>
      </c>
    </row>
    <row r="68" spans="1:1" hidden="1">
      <c r="A68" s="7" t="s">
        <v>44</v>
      </c>
    </row>
    <row r="69" spans="1:1" hidden="1">
      <c r="A69" s="7" t="s">
        <v>44</v>
      </c>
    </row>
    <row r="70" spans="1:1" hidden="1">
      <c r="A70" s="7" t="s">
        <v>44</v>
      </c>
    </row>
    <row r="71" spans="1:1" hidden="1">
      <c r="A71" s="7" t="s">
        <v>44</v>
      </c>
    </row>
    <row r="72" spans="1:1" hidden="1">
      <c r="A72" s="7" t="s">
        <v>44</v>
      </c>
    </row>
    <row r="73" spans="1:1" hidden="1">
      <c r="A73" s="7" t="s">
        <v>44</v>
      </c>
    </row>
    <row r="74" spans="1:1" hidden="1">
      <c r="A74" s="7" t="s">
        <v>44</v>
      </c>
    </row>
    <row r="75" spans="1:1" hidden="1">
      <c r="A75" s="7" t="s">
        <v>44</v>
      </c>
    </row>
    <row r="76" spans="1:1" hidden="1">
      <c r="A76" s="7" t="s">
        <v>44</v>
      </c>
    </row>
    <row r="77" spans="1:1" hidden="1">
      <c r="A77" s="7" t="s">
        <v>44</v>
      </c>
    </row>
    <row r="78" spans="1:1" hidden="1">
      <c r="A78" s="7" t="s">
        <v>44</v>
      </c>
    </row>
    <row r="79" spans="1:1" hidden="1">
      <c r="A79" s="7" t="s">
        <v>44</v>
      </c>
    </row>
    <row r="80" spans="1:1" hidden="1">
      <c r="A80" s="7" t="s">
        <v>44</v>
      </c>
    </row>
    <row r="81" spans="1:1" hidden="1">
      <c r="A81" s="7" t="s">
        <v>44</v>
      </c>
    </row>
    <row r="82" spans="1:1" hidden="1">
      <c r="A82" s="7" t="s">
        <v>44</v>
      </c>
    </row>
    <row r="83" spans="1:1" hidden="1">
      <c r="A83" s="7" t="s">
        <v>44</v>
      </c>
    </row>
    <row r="84" spans="1:1" hidden="1">
      <c r="A84" s="7" t="s">
        <v>44</v>
      </c>
    </row>
    <row r="85" spans="1:1" hidden="1">
      <c r="A85" s="7" t="s">
        <v>44</v>
      </c>
    </row>
    <row r="86" spans="1:1" hidden="1">
      <c r="A86" s="7" t="s">
        <v>44</v>
      </c>
    </row>
    <row r="87" spans="1:1" hidden="1">
      <c r="A87" s="7" t="s">
        <v>44</v>
      </c>
    </row>
    <row r="88" spans="1:1" hidden="1">
      <c r="A88" s="7" t="s">
        <v>44</v>
      </c>
    </row>
    <row r="89" spans="1:1" hidden="1">
      <c r="A89" s="7" t="s">
        <v>44</v>
      </c>
    </row>
    <row r="90" spans="1:1" hidden="1">
      <c r="A90" s="7" t="s">
        <v>44</v>
      </c>
    </row>
    <row r="91" spans="1:1" hidden="1">
      <c r="A91" s="7" t="s">
        <v>44</v>
      </c>
    </row>
    <row r="92" spans="1:1" hidden="1">
      <c r="A92" s="7" t="s">
        <v>44</v>
      </c>
    </row>
    <row r="93" spans="1:1" hidden="1">
      <c r="A93" s="7" t="s">
        <v>44</v>
      </c>
    </row>
    <row r="94" spans="1:1" hidden="1">
      <c r="A94" s="7" t="s">
        <v>44</v>
      </c>
    </row>
    <row r="95" spans="1:1" hidden="1">
      <c r="A95" s="7" t="s">
        <v>44</v>
      </c>
    </row>
    <row r="96" spans="1:1" hidden="1">
      <c r="A96" s="7" t="s">
        <v>44</v>
      </c>
    </row>
    <row r="97" spans="1:17" hidden="1">
      <c r="A97" s="7" t="s">
        <v>44</v>
      </c>
    </row>
    <row r="98" spans="1:17" hidden="1">
      <c r="A98" s="7" t="s">
        <v>44</v>
      </c>
    </row>
    <row r="99" spans="1:17" hidden="1">
      <c r="A99" s="7" t="s">
        <v>44</v>
      </c>
    </row>
    <row r="100" spans="1:17" hidden="1">
      <c r="A100" s="7" t="s">
        <v>44</v>
      </c>
    </row>
    <row r="101" spans="1:17" hidden="1">
      <c r="A101" s="7" t="s">
        <v>44</v>
      </c>
    </row>
    <row r="102" spans="1:17" hidden="1">
      <c r="A102" s="7" t="s">
        <v>44</v>
      </c>
    </row>
    <row r="103" spans="1:17" hidden="1">
      <c r="A103" s="7" t="s">
        <v>44</v>
      </c>
    </row>
    <row r="104" spans="1:17" hidden="1">
      <c r="A104" s="7" t="s">
        <v>44</v>
      </c>
    </row>
    <row r="105" spans="1:17">
      <c r="A105" s="7">
        <v>9</v>
      </c>
      <c r="B105" s="36" t="s">
        <v>45</v>
      </c>
      <c r="C105" s="37" t="s">
        <v>46</v>
      </c>
      <c r="D105" s="38"/>
      <c r="E105" s="38"/>
      <c r="F105" s="39" t="s">
        <v>11</v>
      </c>
      <c r="G105" s="40">
        <v>38</v>
      </c>
      <c r="H105" s="41"/>
      <c r="I105" s="42"/>
      <c r="J105" s="43">
        <f>IF(AND(G105= "",H105= ""), 0, ROUND(ROUND(I105, 2) * ROUND(IF(H105="",G105,H105),  0), 2))</f>
        <v/>
      </c>
      <c r="K105" s="7"/>
      <c r="M105" s="44">
        <v>0.2</v>
      </c>
      <c r="Q105" s="7">
        <v>55</v>
      </c>
    </row>
    <row r="106" spans="1:17" hidden="1">
      <c r="A106" s="7" t="s">
        <v>47</v>
      </c>
    </row>
    <row r="107" spans="1:17">
      <c r="A107" s="7">
        <v>9</v>
      </c>
      <c r="B107" s="36" t="s">
        <v>48</v>
      </c>
      <c r="C107" s="37" t="s">
        <v>49</v>
      </c>
      <c r="D107" s="38"/>
      <c r="E107" s="38"/>
      <c r="F107" s="39" t="s">
        <v>11</v>
      </c>
      <c r="G107" s="40">
        <v>7</v>
      </c>
      <c r="H107" s="41"/>
      <c r="I107" s="42"/>
      <c r="J107" s="43">
        <f>IF(AND(G107= "",H107= ""), 0, ROUND(ROUND(I107, 2) * ROUND(IF(H107="",G107,H107),  0), 2))</f>
        <v/>
      </c>
      <c r="K107" s="7"/>
      <c r="M107" s="44">
        <v>0.2</v>
      </c>
      <c r="Q107" s="7">
        <v>55</v>
      </c>
    </row>
    <row r="108" spans="1:17" hidden="1">
      <c r="A108" s="7" t="s">
        <v>47</v>
      </c>
    </row>
    <row r="109" spans="1:17" ht="27.225" customHeight="1">
      <c r="A109" s="7">
        <v>9</v>
      </c>
      <c r="B109" s="36" t="s">
        <v>50</v>
      </c>
      <c r="C109" s="37" t="s">
        <v>51</v>
      </c>
      <c r="D109" s="38"/>
      <c r="E109" s="38"/>
      <c r="F109" s="39" t="s">
        <v>11</v>
      </c>
      <c r="G109" s="40">
        <v>1</v>
      </c>
      <c r="H109" s="41"/>
      <c r="I109" s="42"/>
      <c r="J109" s="43">
        <f>IF(AND(G109= "",H109= ""), 0, ROUND(ROUND(I109, 2) * ROUND(IF(H109="",G109,H109),  0), 2))</f>
        <v/>
      </c>
      <c r="K109" s="7"/>
      <c r="M109" s="44">
        <v>0.2</v>
      </c>
      <c r="Q109" s="7">
        <v>55</v>
      </c>
    </row>
    <row r="110" spans="1:17" hidden="1">
      <c r="A110" s="7" t="s">
        <v>47</v>
      </c>
    </row>
    <row r="111" spans="1:17">
      <c r="A111" s="7">
        <v>9</v>
      </c>
      <c r="B111" s="36" t="s">
        <v>52</v>
      </c>
      <c r="C111" s="37" t="s">
        <v>53</v>
      </c>
      <c r="D111" s="38"/>
      <c r="E111" s="38"/>
      <c r="F111" s="39" t="s">
        <v>11</v>
      </c>
      <c r="G111" s="40">
        <v>1</v>
      </c>
      <c r="H111" s="41"/>
      <c r="I111" s="42"/>
      <c r="J111" s="43">
        <f>IF(AND(G111= "",H111= ""), 0, ROUND(ROUND(I111, 2) * ROUND(IF(H111="",G111,H111),  0), 2))</f>
        <v/>
      </c>
      <c r="K111" s="7"/>
      <c r="M111" s="44">
        <v>0.2</v>
      </c>
      <c r="Q111" s="7">
        <v>55</v>
      </c>
    </row>
    <row r="112" spans="1:17" hidden="1">
      <c r="A112" s="7" t="s">
        <v>47</v>
      </c>
    </row>
    <row r="113" spans="1:17">
      <c r="A113" s="7">
        <v>9</v>
      </c>
      <c r="B113" s="36" t="s">
        <v>54</v>
      </c>
      <c r="C113" s="37" t="s">
        <v>55</v>
      </c>
      <c r="D113" s="38"/>
      <c r="E113" s="38"/>
      <c r="F113" s="39" t="s">
        <v>11</v>
      </c>
      <c r="G113" s="40">
        <v>1</v>
      </c>
      <c r="H113" s="41"/>
      <c r="I113" s="42"/>
      <c r="J113" s="43">
        <f>IF(AND(G113= "",H113= ""), 0, ROUND(ROUND(I113, 2) * ROUND(IF(H113="",G113,H113),  0), 2))</f>
        <v/>
      </c>
      <c r="K113" s="7"/>
      <c r="M113" s="44">
        <v>0.2</v>
      </c>
      <c r="Q113" s="7">
        <v>55</v>
      </c>
    </row>
    <row r="114" spans="1:17" hidden="1">
      <c r="A114" s="7" t="s">
        <v>47</v>
      </c>
    </row>
    <row r="115" spans="1:17">
      <c r="A115" s="7">
        <v>9</v>
      </c>
      <c r="B115" s="36" t="s">
        <v>56</v>
      </c>
      <c r="C115" s="37" t="s">
        <v>57</v>
      </c>
      <c r="D115" s="38"/>
      <c r="E115" s="38"/>
      <c r="F115" s="39" t="s">
        <v>11</v>
      </c>
      <c r="G115" s="40">
        <v>1</v>
      </c>
      <c r="H115" s="41"/>
      <c r="I115" s="42"/>
      <c r="J115" s="43">
        <f>IF(AND(G115= "",H115= ""), 0, ROUND(ROUND(I115, 2) * ROUND(IF(H115="",G115,H115),  0), 2))</f>
        <v/>
      </c>
      <c r="K115" s="7"/>
      <c r="M115" s="44">
        <v>0.2</v>
      </c>
      <c r="Q115" s="7">
        <v>55</v>
      </c>
    </row>
    <row r="116" spans="1:17" hidden="1">
      <c r="A116" s="7" t="s">
        <v>47</v>
      </c>
    </row>
    <row r="117" spans="1:17">
      <c r="A117" s="7">
        <v>9</v>
      </c>
      <c r="B117" s="36" t="s">
        <v>58</v>
      </c>
      <c r="C117" s="37" t="s">
        <v>59</v>
      </c>
      <c r="D117" s="38"/>
      <c r="E117" s="38"/>
      <c r="F117" s="39" t="s">
        <v>11</v>
      </c>
      <c r="G117" s="40">
        <v>1</v>
      </c>
      <c r="H117" s="41"/>
      <c r="I117" s="42"/>
      <c r="J117" s="43">
        <f>IF(AND(G117= "",H117= ""), 0, ROUND(ROUND(I117, 2) * ROUND(IF(H117="",G117,H117),  0), 2))</f>
        <v/>
      </c>
      <c r="K117" s="7"/>
      <c r="M117" s="44">
        <v>0.2</v>
      </c>
      <c r="Q117" s="7">
        <v>55</v>
      </c>
    </row>
    <row r="118" spans="1:17" hidden="1">
      <c r="A118" s="7" t="s">
        <v>47</v>
      </c>
    </row>
    <row r="119" spans="1:17">
      <c r="A119" s="7">
        <v>9</v>
      </c>
      <c r="B119" s="36" t="s">
        <v>60</v>
      </c>
      <c r="C119" s="37" t="s">
        <v>61</v>
      </c>
      <c r="D119" s="38"/>
      <c r="E119" s="38"/>
      <c r="F119" s="39" t="s">
        <v>11</v>
      </c>
      <c r="G119" s="40">
        <v>1</v>
      </c>
      <c r="H119" s="41"/>
      <c r="I119" s="42"/>
      <c r="J119" s="43">
        <f>IF(AND(G119= "",H119= ""), 0, ROUND(ROUND(I119, 2) * ROUND(IF(H119="",G119,H119),  0), 2))</f>
        <v/>
      </c>
      <c r="K119" s="7"/>
      <c r="M119" s="44">
        <v>0.2</v>
      </c>
      <c r="Q119" s="7">
        <v>55</v>
      </c>
    </row>
    <row r="120" spans="1:17" hidden="1">
      <c r="A120" s="7" t="s">
        <v>47</v>
      </c>
    </row>
    <row r="121" spans="1:17">
      <c r="A121" s="7">
        <v>9</v>
      </c>
      <c r="B121" s="36" t="s">
        <v>62</v>
      </c>
      <c r="C121" s="37" t="s">
        <v>63</v>
      </c>
      <c r="D121" s="38"/>
      <c r="E121" s="38"/>
      <c r="F121" s="39" t="s">
        <v>11</v>
      </c>
      <c r="G121" s="40">
        <v>1</v>
      </c>
      <c r="H121" s="41"/>
      <c r="I121" s="42"/>
      <c r="J121" s="43">
        <f>IF(AND(G121= "",H121= ""), 0, ROUND(ROUND(I121, 2) * ROUND(IF(H121="",G121,H121),  0), 2))</f>
        <v/>
      </c>
      <c r="K121" s="7"/>
      <c r="M121" s="44">
        <v>0.2</v>
      </c>
      <c r="Q121" s="7">
        <v>55</v>
      </c>
    </row>
    <row r="122" spans="1:17" hidden="1">
      <c r="A122" s="7" t="s">
        <v>47</v>
      </c>
    </row>
    <row r="123" spans="1:17">
      <c r="A123" s="7">
        <v>9</v>
      </c>
      <c r="B123" s="36" t="s">
        <v>64</v>
      </c>
      <c r="C123" s="37" t="s">
        <v>65</v>
      </c>
      <c r="D123" s="38"/>
      <c r="E123" s="38"/>
      <c r="F123" s="39" t="s">
        <v>10</v>
      </c>
      <c r="G123" s="45">
        <v>200</v>
      </c>
      <c r="H123" s="46"/>
      <c r="I123" s="42"/>
      <c r="J123" s="43">
        <f>IF(AND(G123= "",H123= ""), 0, ROUND(ROUND(I123, 2) * ROUND(IF(H123="",G123,H123),  2), 2))</f>
        <v/>
      </c>
      <c r="K123" s="7"/>
      <c r="M123" s="44">
        <v>0.2</v>
      </c>
      <c r="Q123" s="7">
        <v>55</v>
      </c>
    </row>
    <row r="124" spans="1:17" hidden="1">
      <c r="A124" s="7" t="s">
        <v>47</v>
      </c>
    </row>
    <row r="125" spans="1:17">
      <c r="A125" s="7" t="s">
        <v>66</v>
      </c>
      <c r="B125" s="38"/>
      <c r="J125" s="38"/>
    </row>
    <row r="126" spans="1:17">
      <c r="B126" s="38"/>
      <c r="C126" s="47" t="s">
        <v>43</v>
      </c>
      <c r="D126" s="48"/>
      <c r="E126" s="48"/>
      <c r="F126" s="49"/>
      <c r="G126" s="49"/>
      <c r="H126" s="49"/>
      <c r="I126" s="49"/>
      <c r="J126" s="50"/>
    </row>
    <row r="127" spans="1:17">
      <c r="B127" s="38"/>
      <c r="C127" s="51"/>
      <c r="D127" s="7"/>
      <c r="E127" s="7"/>
      <c r="F127" s="7"/>
      <c r="G127" s="7"/>
      <c r="H127" s="7"/>
      <c r="I127" s="7"/>
      <c r="J127" s="8"/>
    </row>
    <row r="128" spans="1:17">
      <c r="B128" s="38"/>
      <c r="C128" s="52" t="s">
        <v>67</v>
      </c>
      <c r="D128" s="53"/>
      <c r="E128" s="53"/>
      <c r="F128" s="54">
        <f>SUMIF(K10:K125, IF(K9="","",K9), J10:J125)</f>
        <v/>
      </c>
      <c r="G128" s="54"/>
      <c r="H128" s="54"/>
      <c r="I128" s="54"/>
      <c r="J128" s="55"/>
    </row>
    <row r="129" spans="1:17" hidden="1">
      <c r="B129" s="38"/>
      <c r="C129" s="56" t="s">
        <v>68</v>
      </c>
      <c r="D129" s="57"/>
      <c r="E129" s="57"/>
      <c r="F129" s="58">
        <f>ROUND(SUMIF(K10:K125, IF(K9="","",K9), J10:J125) * 0.2, 2)</f>
        <v/>
      </c>
      <c r="G129" s="58"/>
      <c r="H129" s="58"/>
      <c r="I129" s="58"/>
      <c r="J129" s="59"/>
    </row>
    <row r="130" spans="1:17" hidden="1">
      <c r="B130" s="38"/>
      <c r="C130" s="52" t="s">
        <v>69</v>
      </c>
      <c r="D130" s="53"/>
      <c r="E130" s="53"/>
      <c r="F130" s="54">
        <f>SUM(F128:F129)</f>
        <v/>
      </c>
      <c r="G130" s="54"/>
      <c r="H130" s="54"/>
      <c r="I130" s="54"/>
      <c r="J130" s="55"/>
    </row>
    <row r="131" spans="1:17">
      <c r="A131" s="7">
        <v>6</v>
      </c>
      <c r="B131" s="29" t="s">
        <v>70</v>
      </c>
      <c r="C131" s="34" t="s">
        <v>71</v>
      </c>
      <c r="D131" s="34"/>
      <c r="E131" s="34"/>
      <c r="F131" s="34"/>
      <c r="G131" s="34"/>
      <c r="H131" s="34"/>
      <c r="I131" s="34"/>
      <c r="J131" s="35"/>
      <c r="K131" s="7"/>
    </row>
    <row r="132" spans="1:17" hidden="1">
      <c r="A132" s="7" t="s">
        <v>44</v>
      </c>
    </row>
    <row r="133" spans="1:17" hidden="1">
      <c r="A133" s="7" t="s">
        <v>44</v>
      </c>
    </row>
    <row r="134" spans="1:17" hidden="1">
      <c r="A134" s="7" t="s">
        <v>44</v>
      </c>
    </row>
    <row r="135" spans="1:17" hidden="1">
      <c r="A135" s="7" t="s">
        <v>44</v>
      </c>
    </row>
    <row r="136" spans="1:17" hidden="1">
      <c r="A136" s="7" t="s">
        <v>44</v>
      </c>
    </row>
    <row r="137" spans="1:17" hidden="1">
      <c r="A137" s="7" t="s">
        <v>44</v>
      </c>
    </row>
    <row r="138" spans="1:17" hidden="1">
      <c r="A138" s="7" t="s">
        <v>44</v>
      </c>
    </row>
    <row r="139" spans="1:17" hidden="1">
      <c r="A139" s="7" t="s">
        <v>44</v>
      </c>
    </row>
    <row r="140" spans="1:17" hidden="1">
      <c r="A140" s="7" t="s">
        <v>44</v>
      </c>
    </row>
    <row r="141" spans="1:17">
      <c r="A141" s="7">
        <v>9</v>
      </c>
      <c r="B141" s="36" t="s">
        <v>72</v>
      </c>
      <c r="C141" s="37" t="s">
        <v>73</v>
      </c>
      <c r="D141" s="38"/>
      <c r="E141" s="38"/>
      <c r="F141" s="39" t="s">
        <v>11</v>
      </c>
      <c r="G141" s="40">
        <v>56</v>
      </c>
      <c r="H141" s="41"/>
      <c r="I141" s="42"/>
      <c r="J141" s="43">
        <f>IF(AND(G141= "",H141= ""), 0, ROUND(ROUND(I141, 2) * ROUND(IF(H141="",G141,H141),  0), 2))</f>
        <v/>
      </c>
      <c r="K141" s="7"/>
      <c r="M141" s="44">
        <v>0.2</v>
      </c>
      <c r="Q141" s="7">
        <v>55</v>
      </c>
    </row>
    <row r="142" spans="1:17">
      <c r="A142" s="7" t="s">
        <v>74</v>
      </c>
      <c r="B142" s="60"/>
      <c r="C142" s="60" t="s">
        <v>75</v>
      </c>
      <c r="D142" s="60"/>
      <c r="E142" s="60"/>
      <c r="F142" s="60"/>
      <c r="G142" s="60"/>
      <c r="H142" s="60"/>
      <c r="I142" s="60"/>
      <c r="J142" s="60"/>
    </row>
    <row r="143" spans="1:17" hidden="1">
      <c r="A143" s="7" t="s">
        <v>47</v>
      </c>
    </row>
    <row r="144" spans="1:17">
      <c r="A144" s="7" t="s">
        <v>66</v>
      </c>
      <c r="B144" s="38"/>
      <c r="J144" s="38"/>
    </row>
    <row r="145" spans="1:17">
      <c r="B145" s="38"/>
      <c r="C145" s="47" t="s">
        <v>71</v>
      </c>
      <c r="D145" s="48"/>
      <c r="E145" s="48"/>
      <c r="F145" s="49"/>
      <c r="G145" s="49"/>
      <c r="H145" s="49"/>
      <c r="I145" s="49"/>
      <c r="J145" s="50"/>
    </row>
    <row r="146" spans="1:17">
      <c r="B146" s="38"/>
      <c r="C146" s="51"/>
      <c r="D146" s="7"/>
      <c r="E146" s="7"/>
      <c r="F146" s="7"/>
      <c r="G146" s="7"/>
      <c r="H146" s="7"/>
      <c r="I146" s="7"/>
      <c r="J146" s="8"/>
    </row>
    <row r="147" spans="1:17">
      <c r="B147" s="38"/>
      <c r="C147" s="52" t="s">
        <v>67</v>
      </c>
      <c r="D147" s="53"/>
      <c r="E147" s="53"/>
      <c r="F147" s="54">
        <f>SUMIF(K132:K144, IF(K131="","",K131), J132:J144)</f>
        <v/>
      </c>
      <c r="G147" s="54"/>
      <c r="H147" s="54"/>
      <c r="I147" s="54"/>
      <c r="J147" s="55"/>
    </row>
    <row r="148" spans="1:17" hidden="1">
      <c r="B148" s="38"/>
      <c r="C148" s="56" t="s">
        <v>68</v>
      </c>
      <c r="D148" s="57"/>
      <c r="E148" s="57"/>
      <c r="F148" s="58">
        <f>ROUND(SUMIF(K132:K144, IF(K131="","",K131), J132:J144) * 0.2, 2)</f>
        <v/>
      </c>
      <c r="G148" s="58"/>
      <c r="H148" s="58"/>
      <c r="I148" s="58"/>
      <c r="J148" s="59"/>
    </row>
    <row r="149" spans="1:17" hidden="1">
      <c r="B149" s="38"/>
      <c r="C149" s="52" t="s">
        <v>69</v>
      </c>
      <c r="D149" s="53"/>
      <c r="E149" s="53"/>
      <c r="F149" s="54">
        <f>SUM(F147:F148)</f>
        <v/>
      </c>
      <c r="G149" s="54"/>
      <c r="H149" s="54"/>
      <c r="I149" s="54"/>
      <c r="J149" s="55"/>
    </row>
    <row r="150" spans="1:17">
      <c r="A150" s="7">
        <v>6</v>
      </c>
      <c r="B150" s="29" t="s">
        <v>76</v>
      </c>
      <c r="C150" s="34" t="s">
        <v>77</v>
      </c>
      <c r="D150" s="34"/>
      <c r="E150" s="34"/>
      <c r="F150" s="34"/>
      <c r="G150" s="34"/>
      <c r="H150" s="34"/>
      <c r="I150" s="34"/>
      <c r="J150" s="35"/>
      <c r="K150" s="7"/>
    </row>
    <row r="151" spans="1:17">
      <c r="A151" s="7">
        <v>9</v>
      </c>
      <c r="B151" s="36" t="s">
        <v>78</v>
      </c>
      <c r="C151" s="37" t="s">
        <v>79</v>
      </c>
      <c r="D151" s="38"/>
      <c r="E151" s="38"/>
      <c r="F151" s="39" t="s">
        <v>11</v>
      </c>
      <c r="G151" s="40">
        <v>1</v>
      </c>
      <c r="H151" s="41"/>
      <c r="I151" s="42"/>
      <c r="J151" s="43">
        <f>IF(AND(G151= "",H151= ""), 0, ROUND(ROUND(I151, 2) * ROUND(IF(H151="",G151,H151),  0), 2))</f>
        <v/>
      </c>
      <c r="K151" s="7"/>
      <c r="M151" s="44">
        <v>0.2</v>
      </c>
      <c r="Q151" s="7">
        <v>55</v>
      </c>
    </row>
    <row r="152" spans="1:17" hidden="1">
      <c r="A152" s="7" t="s">
        <v>80</v>
      </c>
    </row>
    <row r="153" spans="1:17">
      <c r="A153" s="7" t="s">
        <v>74</v>
      </c>
      <c r="B153" s="60"/>
      <c r="C153" s="60" t="s">
        <v>81</v>
      </c>
      <c r="D153" s="60"/>
      <c r="E153" s="60"/>
      <c r="F153" s="60"/>
      <c r="G153" s="60"/>
      <c r="H153" s="60"/>
      <c r="I153" s="60"/>
      <c r="J153" s="60"/>
    </row>
    <row r="154" spans="1:17" hidden="1">
      <c r="A154" s="7" t="s">
        <v>47</v>
      </c>
    </row>
    <row r="155" spans="1:17">
      <c r="A155" s="7" t="s">
        <v>66</v>
      </c>
      <c r="B155" s="38"/>
      <c r="J155" s="38"/>
    </row>
    <row r="156" spans="1:17">
      <c r="B156" s="38"/>
      <c r="C156" s="47" t="s">
        <v>77</v>
      </c>
      <c r="D156" s="48"/>
      <c r="E156" s="48"/>
      <c r="F156" s="49"/>
      <c r="G156" s="49"/>
      <c r="H156" s="49"/>
      <c r="I156" s="49"/>
      <c r="J156" s="50"/>
    </row>
    <row r="157" spans="1:17">
      <c r="B157" s="38"/>
      <c r="C157" s="51"/>
      <c r="D157" s="7"/>
      <c r="E157" s="7"/>
      <c r="F157" s="7"/>
      <c r="G157" s="7"/>
      <c r="H157" s="7"/>
      <c r="I157" s="7"/>
      <c r="J157" s="8"/>
    </row>
    <row r="158" spans="1:17">
      <c r="B158" s="38"/>
      <c r="C158" s="52" t="s">
        <v>67</v>
      </c>
      <c r="D158" s="53"/>
      <c r="E158" s="53"/>
      <c r="F158" s="54">
        <f>SUMIF(K151:K155, IF(K150="","",K150), J151:J155)</f>
        <v/>
      </c>
      <c r="G158" s="54"/>
      <c r="H158" s="54"/>
      <c r="I158" s="54"/>
      <c r="J158" s="55"/>
    </row>
    <row r="159" spans="1:17" hidden="1">
      <c r="B159" s="38"/>
      <c r="C159" s="56" t="s">
        <v>68</v>
      </c>
      <c r="D159" s="57"/>
      <c r="E159" s="57"/>
      <c r="F159" s="58">
        <f>ROUND(SUMIF(K151:K155, IF(K150="","",K150), J151:J155) * 0.2, 2)</f>
        <v/>
      </c>
      <c r="G159" s="58"/>
      <c r="H159" s="58"/>
      <c r="I159" s="58"/>
      <c r="J159" s="59"/>
    </row>
    <row r="160" spans="1:17" hidden="1">
      <c r="B160" s="38"/>
      <c r="C160" s="52" t="s">
        <v>69</v>
      </c>
      <c r="D160" s="53"/>
      <c r="E160" s="53"/>
      <c r="F160" s="54">
        <f>SUM(F158:F159)</f>
        <v/>
      </c>
      <c r="G160" s="54"/>
      <c r="H160" s="54"/>
      <c r="I160" s="54"/>
      <c r="J160" s="55"/>
    </row>
    <row r="161" spans="1:17">
      <c r="A161" s="7">
        <v>6</v>
      </c>
      <c r="B161" s="29" t="s">
        <v>82</v>
      </c>
      <c r="C161" s="34" t="s">
        <v>83</v>
      </c>
      <c r="D161" s="34"/>
      <c r="E161" s="34"/>
      <c r="F161" s="34"/>
      <c r="G161" s="34"/>
      <c r="H161" s="34"/>
      <c r="I161" s="34"/>
      <c r="J161" s="35"/>
      <c r="K161" s="7"/>
    </row>
    <row r="162" spans="1:17" hidden="1">
      <c r="A162" s="7" t="s">
        <v>44</v>
      </c>
    </row>
    <row r="163" spans="1:17" ht="27.225" customHeight="1">
      <c r="A163" s="7">
        <v>9</v>
      </c>
      <c r="B163" s="36" t="s">
        <v>84</v>
      </c>
      <c r="C163" s="37" t="s">
        <v>85</v>
      </c>
      <c r="D163" s="38"/>
      <c r="E163" s="38"/>
      <c r="F163" s="39" t="s">
        <v>11</v>
      </c>
      <c r="G163" s="40">
        <v>1</v>
      </c>
      <c r="H163" s="41"/>
      <c r="I163" s="42"/>
      <c r="J163" s="43">
        <f>IF(AND(G163= "",H163= ""), 0, ROUND(ROUND(I163, 2) * ROUND(IF(H163="",G163,H163),  0), 2))</f>
        <v/>
      </c>
      <c r="K163" s="7"/>
      <c r="M163" s="44">
        <v>0.2</v>
      </c>
      <c r="Q163" s="7">
        <v>55</v>
      </c>
    </row>
    <row r="164" spans="1:17">
      <c r="A164" s="7" t="s">
        <v>74</v>
      </c>
      <c r="B164" s="60"/>
      <c r="C164" s="60" t="s">
        <v>81</v>
      </c>
      <c r="D164" s="60"/>
      <c r="E164" s="60"/>
      <c r="F164" s="60"/>
      <c r="G164" s="60"/>
      <c r="H164" s="60"/>
      <c r="I164" s="60"/>
      <c r="J164" s="60"/>
    </row>
    <row r="165" spans="1:17" hidden="1">
      <c r="A165" s="7" t="s">
        <v>47</v>
      </c>
    </row>
    <row r="166" spans="1:17">
      <c r="A166" s="7" t="s">
        <v>66</v>
      </c>
      <c r="B166" s="38"/>
      <c r="J166" s="38"/>
    </row>
    <row r="167" spans="1:17">
      <c r="B167" s="38"/>
      <c r="C167" s="47" t="s">
        <v>83</v>
      </c>
      <c r="D167" s="48"/>
      <c r="E167" s="48"/>
      <c r="F167" s="49"/>
      <c r="G167" s="49"/>
      <c r="H167" s="49"/>
      <c r="I167" s="49"/>
      <c r="J167" s="50"/>
    </row>
    <row r="168" spans="1:17">
      <c r="B168" s="38"/>
      <c r="C168" s="51"/>
      <c r="D168" s="7"/>
      <c r="E168" s="7"/>
      <c r="F168" s="7"/>
      <c r="G168" s="7"/>
      <c r="H168" s="7"/>
      <c r="I168" s="7"/>
      <c r="J168" s="8"/>
    </row>
    <row r="169" spans="1:17">
      <c r="B169" s="38"/>
      <c r="C169" s="52" t="s">
        <v>67</v>
      </c>
      <c r="D169" s="53"/>
      <c r="E169" s="53"/>
      <c r="F169" s="54">
        <f>SUMIF(K162:K166, IF(K161="","",K161), J162:J166)</f>
        <v/>
      </c>
      <c r="G169" s="54"/>
      <c r="H169" s="54"/>
      <c r="I169" s="54"/>
      <c r="J169" s="55"/>
    </row>
    <row r="170" spans="1:17" hidden="1">
      <c r="B170" s="38"/>
      <c r="C170" s="56" t="s">
        <v>68</v>
      </c>
      <c r="D170" s="57"/>
      <c r="E170" s="57"/>
      <c r="F170" s="58">
        <f>ROUND(SUMIF(K162:K166, IF(K161="","",K161), J162:J166) * 0.2, 2)</f>
        <v/>
      </c>
      <c r="G170" s="58"/>
      <c r="H170" s="58"/>
      <c r="I170" s="58"/>
      <c r="J170" s="59"/>
    </row>
    <row r="171" spans="1:17" hidden="1">
      <c r="B171" s="38"/>
      <c r="C171" s="52" t="s">
        <v>69</v>
      </c>
      <c r="D171" s="53"/>
      <c r="E171" s="53"/>
      <c r="F171" s="54">
        <f>SUM(F169:F170)</f>
        <v/>
      </c>
      <c r="G171" s="54"/>
      <c r="H171" s="54"/>
      <c r="I171" s="54"/>
      <c r="J171" s="55"/>
    </row>
    <row r="172" spans="1:17">
      <c r="A172" s="7">
        <v>6</v>
      </c>
      <c r="B172" s="29" t="s">
        <v>86</v>
      </c>
      <c r="C172" s="34" t="s">
        <v>87</v>
      </c>
      <c r="D172" s="34"/>
      <c r="E172" s="34"/>
      <c r="F172" s="34"/>
      <c r="G172" s="34"/>
      <c r="H172" s="34"/>
      <c r="I172" s="34"/>
      <c r="J172" s="35"/>
      <c r="K172" s="7"/>
    </row>
    <row r="173" spans="1:17">
      <c r="A173" s="7">
        <v>9</v>
      </c>
      <c r="B173" s="36" t="s">
        <v>88</v>
      </c>
      <c r="C173" s="37" t="s">
        <v>89</v>
      </c>
      <c r="D173" s="38"/>
      <c r="E173" s="38"/>
      <c r="F173" s="39" t="s">
        <v>11</v>
      </c>
      <c r="G173" s="40">
        <v>8</v>
      </c>
      <c r="H173" s="41"/>
      <c r="I173" s="42"/>
      <c r="J173" s="43">
        <f>IF(AND(G173= "",H173= ""), 0, ROUND(ROUND(I173, 2) * ROUND(IF(H173="",G173,H173),  0), 2))</f>
        <v/>
      </c>
      <c r="K173" s="7"/>
      <c r="M173" s="44">
        <v>0.2</v>
      </c>
      <c r="Q173" s="7">
        <v>55</v>
      </c>
    </row>
    <row r="174" spans="1:17" hidden="1">
      <c r="A174" s="7" t="s">
        <v>80</v>
      </c>
    </row>
    <row r="175" spans="1:17">
      <c r="A175" s="7" t="s">
        <v>74</v>
      </c>
      <c r="B175" s="60"/>
      <c r="C175" s="60" t="s">
        <v>90</v>
      </c>
      <c r="D175" s="60"/>
      <c r="E175" s="60"/>
      <c r="F175" s="60"/>
      <c r="G175" s="60"/>
      <c r="H175" s="60"/>
      <c r="I175" s="60"/>
      <c r="J175" s="60"/>
    </row>
    <row r="176" spans="1:17" hidden="1">
      <c r="A176" s="7" t="s">
        <v>47</v>
      </c>
    </row>
    <row r="177" spans="1:11">
      <c r="A177" s="7" t="s">
        <v>66</v>
      </c>
      <c r="B177" s="38"/>
      <c r="J177" s="38"/>
    </row>
    <row r="178" spans="1:11">
      <c r="B178" s="38"/>
      <c r="C178" s="47" t="s">
        <v>87</v>
      </c>
      <c r="D178" s="48"/>
      <c r="E178" s="48"/>
      <c r="F178" s="49"/>
      <c r="G178" s="49"/>
      <c r="H178" s="49"/>
      <c r="I178" s="49"/>
      <c r="J178" s="50"/>
    </row>
    <row r="179" spans="1:11">
      <c r="B179" s="38"/>
      <c r="C179" s="51"/>
      <c r="D179" s="7"/>
      <c r="E179" s="7"/>
      <c r="F179" s="7"/>
      <c r="G179" s="7"/>
      <c r="H179" s="7"/>
      <c r="I179" s="7"/>
      <c r="J179" s="8"/>
    </row>
    <row r="180" spans="1:11">
      <c r="B180" s="38"/>
      <c r="C180" s="52" t="s">
        <v>67</v>
      </c>
      <c r="D180" s="53"/>
      <c r="E180" s="53"/>
      <c r="F180" s="54">
        <f>SUMIF(K173:K177, IF(K172="","",K172), J173:J177)</f>
        <v/>
      </c>
      <c r="G180" s="54"/>
      <c r="H180" s="54"/>
      <c r="I180" s="54"/>
      <c r="J180" s="55"/>
    </row>
    <row r="181" spans="1:11" hidden="1">
      <c r="B181" s="38"/>
      <c r="C181" s="56" t="s">
        <v>68</v>
      </c>
      <c r="D181" s="57"/>
      <c r="E181" s="57"/>
      <c r="F181" s="58">
        <f>ROUND(SUMIF(K173:K177, IF(K172="","",K172), J173:J177) * 0.2, 2)</f>
        <v/>
      </c>
      <c r="G181" s="58"/>
      <c r="H181" s="58"/>
      <c r="I181" s="58"/>
      <c r="J181" s="59"/>
    </row>
    <row r="182" spans="1:11" hidden="1">
      <c r="B182" s="38"/>
      <c r="C182" s="52" t="s">
        <v>69</v>
      </c>
      <c r="D182" s="53"/>
      <c r="E182" s="53"/>
      <c r="F182" s="54">
        <f>SUM(F180:F181)</f>
        <v/>
      </c>
      <c r="G182" s="54"/>
      <c r="H182" s="54"/>
      <c r="I182" s="54"/>
      <c r="J182" s="55"/>
    </row>
    <row r="183" spans="1:11">
      <c r="A183" s="7">
        <v>6</v>
      </c>
      <c r="B183" s="29" t="s">
        <v>91</v>
      </c>
      <c r="C183" s="34" t="s">
        <v>92</v>
      </c>
      <c r="D183" s="34"/>
      <c r="E183" s="34"/>
      <c r="F183" s="34"/>
      <c r="G183" s="34"/>
      <c r="H183" s="34"/>
      <c r="I183" s="34"/>
      <c r="J183" s="35"/>
      <c r="K183" s="7"/>
    </row>
    <row r="184" spans="1:11" ht="24.75" customHeight="1">
      <c r="A184" s="7" t="s">
        <v>93</v>
      </c>
      <c r="B184" s="60"/>
      <c r="C184" s="60" t="s">
        <v>94</v>
      </c>
      <c r="D184" s="60"/>
      <c r="E184" s="60"/>
      <c r="F184" s="60"/>
      <c r="G184" s="60"/>
      <c r="H184" s="60"/>
      <c r="I184" s="60"/>
      <c r="J184" s="60"/>
    </row>
    <row r="185" spans="1:11" hidden="1">
      <c r="A185" s="7" t="s">
        <v>44</v>
      </c>
    </row>
    <row r="186" spans="1:11" hidden="1">
      <c r="A186" s="7" t="s">
        <v>44</v>
      </c>
    </row>
    <row r="187" spans="1:11" hidden="1">
      <c r="A187" s="7" t="s">
        <v>44</v>
      </c>
    </row>
    <row r="188" spans="1:11" hidden="1">
      <c r="A188" s="7" t="s">
        <v>44</v>
      </c>
    </row>
    <row r="189" spans="1:11" hidden="1">
      <c r="A189" s="7" t="s">
        <v>44</v>
      </c>
    </row>
    <row r="190" spans="1:11" hidden="1">
      <c r="A190" s="7" t="s">
        <v>44</v>
      </c>
    </row>
    <row r="191" spans="1:11" hidden="1">
      <c r="A191" s="7" t="s">
        <v>44</v>
      </c>
    </row>
    <row r="192" spans="1:11" hidden="1">
      <c r="A192" s="7" t="s">
        <v>44</v>
      </c>
    </row>
    <row r="193" spans="1:17">
      <c r="A193" s="7">
        <v>9</v>
      </c>
      <c r="B193" s="36" t="s">
        <v>95</v>
      </c>
      <c r="C193" s="37" t="s">
        <v>96</v>
      </c>
      <c r="D193" s="38"/>
      <c r="E193" s="38"/>
      <c r="F193" s="39" t="s">
        <v>97</v>
      </c>
      <c r="G193" s="45">
        <v>430</v>
      </c>
      <c r="H193" s="46"/>
      <c r="I193" s="42"/>
      <c r="J193" s="43">
        <f>IF(AND(G193= "",H193= ""), 0, ROUND(ROUND(I193, 2) * ROUND(IF(H193="",G193,H193),  2), 2))</f>
        <v/>
      </c>
      <c r="K193" s="7"/>
      <c r="M193" s="44">
        <v>0.2</v>
      </c>
      <c r="Q193" s="7">
        <v>55</v>
      </c>
    </row>
    <row r="194" spans="1:17" hidden="1">
      <c r="A194" s="7" t="s">
        <v>47</v>
      </c>
    </row>
    <row r="195" spans="1:17">
      <c r="A195" s="7" t="s">
        <v>66</v>
      </c>
      <c r="B195" s="38"/>
      <c r="J195" s="38"/>
    </row>
    <row r="196" spans="1:17">
      <c r="B196" s="38"/>
      <c r="C196" s="47" t="s">
        <v>92</v>
      </c>
      <c r="D196" s="48"/>
      <c r="E196" s="48"/>
      <c r="F196" s="49"/>
      <c r="G196" s="49"/>
      <c r="H196" s="49"/>
      <c r="I196" s="49"/>
      <c r="J196" s="50"/>
    </row>
    <row r="197" spans="1:17">
      <c r="B197" s="38"/>
      <c r="C197" s="51"/>
      <c r="D197" s="7"/>
      <c r="E197" s="7"/>
      <c r="F197" s="7"/>
      <c r="G197" s="7"/>
      <c r="H197" s="7"/>
      <c r="I197" s="7"/>
      <c r="J197" s="8"/>
    </row>
    <row r="198" spans="1:17">
      <c r="B198" s="38"/>
      <c r="C198" s="52" t="s">
        <v>67</v>
      </c>
      <c r="D198" s="53"/>
      <c r="E198" s="53"/>
      <c r="F198" s="54">
        <f>SUMIF(K184:K195, IF(K183="","",K183), J184:J195)</f>
        <v/>
      </c>
      <c r="G198" s="54"/>
      <c r="H198" s="54"/>
      <c r="I198" s="54"/>
      <c r="J198" s="55"/>
    </row>
    <row r="199" spans="1:17" hidden="1">
      <c r="B199" s="38"/>
      <c r="C199" s="56" t="s">
        <v>68</v>
      </c>
      <c r="D199" s="57"/>
      <c r="E199" s="57"/>
      <c r="F199" s="58">
        <f>ROUND(SUMIF(K184:K195, IF(K183="","",K183), J184:J195) * 0.2, 2)</f>
        <v/>
      </c>
      <c r="G199" s="58"/>
      <c r="H199" s="58"/>
      <c r="I199" s="58"/>
      <c r="J199" s="59"/>
    </row>
    <row r="200" spans="1:17" hidden="1">
      <c r="B200" s="38"/>
      <c r="C200" s="52" t="s">
        <v>69</v>
      </c>
      <c r="D200" s="53"/>
      <c r="E200" s="53"/>
      <c r="F200" s="54">
        <f>SUM(F198:F199)</f>
        <v/>
      </c>
      <c r="G200" s="54"/>
      <c r="H200" s="54"/>
      <c r="I200" s="54"/>
      <c r="J200" s="55"/>
    </row>
    <row r="201" spans="1:17">
      <c r="A201" s="7">
        <v>6</v>
      </c>
      <c r="B201" s="29" t="s">
        <v>98</v>
      </c>
      <c r="C201" s="34" t="s">
        <v>99</v>
      </c>
      <c r="D201" s="34"/>
      <c r="E201" s="34"/>
      <c r="F201" s="34"/>
      <c r="G201" s="34"/>
      <c r="H201" s="34"/>
      <c r="I201" s="34"/>
      <c r="J201" s="35"/>
      <c r="K201" s="7"/>
    </row>
    <row r="202" spans="1:17" ht="24.75" customHeight="1">
      <c r="A202" s="7" t="s">
        <v>93</v>
      </c>
      <c r="B202" s="60"/>
      <c r="C202" s="60" t="s">
        <v>100</v>
      </c>
      <c r="D202" s="60"/>
      <c r="E202" s="60"/>
      <c r="F202" s="60"/>
      <c r="G202" s="60"/>
      <c r="H202" s="60"/>
      <c r="I202" s="60"/>
      <c r="J202" s="60"/>
    </row>
    <row r="203" spans="1:17" hidden="1">
      <c r="A203" s="7" t="s">
        <v>44</v>
      </c>
    </row>
    <row r="204" spans="1:17" hidden="1">
      <c r="A204" s="7" t="s">
        <v>44</v>
      </c>
    </row>
    <row r="205" spans="1:17" hidden="1">
      <c r="A205" s="7" t="s">
        <v>44</v>
      </c>
    </row>
    <row r="206" spans="1:17" hidden="1">
      <c r="A206" s="7" t="s">
        <v>44</v>
      </c>
    </row>
    <row r="207" spans="1:17" hidden="1">
      <c r="A207" s="7" t="s">
        <v>44</v>
      </c>
    </row>
    <row r="208" spans="1:17" hidden="1">
      <c r="A208" s="7" t="s">
        <v>44</v>
      </c>
    </row>
    <row r="209" spans="1:17" hidden="1">
      <c r="A209" s="7" t="s">
        <v>44</v>
      </c>
    </row>
    <row r="210" spans="1:17" hidden="1">
      <c r="A210" s="7" t="s">
        <v>44</v>
      </c>
    </row>
    <row r="211" spans="1:17">
      <c r="A211" s="7">
        <v>9</v>
      </c>
      <c r="B211" s="36" t="s">
        <v>101</v>
      </c>
      <c r="C211" s="37" t="s">
        <v>102</v>
      </c>
      <c r="D211" s="38"/>
      <c r="E211" s="38"/>
      <c r="F211" s="39" t="s">
        <v>97</v>
      </c>
      <c r="G211" s="45">
        <v>430</v>
      </c>
      <c r="H211" s="46"/>
      <c r="I211" s="42"/>
      <c r="J211" s="43">
        <f>IF(AND(G211= "",H211= ""), 0, ROUND(ROUND(I211, 2) * ROUND(IF(H211="",G211,H211),  2), 2))</f>
        <v/>
      </c>
      <c r="K211" s="7"/>
      <c r="M211" s="44">
        <v>0.2</v>
      </c>
      <c r="Q211" s="7">
        <v>55</v>
      </c>
    </row>
    <row r="212" spans="1:17" hidden="1">
      <c r="A212" s="7" t="s">
        <v>47</v>
      </c>
    </row>
    <row r="213" spans="1:17">
      <c r="A213" s="7" t="s">
        <v>66</v>
      </c>
      <c r="B213" s="38"/>
      <c r="J213" s="38"/>
    </row>
    <row r="214" spans="1:17">
      <c r="B214" s="38"/>
      <c r="C214" s="47" t="s">
        <v>99</v>
      </c>
      <c r="D214" s="48"/>
      <c r="E214" s="48"/>
      <c r="F214" s="49"/>
      <c r="G214" s="49"/>
      <c r="H214" s="49"/>
      <c r="I214" s="49"/>
      <c r="J214" s="50"/>
    </row>
    <row r="215" spans="1:17">
      <c r="B215" s="38"/>
      <c r="C215" s="51"/>
      <c r="D215" s="7"/>
      <c r="E215" s="7"/>
      <c r="F215" s="7"/>
      <c r="G215" s="7"/>
      <c r="H215" s="7"/>
      <c r="I215" s="7"/>
      <c r="J215" s="8"/>
    </row>
    <row r="216" spans="1:17">
      <c r="B216" s="38"/>
      <c r="C216" s="52" t="s">
        <v>67</v>
      </c>
      <c r="D216" s="53"/>
      <c r="E216" s="53"/>
      <c r="F216" s="54">
        <f>SUMIF(K202:K213, IF(K201="","",K201), J202:J213)</f>
        <v/>
      </c>
      <c r="G216" s="54"/>
      <c r="H216" s="54"/>
      <c r="I216" s="54"/>
      <c r="J216" s="55"/>
    </row>
    <row r="217" spans="1:17" hidden="1">
      <c r="B217" s="38"/>
      <c r="C217" s="56" t="s">
        <v>68</v>
      </c>
      <c r="D217" s="57"/>
      <c r="E217" s="57"/>
      <c r="F217" s="58">
        <f>ROUND(SUMIF(K202:K213, IF(K201="","",K201), J202:J213) * 0.2, 2)</f>
        <v/>
      </c>
      <c r="G217" s="58"/>
      <c r="H217" s="58"/>
      <c r="I217" s="58"/>
      <c r="J217" s="59"/>
    </row>
    <row r="218" spans="1:17" hidden="1">
      <c r="B218" s="38"/>
      <c r="C218" s="52" t="s">
        <v>69</v>
      </c>
      <c r="D218" s="53"/>
      <c r="E218" s="53"/>
      <c r="F218" s="54">
        <f>SUM(F216:F217)</f>
        <v/>
      </c>
      <c r="G218" s="54"/>
      <c r="H218" s="54"/>
      <c r="I218" s="54"/>
      <c r="J218" s="55"/>
    </row>
    <row r="219" spans="1:17">
      <c r="A219" s="7">
        <v>6</v>
      </c>
      <c r="B219" s="29" t="s">
        <v>103</v>
      </c>
      <c r="C219" s="34" t="s">
        <v>104</v>
      </c>
      <c r="D219" s="34"/>
      <c r="E219" s="34"/>
      <c r="F219" s="34"/>
      <c r="G219" s="34"/>
      <c r="H219" s="34"/>
      <c r="I219" s="34"/>
      <c r="J219" s="35"/>
      <c r="K219" s="7"/>
    </row>
    <row r="220" spans="1:17">
      <c r="A220" s="7">
        <v>9</v>
      </c>
      <c r="B220" s="36" t="s">
        <v>105</v>
      </c>
      <c r="C220" s="37" t="s">
        <v>106</v>
      </c>
      <c r="D220" s="38"/>
      <c r="E220" s="38"/>
      <c r="F220" s="39" t="s">
        <v>10</v>
      </c>
      <c r="G220" s="45">
        <v>40</v>
      </c>
      <c r="H220" s="46"/>
      <c r="I220" s="42"/>
      <c r="J220" s="43">
        <f>IF(AND(G220= "",H220= ""), 0, ROUND(ROUND(I220, 2) * ROUND(IF(H220="",G220,H220),  2), 2))</f>
        <v/>
      </c>
      <c r="K220" s="7"/>
      <c r="M220" s="44">
        <v>0.2</v>
      </c>
      <c r="Q220" s="7">
        <v>55</v>
      </c>
    </row>
    <row r="221" spans="1:17" hidden="1">
      <c r="A221" s="7" t="s">
        <v>80</v>
      </c>
    </row>
    <row r="222" spans="1:17" hidden="1">
      <c r="A222" s="7" t="s">
        <v>80</v>
      </c>
    </row>
    <row r="223" spans="1:17" hidden="1">
      <c r="A223" s="7" t="s">
        <v>80</v>
      </c>
    </row>
    <row r="224" spans="1:17" hidden="1">
      <c r="A224" s="7" t="s">
        <v>80</v>
      </c>
    </row>
    <row r="225" spans="1:11" hidden="1">
      <c r="A225" s="7" t="s">
        <v>80</v>
      </c>
    </row>
    <row r="226" spans="1:11" ht="24.75" customHeight="1">
      <c r="A226" s="7" t="s">
        <v>74</v>
      </c>
      <c r="B226" s="60"/>
      <c r="C226" s="60" t="s">
        <v>107</v>
      </c>
      <c r="D226" s="60"/>
      <c r="E226" s="60"/>
      <c r="F226" s="60"/>
      <c r="G226" s="60"/>
      <c r="H226" s="60"/>
      <c r="I226" s="60"/>
      <c r="J226" s="60"/>
    </row>
    <row r="227" spans="1:11" hidden="1">
      <c r="A227" s="7" t="s">
        <v>47</v>
      </c>
    </row>
    <row r="228" spans="1:11">
      <c r="A228" s="7" t="s">
        <v>66</v>
      </c>
      <c r="B228" s="38"/>
      <c r="J228" s="38"/>
    </row>
    <row r="229" spans="1:11">
      <c r="B229" s="38"/>
      <c r="C229" s="47" t="s">
        <v>104</v>
      </c>
      <c r="D229" s="48"/>
      <c r="E229" s="48"/>
      <c r="F229" s="49"/>
      <c r="G229" s="49"/>
      <c r="H229" s="49"/>
      <c r="I229" s="49"/>
      <c r="J229" s="50"/>
    </row>
    <row r="230" spans="1:11">
      <c r="B230" s="38"/>
      <c r="C230" s="51"/>
      <c r="D230" s="7"/>
      <c r="E230" s="7"/>
      <c r="F230" s="7"/>
      <c r="G230" s="7"/>
      <c r="H230" s="7"/>
      <c r="I230" s="7"/>
      <c r="J230" s="8"/>
    </row>
    <row r="231" spans="1:11">
      <c r="B231" s="38"/>
      <c r="C231" s="52" t="s">
        <v>67</v>
      </c>
      <c r="D231" s="53"/>
      <c r="E231" s="53"/>
      <c r="F231" s="54">
        <f>SUMIF(K220:K228, IF(K219="","",K219), J220:J228)</f>
        <v/>
      </c>
      <c r="G231" s="54"/>
      <c r="H231" s="54"/>
      <c r="I231" s="54"/>
      <c r="J231" s="55"/>
    </row>
    <row r="232" spans="1:11" hidden="1">
      <c r="B232" s="38"/>
      <c r="C232" s="56" t="s">
        <v>68</v>
      </c>
      <c r="D232" s="57"/>
      <c r="E232" s="57"/>
      <c r="F232" s="58">
        <f>ROUND(SUMIF(K220:K228, IF(K219="","",K219), J220:J228) * 0.2, 2)</f>
        <v/>
      </c>
      <c r="G232" s="58"/>
      <c r="H232" s="58"/>
      <c r="I232" s="58"/>
      <c r="J232" s="59"/>
    </row>
    <row r="233" spans="1:11" hidden="1">
      <c r="B233" s="38"/>
      <c r="C233" s="52" t="s">
        <v>69</v>
      </c>
      <c r="D233" s="53"/>
      <c r="E233" s="53"/>
      <c r="F233" s="54">
        <f>SUM(F231:F232)</f>
        <v/>
      </c>
      <c r="G233" s="54"/>
      <c r="H233" s="54"/>
      <c r="I233" s="54"/>
      <c r="J233" s="55"/>
    </row>
    <row r="234" spans="1:11">
      <c r="A234" s="7">
        <v>6</v>
      </c>
      <c r="B234" s="29" t="s">
        <v>108</v>
      </c>
      <c r="C234" s="34" t="s">
        <v>109</v>
      </c>
      <c r="D234" s="34"/>
      <c r="E234" s="34"/>
      <c r="F234" s="34"/>
      <c r="G234" s="34"/>
      <c r="H234" s="34"/>
      <c r="I234" s="34"/>
      <c r="J234" s="35"/>
      <c r="K234" s="7"/>
    </row>
    <row r="235" spans="1:11" hidden="1">
      <c r="A235" s="7" t="s">
        <v>44</v>
      </c>
    </row>
    <row r="236" spans="1:11" hidden="1">
      <c r="A236" s="7" t="s">
        <v>44</v>
      </c>
    </row>
    <row r="237" spans="1:11" hidden="1">
      <c r="A237" s="7" t="s">
        <v>44</v>
      </c>
    </row>
    <row r="238" spans="1:11" hidden="1">
      <c r="A238" s="7" t="s">
        <v>44</v>
      </c>
    </row>
    <row r="239" spans="1:11" hidden="1">
      <c r="A239" s="7" t="s">
        <v>44</v>
      </c>
    </row>
    <row r="240" spans="1:11" hidden="1">
      <c r="A240" s="7" t="s">
        <v>44</v>
      </c>
    </row>
    <row r="241" spans="1:17" hidden="1">
      <c r="A241" s="7" t="s">
        <v>44</v>
      </c>
    </row>
    <row r="242" spans="1:17" hidden="1">
      <c r="A242" s="7" t="s">
        <v>44</v>
      </c>
    </row>
    <row r="243" spans="1:17" hidden="1">
      <c r="A243" s="7" t="s">
        <v>44</v>
      </c>
    </row>
    <row r="244" spans="1:17">
      <c r="A244" s="7">
        <v>9</v>
      </c>
      <c r="B244" s="36" t="s">
        <v>110</v>
      </c>
      <c r="C244" s="37" t="s">
        <v>111</v>
      </c>
      <c r="D244" s="38"/>
      <c r="E244" s="38"/>
      <c r="F244" s="39" t="s">
        <v>112</v>
      </c>
      <c r="G244" s="40">
        <v>1</v>
      </c>
      <c r="H244" s="41"/>
      <c r="I244" s="42"/>
      <c r="J244" s="43">
        <f>IF(AND(G244= "",H244= ""), 0, ROUND(ROUND(I244, 2) * ROUND(IF(H244="",G244,H244),  0), 2))</f>
        <v/>
      </c>
      <c r="K244" s="7"/>
      <c r="M244" s="44">
        <v>0.2</v>
      </c>
      <c r="Q244" s="7">
        <v>55</v>
      </c>
    </row>
    <row r="245" spans="1:17" hidden="1">
      <c r="A245" s="7" t="s">
        <v>47</v>
      </c>
    </row>
    <row r="246" spans="1:17">
      <c r="A246" s="7" t="s">
        <v>66</v>
      </c>
      <c r="B246" s="38"/>
      <c r="J246" s="38"/>
    </row>
    <row r="247" spans="1:17">
      <c r="B247" s="38"/>
      <c r="C247" s="47" t="s">
        <v>109</v>
      </c>
      <c r="D247" s="48"/>
      <c r="E247" s="48"/>
      <c r="F247" s="49"/>
      <c r="G247" s="49"/>
      <c r="H247" s="49"/>
      <c r="I247" s="49"/>
      <c r="J247" s="50"/>
    </row>
    <row r="248" spans="1:17">
      <c r="B248" s="38"/>
      <c r="C248" s="51"/>
      <c r="D248" s="7"/>
      <c r="E248" s="7"/>
      <c r="F248" s="7"/>
      <c r="G248" s="7"/>
      <c r="H248" s="7"/>
      <c r="I248" s="7"/>
      <c r="J248" s="8"/>
    </row>
    <row r="249" spans="1:17">
      <c r="B249" s="38"/>
      <c r="C249" s="52" t="s">
        <v>67</v>
      </c>
      <c r="D249" s="53"/>
      <c r="E249" s="53"/>
      <c r="F249" s="54">
        <f>SUMIF(K235:K246, IF(K234="","",K234), J235:J246)</f>
        <v/>
      </c>
      <c r="G249" s="54"/>
      <c r="H249" s="54"/>
      <c r="I249" s="54"/>
      <c r="J249" s="55"/>
    </row>
    <row r="250" spans="1:17" hidden="1">
      <c r="B250" s="38"/>
      <c r="C250" s="56" t="s">
        <v>68</v>
      </c>
      <c r="D250" s="57"/>
      <c r="E250" s="57"/>
      <c r="F250" s="58">
        <f>ROUND(SUMIF(K235:K246, IF(K234="","",K234), J235:J246) * 0.2, 2)</f>
        <v/>
      </c>
      <c r="G250" s="58"/>
      <c r="H250" s="58"/>
      <c r="I250" s="58"/>
      <c r="J250" s="59"/>
    </row>
    <row r="251" spans="1:17" hidden="1">
      <c r="B251" s="38"/>
      <c r="C251" s="52" t="s">
        <v>69</v>
      </c>
      <c r="D251" s="53"/>
      <c r="E251" s="53"/>
      <c r="F251" s="54">
        <f>SUM(F249:F250)</f>
        <v/>
      </c>
      <c r="G251" s="54"/>
      <c r="H251" s="54"/>
      <c r="I251" s="54"/>
      <c r="J251" s="55"/>
    </row>
    <row r="252" spans="1:17">
      <c r="A252" s="7" t="s">
        <v>113</v>
      </c>
      <c r="B252" s="38"/>
      <c r="J252" s="38"/>
    </row>
    <row r="253" spans="1:17">
      <c r="B253" s="38"/>
      <c r="C253" s="47" t="s">
        <v>37</v>
      </c>
      <c r="D253" s="48"/>
      <c r="E253" s="48"/>
      <c r="F253" s="49"/>
      <c r="G253" s="49"/>
      <c r="H253" s="49"/>
      <c r="I253" s="49"/>
      <c r="J253" s="50"/>
    </row>
    <row r="254" spans="1:17">
      <c r="B254" s="38"/>
      <c r="C254" s="51"/>
      <c r="D254" s="7"/>
      <c r="E254" s="7"/>
      <c r="F254" s="7"/>
      <c r="G254" s="7"/>
      <c r="H254" s="7"/>
      <c r="I254" s="7"/>
      <c r="J254" s="8"/>
    </row>
    <row r="255" spans="1:17">
      <c r="B255" s="38"/>
      <c r="C255" s="52" t="s">
        <v>67</v>
      </c>
      <c r="D255" s="53"/>
      <c r="E255" s="53"/>
      <c r="F255" s="54">
        <f>SUMIF(K9:K252, IF(K8="","",K8), J9:J252)</f>
        <v/>
      </c>
      <c r="G255" s="54"/>
      <c r="H255" s="54"/>
      <c r="I255" s="54"/>
      <c r="J255" s="55"/>
    </row>
    <row r="256" spans="1:17" hidden="1">
      <c r="B256" s="38"/>
      <c r="C256" s="56" t="s">
        <v>68</v>
      </c>
      <c r="D256" s="57"/>
      <c r="E256" s="57"/>
      <c r="F256" s="58">
        <f>ROUND(SUMIF(K9:K252, IF(K8="","",K8), J9:J252) * 0.2, 2)</f>
        <v/>
      </c>
      <c r="G256" s="58"/>
      <c r="H256" s="58"/>
      <c r="I256" s="58"/>
      <c r="J256" s="59"/>
    </row>
    <row r="257" spans="1:10" hidden="1">
      <c r="B257" s="38"/>
      <c r="C257" s="52" t="s">
        <v>69</v>
      </c>
      <c r="D257" s="53"/>
      <c r="E257" s="53"/>
      <c r="F257" s="54">
        <f>SUM(F255:F256)</f>
        <v/>
      </c>
      <c r="G257" s="54"/>
      <c r="H257" s="54"/>
      <c r="I257" s="54"/>
      <c r="J257" s="55"/>
    </row>
    <row r="258" spans="1:10">
      <c r="A258" s="7" t="s">
        <v>38</v>
      </c>
      <c r="B258" s="38"/>
      <c r="J258" s="38"/>
    </row>
    <row r="259" spans="1:10">
      <c r="B259" s="38"/>
      <c r="C259" s="47" t="s">
        <v>40</v>
      </c>
      <c r="D259" s="48"/>
      <c r="E259" s="48"/>
      <c r="F259" s="49"/>
      <c r="G259" s="49"/>
      <c r="H259" s="49"/>
      <c r="I259" s="49"/>
      <c r="J259" s="50"/>
    </row>
    <row r="260" spans="1:10">
      <c r="B260" s="38"/>
      <c r="C260" s="51"/>
      <c r="D260" s="7"/>
      <c r="E260" s="7"/>
      <c r="F260" s="7"/>
      <c r="G260" s="7"/>
      <c r="H260" s="7"/>
      <c r="I260" s="7"/>
      <c r="J260" s="8"/>
    </row>
    <row r="261" spans="1:10">
      <c r="B261" s="38"/>
      <c r="C261" s="56" t="s">
        <v>67</v>
      </c>
      <c r="D261" s="57"/>
      <c r="E261" s="57"/>
      <c r="F261" s="58">
        <f>SUMIF(K8:K258, IF(K7="","",K7), J8:J258)</f>
        <v/>
      </c>
      <c r="G261" s="58"/>
      <c r="H261" s="58"/>
      <c r="I261" s="58"/>
      <c r="J261" s="59"/>
    </row>
    <row r="262" spans="1:10" ht="16.9125" customHeight="1">
      <c r="B262" s="38"/>
      <c r="C262" s="56" t="s">
        <v>68</v>
      </c>
      <c r="D262" s="57"/>
      <c r="E262" s="57"/>
      <c r="F262" s="58">
        <f>ROUND(SUMIF(K8:K258, IF(K7="","",K7), J8:J258) * 0.2, 2)</f>
        <v/>
      </c>
      <c r="G262" s="58"/>
      <c r="H262" s="58"/>
      <c r="I262" s="58"/>
      <c r="J262" s="59"/>
    </row>
    <row r="263" spans="1:10">
      <c r="B263" s="38"/>
      <c r="C263" s="52" t="s">
        <v>69</v>
      </c>
      <c r="D263" s="53"/>
      <c r="E263" s="53"/>
      <c r="F263" s="54">
        <f>SUM(F261:F262)</f>
        <v/>
      </c>
      <c r="G263" s="54"/>
      <c r="H263" s="54"/>
      <c r="I263" s="54"/>
      <c r="J263" s="55"/>
    </row>
  </sheetData>
  <sheetProtection password="E95E" sheet="1" objects="1" selectLockedCells="1"/>
  <mergeCells count="159">
    <mergeCell ref="C3:E3"/>
    <mergeCell ref="C4:E4"/>
    <mergeCell ref="C7:E7"/>
    <mergeCell ref="C8:E8"/>
    <mergeCell ref="C9:E9"/>
    <mergeCell ref="C105:E105"/>
    <mergeCell ref="C107:E107"/>
    <mergeCell ref="C109:E109"/>
    <mergeCell ref="C111:E111"/>
    <mergeCell ref="C113:E113"/>
    <mergeCell ref="C115:E115"/>
    <mergeCell ref="C117:E117"/>
    <mergeCell ref="C119:E119"/>
    <mergeCell ref="C121:E121"/>
    <mergeCell ref="C123:E123"/>
    <mergeCell ref="C125:E125"/>
    <mergeCell ref="F126:J126"/>
    <mergeCell ref="C126:E126"/>
    <mergeCell ref="F127:J127"/>
    <mergeCell ref="C127:E127"/>
    <mergeCell ref="F128:J128"/>
    <mergeCell ref="C128:E128"/>
    <mergeCell ref="F129:J129"/>
    <mergeCell ref="C129:E129"/>
    <mergeCell ref="F130:J130"/>
    <mergeCell ref="C130:E130"/>
    <mergeCell ref="C131:E131"/>
    <mergeCell ref="C141:E141"/>
    <mergeCell ref="C142:I142"/>
    <mergeCell ref="C144:E144"/>
    <mergeCell ref="F145:J145"/>
    <mergeCell ref="C145:E145"/>
    <mergeCell ref="F146:J146"/>
    <mergeCell ref="C146:E146"/>
    <mergeCell ref="F147:J147"/>
    <mergeCell ref="C147:E147"/>
    <mergeCell ref="F148:J148"/>
    <mergeCell ref="C148:E148"/>
    <mergeCell ref="F149:J149"/>
    <mergeCell ref="C149:E149"/>
    <mergeCell ref="C150:E150"/>
    <mergeCell ref="C151:E151"/>
    <mergeCell ref="C153:I153"/>
    <mergeCell ref="C155:E155"/>
    <mergeCell ref="F156:J156"/>
    <mergeCell ref="C156:E156"/>
    <mergeCell ref="F157:J157"/>
    <mergeCell ref="C157:E157"/>
    <mergeCell ref="F158:J158"/>
    <mergeCell ref="C158:E158"/>
    <mergeCell ref="F159:J159"/>
    <mergeCell ref="C159:E159"/>
    <mergeCell ref="F160:J160"/>
    <mergeCell ref="C160:E160"/>
    <mergeCell ref="C161:E161"/>
    <mergeCell ref="C163:E163"/>
    <mergeCell ref="C164:I164"/>
    <mergeCell ref="C166:E166"/>
    <mergeCell ref="F167:J167"/>
    <mergeCell ref="C167:E167"/>
    <mergeCell ref="F168:J168"/>
    <mergeCell ref="C168:E168"/>
    <mergeCell ref="F169:J169"/>
    <mergeCell ref="C169:E169"/>
    <mergeCell ref="F170:J170"/>
    <mergeCell ref="C170:E170"/>
    <mergeCell ref="F171:J171"/>
    <mergeCell ref="C171:E171"/>
    <mergeCell ref="C172:E172"/>
    <mergeCell ref="C173:E173"/>
    <mergeCell ref="C175:I175"/>
    <mergeCell ref="C177:E177"/>
    <mergeCell ref="F178:J178"/>
    <mergeCell ref="C178:E178"/>
    <mergeCell ref="F179:J179"/>
    <mergeCell ref="C179:E179"/>
    <mergeCell ref="F180:J180"/>
    <mergeCell ref="C180:E180"/>
    <mergeCell ref="F181:J181"/>
    <mergeCell ref="C181:E181"/>
    <mergeCell ref="F182:J182"/>
    <mergeCell ref="C182:E182"/>
    <mergeCell ref="C183:E183"/>
    <mergeCell ref="C184:I184"/>
    <mergeCell ref="C193:E193"/>
    <mergeCell ref="C195:E195"/>
    <mergeCell ref="F196:J196"/>
    <mergeCell ref="C196:E196"/>
    <mergeCell ref="F197:J197"/>
    <mergeCell ref="C197:E197"/>
    <mergeCell ref="F198:J198"/>
    <mergeCell ref="C198:E198"/>
    <mergeCell ref="F199:J199"/>
    <mergeCell ref="C199:E199"/>
    <mergeCell ref="F200:J200"/>
    <mergeCell ref="C200:E200"/>
    <mergeCell ref="C201:E201"/>
    <mergeCell ref="C202:I202"/>
    <mergeCell ref="C211:E211"/>
    <mergeCell ref="C213:E213"/>
    <mergeCell ref="F214:J214"/>
    <mergeCell ref="C214:E214"/>
    <mergeCell ref="F215:J215"/>
    <mergeCell ref="C215:E215"/>
    <mergeCell ref="F216:J216"/>
    <mergeCell ref="C216:E216"/>
    <mergeCell ref="F217:J217"/>
    <mergeCell ref="C217:E217"/>
    <mergeCell ref="F218:J218"/>
    <mergeCell ref="C218:E218"/>
    <mergeCell ref="C219:E219"/>
    <mergeCell ref="C220:E220"/>
    <mergeCell ref="C226:I226"/>
    <mergeCell ref="C228:E228"/>
    <mergeCell ref="F229:J229"/>
    <mergeCell ref="C229:E229"/>
    <mergeCell ref="F230:J230"/>
    <mergeCell ref="C230:E230"/>
    <mergeCell ref="F231:J231"/>
    <mergeCell ref="C231:E231"/>
    <mergeCell ref="F232:J232"/>
    <mergeCell ref="C232:E232"/>
    <mergeCell ref="F233:J233"/>
    <mergeCell ref="C233:E233"/>
    <mergeCell ref="C234:E234"/>
    <mergeCell ref="C244:E244"/>
    <mergeCell ref="C246:E246"/>
    <mergeCell ref="F247:J247"/>
    <mergeCell ref="C247:E247"/>
    <mergeCell ref="F248:J248"/>
    <mergeCell ref="C248:E248"/>
    <mergeCell ref="F249:J249"/>
    <mergeCell ref="C249:E249"/>
    <mergeCell ref="F250:J250"/>
    <mergeCell ref="C250:E250"/>
    <mergeCell ref="F251:J251"/>
    <mergeCell ref="C251:E251"/>
    <mergeCell ref="C252:E252"/>
    <mergeCell ref="F253:J253"/>
    <mergeCell ref="C253:E253"/>
    <mergeCell ref="F254:J254"/>
    <mergeCell ref="C254:E254"/>
    <mergeCell ref="F255:J255"/>
    <mergeCell ref="C255:E255"/>
    <mergeCell ref="F256:J256"/>
    <mergeCell ref="C256:E256"/>
    <mergeCell ref="F257:J257"/>
    <mergeCell ref="C257:E257"/>
    <mergeCell ref="C258:E258"/>
    <mergeCell ref="F259:J259"/>
    <mergeCell ref="C259:E259"/>
    <mergeCell ref="F260:J260"/>
    <mergeCell ref="C260:E260"/>
    <mergeCell ref="F261:J261"/>
    <mergeCell ref="C261:E261"/>
    <mergeCell ref="F262:J262"/>
    <mergeCell ref="C262:E262"/>
    <mergeCell ref="F263:J263"/>
    <mergeCell ref="C263:E263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&amp;LRemplacement des menuiseries aluminium et isolation des façades
 - Lot n°2 MENUISERIES EXTERIEURES  
18, rue de Lorraine - 78200 MANTES LA JOLIE&amp;RPRESCRIPTIONS COMMUNES
DCE - Edition du 10/12/2024</oddHeader>
    <oddFooter>&amp;LEC.BE&amp;CEdition du 10/12/2024&amp;RPage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10" ht="12.75" customHeight="1">
      <c r="B1" s="57" t="s">
        <v>114</v>
      </c>
    </row>
    <row r="3" spans="1:10" ht="25.5" customHeight="1">
      <c r="A3" s="61" t="s">
        <v>115</v>
      </c>
      <c r="B3" s="62" t="s">
        <v>116</v>
      </c>
      <c r="C3" s="63" t="s">
        <v>141</v>
      </c>
      <c r="D3" s="63"/>
      <c r="E3" s="63"/>
      <c r="F3" s="63"/>
      <c r="G3" s="63"/>
      <c r="H3" s="63"/>
      <c r="I3" s="63"/>
      <c r="J3" s="63"/>
    </row>
    <row r="5" spans="1:10" ht="25.5" customHeight="1">
      <c r="A5" s="61" t="s">
        <v>117</v>
      </c>
      <c r="B5" s="62" t="s">
        <v>118</v>
      </c>
      <c r="C5" s="63" t="s">
        <v>142</v>
      </c>
      <c r="D5" s="63"/>
      <c r="E5" s="63"/>
      <c r="F5" s="63"/>
      <c r="G5" s="63"/>
      <c r="H5" s="63"/>
      <c r="I5" s="63"/>
      <c r="J5" s="63"/>
    </row>
    <row r="7" spans="1:10" ht="12.75" customHeight="1">
      <c r="A7" s="61" t="s">
        <v>127</v>
      </c>
      <c r="B7" s="62" t="s">
        <v>128</v>
      </c>
      <c r="C7" s="63"/>
    </row>
    <row r="9" spans="1:10" ht="12.75" customHeight="1">
      <c r="A9" s="61" t="s">
        <v>129</v>
      </c>
      <c r="B9" s="62" t="s">
        <v>130</v>
      </c>
      <c r="C9" s="63" t="s">
        <v>36</v>
      </c>
    </row>
    <row r="11" spans="1:10" ht="25.5" customHeight="1">
      <c r="A11" s="61" t="s">
        <v>119</v>
      </c>
      <c r="B11" s="62" t="s">
        <v>120</v>
      </c>
      <c r="C11" s="63" t="s">
        <v>37</v>
      </c>
      <c r="D11" s="63"/>
      <c r="E11" s="63"/>
      <c r="F11" s="63"/>
      <c r="G11" s="63"/>
      <c r="H11" s="63"/>
      <c r="I11" s="63"/>
      <c r="J11" s="63"/>
    </row>
    <row r="13" spans="1:10" ht="12.75" customHeight="1">
      <c r="A13" s="61" t="s">
        <v>131</v>
      </c>
      <c r="B13" s="62" t="s">
        <v>132</v>
      </c>
      <c r="C13" s="63" t="s">
        <v>143</v>
      </c>
    </row>
    <row r="15" spans="1:10" ht="12.75" customHeight="1">
      <c r="A15" s="61" t="s">
        <v>133</v>
      </c>
      <c r="B15" s="62" t="s">
        <v>134</v>
      </c>
      <c r="C15" s="63" t="s">
        <v>144</v>
      </c>
    </row>
    <row r="17" spans="1:10" ht="12.75" customHeight="1">
      <c r="A17" s="61" t="s">
        <v>135</v>
      </c>
      <c r="B17" s="62" t="s">
        <v>136</v>
      </c>
      <c r="C17" s="63">
        <v>0</v>
      </c>
    </row>
    <row r="19" spans="1:10" ht="12.75" customHeight="1">
      <c r="C19" s="64">
        <v>0.2</v>
      </c>
      <c r="E19" s="65" t="s">
        <v>137</v>
      </c>
    </row>
    <row r="20" spans="1:10" ht="12.75" customHeight="1">
      <c r="C20" s="66">
        <v>0.055</v>
      </c>
      <c r="E20" s="65" t="s">
        <v>138</v>
      </c>
    </row>
    <row r="21" spans="1:10" ht="12.75" customHeight="1">
      <c r="C21" s="66">
        <v>0</v>
      </c>
      <c r="E21" s="65" t="s">
        <v>139</v>
      </c>
    </row>
    <row r="22" spans="1:10" ht="12.75" customHeight="1">
      <c r="C22" s="67">
        <v>0</v>
      </c>
      <c r="E22" s="65" t="s">
        <v>140</v>
      </c>
    </row>
    <row r="24" spans="1:10" ht="12.75" customHeight="1">
      <c r="A24" s="61" t="s">
        <v>121</v>
      </c>
      <c r="B24" s="62" t="s">
        <v>122</v>
      </c>
      <c r="C24" s="63" t="s">
        <v>145</v>
      </c>
      <c r="D24" s="63"/>
      <c r="E24" s="63"/>
      <c r="F24" s="63"/>
      <c r="G24" s="63"/>
      <c r="H24" s="63"/>
      <c r="I24" s="63"/>
      <c r="J24" s="63"/>
    </row>
    <row r="26" spans="1:10" ht="12.75" customHeight="1">
      <c r="A26" s="61" t="s">
        <v>123</v>
      </c>
      <c r="B26" s="62" t="s">
        <v>124</v>
      </c>
      <c r="C26" s="63" t="s">
        <v>146</v>
      </c>
      <c r="D26" s="63"/>
      <c r="E26" s="63"/>
      <c r="F26" s="63"/>
      <c r="G26" s="63"/>
      <c r="H26" s="63"/>
      <c r="I26" s="63"/>
      <c r="J26" s="63"/>
    </row>
    <row r="28" spans="1:10" ht="12.75" customHeight="1">
      <c r="A28" s="61" t="s">
        <v>125</v>
      </c>
      <c r="B28" s="62" t="s">
        <v>126</v>
      </c>
      <c r="C28" s="63"/>
      <c r="D28" s="63"/>
      <c r="E28" s="63"/>
      <c r="F28" s="63"/>
      <c r="G28" s="63"/>
      <c r="H28" s="63"/>
      <c r="I28" s="63"/>
      <c r="J28" s="63"/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147</v>
      </c>
      <c r="B1" s="7" t="s">
        <v>148</v>
      </c>
    </row>
    <row r="2" spans="1:3">
      <c r="A2" s="7" t="s">
        <v>149</v>
      </c>
      <c r="B2" s="7" t="s">
        <v>141</v>
      </c>
    </row>
    <row r="3" spans="1:3">
      <c r="A3" s="7" t="s">
        <v>150</v>
      </c>
      <c r="B3" s="7">
        <v>1</v>
      </c>
    </row>
    <row r="4" spans="1:3">
      <c r="A4" s="7" t="s">
        <v>151</v>
      </c>
      <c r="B4" s="7">
        <v>0</v>
      </c>
    </row>
    <row r="5" spans="1:3">
      <c r="A5" s="7" t="s">
        <v>152</v>
      </c>
      <c r="B5" s="7">
        <v>0</v>
      </c>
    </row>
    <row r="6" spans="1:3">
      <c r="A6" s="7" t="s">
        <v>153</v>
      </c>
      <c r="B6" s="7">
        <v>1</v>
      </c>
    </row>
    <row r="7" spans="1:3">
      <c r="A7" s="7" t="s">
        <v>154</v>
      </c>
      <c r="B7" s="7">
        <v>1</v>
      </c>
    </row>
    <row r="8" spans="1:3">
      <c r="A8" s="7" t="s">
        <v>155</v>
      </c>
      <c r="B8" s="7">
        <v>0</v>
      </c>
    </row>
    <row r="9" spans="1:3">
      <c r="A9" s="7" t="s">
        <v>156</v>
      </c>
      <c r="B9" s="7">
        <v>0</v>
      </c>
    </row>
    <row r="10" spans="1:3">
      <c r="A10" s="7" t="s">
        <v>157</v>
      </c>
      <c r="C10" s="7" t="s">
        <v>158</v>
      </c>
    </row>
    <row r="11" spans="1:3">
      <c r="A11" s="7" t="s">
        <v>159</v>
      </c>
      <c r="B11" s="7">
        <v>0</v>
      </c>
    </row>
    <row r="12" spans="1:3">
      <c r="A12" s="7" t="s">
        <v>160</v>
      </c>
      <c r="B12" s="7" t="s">
        <v>161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68" t="s">
        <v>162</v>
      </c>
      <c r="C2" s="68"/>
      <c r="D2" s="68"/>
      <c r="E2" s="68"/>
      <c r="F2" s="68"/>
      <c r="G2" s="68"/>
      <c r="H2" s="68"/>
      <c r="I2" s="68"/>
      <c r="J2" s="68"/>
    </row>
    <row r="4" spans="1:10" ht="12.75" customHeight="1">
      <c r="A4" s="61" t="s">
        <v>115</v>
      </c>
      <c r="B4" s="62" t="s">
        <v>163</v>
      </c>
      <c r="C4" s="69"/>
      <c r="D4" s="69"/>
      <c r="E4" s="69"/>
      <c r="F4" s="69"/>
      <c r="G4" s="69"/>
      <c r="H4" s="69"/>
      <c r="I4" s="69"/>
      <c r="J4" s="69"/>
    </row>
    <row r="6" spans="1:10" ht="12.75" customHeight="1">
      <c r="A6" s="61" t="s">
        <v>117</v>
      </c>
      <c r="B6" s="62" t="s">
        <v>164</v>
      </c>
      <c r="C6" s="69"/>
      <c r="D6" s="69"/>
      <c r="E6" s="69"/>
      <c r="F6" s="69"/>
      <c r="G6" s="69"/>
      <c r="H6" s="69"/>
      <c r="I6" s="69"/>
      <c r="J6" s="69"/>
    </row>
    <row r="8" spans="1:10" ht="12.75" customHeight="1">
      <c r="A8" s="61" t="s">
        <v>127</v>
      </c>
      <c r="B8" s="62" t="s">
        <v>165</v>
      </c>
      <c r="C8" s="69"/>
      <c r="D8" s="69"/>
      <c r="E8" s="69"/>
      <c r="F8" s="69"/>
      <c r="G8" s="69"/>
      <c r="H8" s="69"/>
      <c r="I8" s="69"/>
      <c r="J8" s="69"/>
    </row>
    <row r="10" spans="1:10" ht="12.75" customHeight="1">
      <c r="A10" s="61" t="s">
        <v>129</v>
      </c>
      <c r="B10" s="62" t="s">
        <v>166</v>
      </c>
      <c r="C10" s="70"/>
      <c r="D10" s="70"/>
      <c r="E10" s="70"/>
      <c r="F10" s="70"/>
      <c r="G10" s="70"/>
      <c r="H10" s="70"/>
      <c r="I10" s="70"/>
      <c r="J10" s="70"/>
    </row>
    <row r="12" spans="1:10" ht="12.75" customHeight="1">
      <c r="A12" s="61" t="s">
        <v>119</v>
      </c>
      <c r="B12" s="62" t="s">
        <v>167</v>
      </c>
      <c r="C12" s="69"/>
      <c r="D12" s="69"/>
      <c r="E12" s="69"/>
      <c r="F12" s="69"/>
      <c r="G12" s="69"/>
      <c r="H12" s="69"/>
      <c r="I12" s="69"/>
      <c r="J12" s="69"/>
    </row>
    <row r="14" spans="1:10" ht="12.75" customHeight="1">
      <c r="A14" s="61" t="s">
        <v>131</v>
      </c>
      <c r="B14" s="62" t="s">
        <v>168</v>
      </c>
      <c r="C14" s="69"/>
      <c r="D14" s="69"/>
      <c r="E14" s="69"/>
      <c r="F14" s="69"/>
      <c r="G14" s="69"/>
      <c r="H14" s="69"/>
      <c r="I14" s="69"/>
      <c r="J14" s="69"/>
    </row>
    <row r="16" spans="1:10" ht="12.75" customHeight="1">
      <c r="A16" s="61" t="s">
        <v>133</v>
      </c>
      <c r="B16" s="62" t="s">
        <v>169</v>
      </c>
      <c r="C16" s="69"/>
      <c r="D16" s="69"/>
      <c r="E16" s="69"/>
      <c r="F16" s="69"/>
      <c r="G16" s="69"/>
      <c r="H16" s="69"/>
      <c r="I16" s="69"/>
      <c r="J16" s="69"/>
    </row>
    <row r="18" spans="1:10" ht="12.75" customHeight="1">
      <c r="A18" s="61" t="s">
        <v>135</v>
      </c>
      <c r="B18" s="62" t="s">
        <v>170</v>
      </c>
      <c r="C18" s="71"/>
      <c r="D18" s="71"/>
      <c r="E18" s="71"/>
      <c r="F18" s="71"/>
      <c r="G18" s="71"/>
      <c r="H18" s="71"/>
      <c r="I18" s="71"/>
      <c r="J18" s="71"/>
    </row>
    <row r="20" spans="1:10" ht="12.75" customHeight="1">
      <c r="A20" s="61" t="s">
        <v>171</v>
      </c>
      <c r="B20" s="62" t="s">
        <v>172</v>
      </c>
      <c r="C20" s="71"/>
      <c r="D20" s="71"/>
      <c r="E20" s="71"/>
      <c r="F20" s="71"/>
      <c r="G20" s="71"/>
      <c r="H20" s="71"/>
      <c r="I20" s="71"/>
      <c r="J20" s="71"/>
    </row>
    <row r="22" spans="1:10" ht="12.75" customHeight="1">
      <c r="A22" s="61" t="s">
        <v>121</v>
      </c>
      <c r="B22" s="62" t="s">
        <v>173</v>
      </c>
      <c r="C22" s="71"/>
      <c r="D22" s="71"/>
      <c r="E22" s="71"/>
      <c r="F22" s="71"/>
      <c r="G22" s="71"/>
      <c r="H22" s="71"/>
      <c r="I22" s="71"/>
      <c r="J22" s="71"/>
    </row>
    <row r="24" spans="1:10" ht="12.75" customHeight="1">
      <c r="A24" s="61" t="s">
        <v>123</v>
      </c>
      <c r="B24" s="62" t="s">
        <v>174</v>
      </c>
      <c r="C24" s="69"/>
      <c r="D24" s="69"/>
      <c r="E24" s="69"/>
      <c r="F24" s="69"/>
      <c r="G24" s="69"/>
      <c r="H24" s="69"/>
      <c r="I24" s="69"/>
      <c r="J24" s="69"/>
    </row>
    <row r="28" spans="1:10" ht="60" customHeight="1">
      <c r="A28" s="61" t="s">
        <v>125</v>
      </c>
      <c r="B28" s="62" t="s">
        <v>175</v>
      </c>
      <c r="C28" s="69"/>
      <c r="D28" s="69"/>
      <c r="E28" s="69"/>
      <c r="F28" s="69"/>
      <c r="G28" s="69"/>
      <c r="H28" s="69"/>
      <c r="I28" s="69"/>
      <c r="J28" s="69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72" t="s">
        <v>176</v>
      </c>
      <c r="C2" s="72"/>
      <c r="D2" s="72"/>
      <c r="E2" s="72"/>
      <c r="F2" s="72"/>
    </row>
    <row r="4" spans="2:6" ht="12.75" customHeight="1">
      <c r="B4" s="73" t="s">
        <v>177</v>
      </c>
      <c r="C4" s="73" t="s">
        <v>178</v>
      </c>
      <c r="D4" s="73" t="s">
        <v>179</v>
      </c>
      <c r="E4" s="73" t="s">
        <v>180</v>
      </c>
      <c r="F4" s="73" t="s">
        <v>181</v>
      </c>
    </row>
    <row r="6" spans="2:6" ht="12.75" customHeight="1">
      <c r="B6" s="74"/>
      <c r="C6" s="75"/>
      <c r="D6" s="76"/>
      <c r="E6" s="77"/>
      <c r="F6" s="78">
        <f>IF(AND(E6= "",D6= ""), "", ROUND(ROUND(E6, 2) * ROUND(D6, 3), 2))</f>
        <v/>
      </c>
    </row>
    <row r="8" spans="2:6" ht="12.75" customHeight="1">
      <c r="B8" s="74"/>
      <c r="C8" s="75"/>
      <c r="D8" s="76"/>
      <c r="E8" s="77"/>
      <c r="F8" s="78">
        <f>IF(AND(E8= "",D8= ""), "", ROUND(ROUND(E8, 2) * ROUND(D8, 3), 2))</f>
        <v/>
      </c>
    </row>
    <row r="10" spans="2:6" ht="12.75" customHeight="1">
      <c r="B10" s="74"/>
      <c r="C10" s="75"/>
      <c r="D10" s="76"/>
      <c r="E10" s="77"/>
      <c r="F10" s="78">
        <f>IF(AND(E10= "",D10= ""), "", ROUND(ROUND(E10, 2) * ROUND(D10, 3), 2))</f>
        <v/>
      </c>
    </row>
    <row r="12" spans="2:6" ht="12.75" customHeight="1">
      <c r="B12" s="74"/>
      <c r="C12" s="75"/>
      <c r="D12" s="76"/>
      <c r="E12" s="77"/>
      <c r="F12" s="78">
        <f>IF(AND(E12= "",D12= ""), "", ROUND(ROUND(E12, 2) * ROUND(D12, 3), 2))</f>
        <v/>
      </c>
    </row>
    <row r="14" spans="2:6" ht="12.75" customHeight="1">
      <c r="B14" s="74"/>
      <c r="C14" s="75"/>
      <c r="D14" s="76"/>
      <c r="E14" s="77"/>
      <c r="F14" s="78">
        <f>IF(AND(E14= "",D14= ""), "", ROUND(ROUND(E14, 2) * ROUND(D14, 3), 2))</f>
        <v/>
      </c>
    </row>
    <row r="16" spans="2:6" ht="12.75" customHeight="1">
      <c r="B16" s="74"/>
      <c r="C16" s="75"/>
      <c r="D16" s="76"/>
      <c r="E16" s="77"/>
      <c r="F16" s="78">
        <f>IF(AND(E16= "",D16= ""), "", ROUND(ROUND(E16, 2) * ROUND(D16, 3), 2))</f>
        <v/>
      </c>
    </row>
    <row r="18" spans="2:6" ht="12.75" customHeight="1">
      <c r="B18" s="74"/>
      <c r="C18" s="75"/>
      <c r="D18" s="76"/>
      <c r="E18" s="77"/>
      <c r="F18" s="78">
        <f>IF(AND(E18= "",D18= ""), "", ROUND(ROUND(E18, 2) * ROUND(D18, 3), 2))</f>
        <v/>
      </c>
    </row>
    <row r="20" spans="2:6" ht="12.75" customHeight="1">
      <c r="B20" s="74"/>
      <c r="C20" s="75"/>
      <c r="D20" s="76"/>
      <c r="E20" s="77"/>
      <c r="F20" s="78">
        <f>IF(AND(E20= "",D20= ""), "", ROUND(ROUND(E20, 2) * ROUND(D20, 3), 2))</f>
        <v/>
      </c>
    </row>
    <row r="22" spans="2:6" ht="12.75" customHeight="1">
      <c r="B22" s="74"/>
      <c r="C22" s="75"/>
      <c r="D22" s="76"/>
      <c r="E22" s="77"/>
      <c r="F22" s="78">
        <f>IF(AND(E22= "",D22= ""), "", ROUND(ROUND(E22, 2) * ROUND(D22, 3), 2))</f>
        <v/>
      </c>
    </row>
    <row r="24" spans="2:6" ht="12.75" customHeight="1">
      <c r="B24" s="74"/>
      <c r="C24" s="75"/>
      <c r="D24" s="76"/>
      <c r="E24" s="77"/>
      <c r="F24" s="78">
        <f>IF(AND(E24= "",D24= ""), "", ROUND(ROUND(E24, 2) * ROUND(D24, 3), 2))</f>
        <v/>
      </c>
    </row>
    <row r="26" spans="2:6" ht="12.75" customHeight="1">
      <c r="B26" s="74"/>
      <c r="C26" s="75"/>
      <c r="D26" s="76"/>
      <c r="E26" s="77"/>
      <c r="F26" s="78">
        <f>IF(AND(E26= "",D26= ""), "", ROUND(ROUND(E26, 2) * ROUND(D26, 3), 2))</f>
        <v/>
      </c>
    </row>
    <row r="28" spans="2:6" ht="12.75" customHeight="1">
      <c r="B28" s="74"/>
      <c r="C28" s="75"/>
      <c r="D28" s="76"/>
      <c r="E28" s="77"/>
      <c r="F28" s="78">
        <f>IF(AND(E28= "",D28= ""), "", ROUND(ROUND(E28, 2) * ROUND(D28, 3), 2))</f>
        <v/>
      </c>
    </row>
    <row r="30" spans="2:6" ht="12.75" customHeight="1">
      <c r="B30" s="74"/>
      <c r="C30" s="75"/>
      <c r="D30" s="76"/>
      <c r="E30" s="77"/>
      <c r="F30" s="78">
        <f>IF(AND(E30= "",D30= ""), "", ROUND(ROUND(E30, 2) * ROUND(D30, 3), 2))</f>
        <v/>
      </c>
    </row>
    <row r="32" spans="2:6" ht="12.75" customHeight="1">
      <c r="B32" s="74"/>
      <c r="C32" s="75"/>
      <c r="D32" s="76"/>
      <c r="E32" s="77"/>
      <c r="F32" s="78">
        <f>IF(AND(E32= "",D32= ""), "", ROUND(ROUND(E32, 2) * ROUND(D32, 3), 2))</f>
        <v/>
      </c>
    </row>
    <row r="34" spans="2:6" ht="12.75" customHeight="1">
      <c r="B34" s="74"/>
      <c r="C34" s="75"/>
      <c r="D34" s="76"/>
      <c r="E34" s="77"/>
      <c r="F34" s="78">
        <f>IF(AND(E34= "",D34= ""), "", ROUND(ROUND(E34, 2) * ROUND(D34, 3), 2))</f>
        <v/>
      </c>
    </row>
    <row r="36" spans="2:6" ht="12.75" customHeight="1">
      <c r="B36" s="74"/>
      <c r="C36" s="75"/>
      <c r="D36" s="76"/>
      <c r="E36" s="77"/>
      <c r="F36" s="78">
        <f>IF(AND(E36= "",D36= ""), "", ROUND(ROUND(E36, 2) * ROUND(D36, 3), 2))</f>
        <v/>
      </c>
    </row>
    <row r="38" spans="2:6" ht="12.75" customHeight="1">
      <c r="B38" s="74"/>
      <c r="C38" s="75"/>
      <c r="D38" s="76"/>
      <c r="E38" s="77"/>
      <c r="F38" s="78">
        <f>IF(AND(E38= "",D38= ""), "", ROUND(ROUND(E38, 2) * ROUND(D38, 3), 2))</f>
        <v/>
      </c>
    </row>
    <row r="40" spans="2:6" ht="12.75" customHeight="1">
      <c r="B40" s="74"/>
      <c r="C40" s="75"/>
      <c r="D40" s="76"/>
      <c r="E40" s="77"/>
      <c r="F40" s="78">
        <f>IF(AND(E40= "",D40= ""), "", ROUND(ROUND(E40, 2) * ROUND(D40, 3), 2))</f>
        <v/>
      </c>
    </row>
    <row r="42" spans="2:6" ht="12.75" customHeight="1">
      <c r="B42" s="74"/>
      <c r="C42" s="75"/>
      <c r="D42" s="76"/>
      <c r="E42" s="77"/>
      <c r="F42" s="78">
        <f>IF(AND(E42= "",D42= ""), "", ROUND(ROUND(E42, 2) * ROUND(D42, 3), 2))</f>
        <v/>
      </c>
    </row>
    <row r="44" spans="2:6" ht="12.75" customHeight="1">
      <c r="B44" s="74"/>
      <c r="C44" s="75"/>
      <c r="D44" s="76"/>
      <c r="E44" s="77"/>
      <c r="F44" s="78">
        <f>IF(AND(E44= "",D44= ""), "", ROUND(ROUND(E44, 2) * ROUND(D44, 3), 2))</f>
        <v/>
      </c>
    </row>
    <row r="46" spans="2:6" ht="12.75" customHeight="1">
      <c r="B46" s="74"/>
      <c r="C46" s="75"/>
      <c r="D46" s="76"/>
      <c r="E46" s="77"/>
      <c r="F46" s="78">
        <f>IF(AND(E46= "",D46= ""), "", ROUND(ROUND(E46, 2) * ROUND(D46, 3), 2))</f>
        <v/>
      </c>
    </row>
    <row r="48" spans="2:6" ht="12.75" customHeight="1">
      <c r="B48" s="74"/>
      <c r="C48" s="75"/>
      <c r="D48" s="76"/>
      <c r="E48" s="77"/>
      <c r="F48" s="78">
        <f>IF(AND(E48= "",D48= ""), "", ROUND(ROUND(E48, 2) * ROUND(D48, 3), 2))</f>
        <v/>
      </c>
    </row>
    <row r="50" spans="2:6" ht="12.75" customHeight="1">
      <c r="B50" s="74"/>
      <c r="C50" s="75"/>
      <c r="D50" s="76"/>
      <c r="E50" s="77"/>
      <c r="F50" s="78">
        <f>IF(AND(E50= "",D50= ""), "", ROUND(ROUND(E50, 2) * ROUND(D50, 3), 2))</f>
        <v/>
      </c>
    </row>
    <row r="52" spans="2:6" ht="12.75" customHeight="1">
      <c r="B52" s="74"/>
      <c r="C52" s="75"/>
      <c r="D52" s="76"/>
      <c r="E52" s="77"/>
      <c r="F52" s="78">
        <f>IF(AND(E52= "",D52= ""), "", ROUND(ROUND(E52, 2) * ROUND(D52, 3), 2))</f>
        <v/>
      </c>
    </row>
    <row r="54" spans="2:6" ht="12.75" customHeight="1">
      <c r="B54" s="74"/>
      <c r="C54" s="75"/>
      <c r="D54" s="76"/>
      <c r="E54" s="77"/>
      <c r="F54" s="78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2025-01-24T10:00:12Z</dcterms:created>
  <dcterms:modified xsi:type="dcterms:W3CDTF">2025-01-24T10:00:12Z</dcterms:modified>
</cp:coreProperties>
</file>