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76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80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83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86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89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<sst xmlns="http://schemas.openxmlformats.org/spreadsheetml/2006/main" count="1079" uniqueCount="406">
  <si>
    <t>Dossier</t>
  </si>
  <si>
    <t>Date</t>
  </si>
  <si>
    <t>Phase</t>
  </si>
  <si>
    <t>Indice</t>
  </si>
  <si>
    <t>MAITRE D'OUVRAGE
PREFECTURE DES YVELINES
1 rue Jean HOUDON
78100 VERSAILLES CEDEX</t>
  </si>
  <si>
    <t>MAITRE D'OEUVRE : 
    EC.BE
    33, Rue Navier
    75017 PARIS
    Tél : 01 79 97 80 20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</si>
  <si>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</si>
  <si>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</si>
  <si>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</si>
  <si>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</si>
  <si>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</si>
  <si>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</si>
  <si>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</si>
  <si>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</si>
  <si>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</si>
  <si>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</si>
  <si>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</si>
  <si>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</si>
  <si>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</si>
  <si>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</si>
  <si>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</si>
  <si>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</si>
  <si>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</si>
  <si>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</si>
  <si>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</si>
  <si>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</si>
  <si>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</si>
  <si>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</si>
  <si>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</si>
  <si>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</si>
  <si>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</si>
  <si>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</si>
  <si>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</si>
  <si>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</si>
  <si>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</si>
  <si>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</si>
  <si>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</si>
  <si>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 xml:space="preserve">INSTALLATION DE CHANTIER / DESAMIANTAGE/ RAVALEMENT </t>
  </si>
  <si>
    <t>3.&amp;</t>
  </si>
  <si>
    <t>DESCRIPTION DES PRESTATIONS</t>
  </si>
  <si>
    <t>2.1</t>
  </si>
  <si>
    <t>INSTALLATION DE CHANTIER</t>
  </si>
  <si>
    <t>2.1.1</t>
  </si>
  <si>
    <t>CANTONNEMENT :</t>
  </si>
  <si>
    <t>2.1.1.1</t>
  </si>
  <si>
    <t>Aménagement de base de vie - salle du 3ème étage.</t>
  </si>
  <si>
    <t>8.T</t>
  </si>
  <si>
    <t>2.1.1.1.1</t>
  </si>
  <si>
    <t>MOIS</t>
  </si>
  <si>
    <t>9.&amp;</t>
  </si>
  <si>
    <t>8.&amp;</t>
  </si>
  <si>
    <t>2.1.1.2</t>
  </si>
  <si>
    <t>Cabine de WC individuelle :</t>
  </si>
  <si>
    <t>2.1.1.2.1</t>
  </si>
  <si>
    <t xml:space="preserve">Installation d'une cabine de WC dans la cour. </t>
  </si>
  <si>
    <t>Mois</t>
  </si>
  <si>
    <t>5.&amp;</t>
  </si>
  <si>
    <t>Total H.T. :</t>
  </si>
  <si>
    <t>Total T.V.A. (20%) :</t>
  </si>
  <si>
    <t>Total T.T.C. :</t>
  </si>
  <si>
    <t>2.1.2</t>
  </si>
  <si>
    <t>BRANCHEMENTS DE CHANTIER :</t>
  </si>
  <si>
    <t>2.1.2.1</t>
  </si>
  <si>
    <t>Branchement électrique provisoire :</t>
  </si>
  <si>
    <t>6.T</t>
  </si>
  <si>
    <t>2.1.2.1.1</t>
  </si>
  <si>
    <t xml:space="preserve">Armoires et raccordement sur services généraux. </t>
  </si>
  <si>
    <t>2.1.2.1.2</t>
  </si>
  <si>
    <t xml:space="preserve">Coffret de chantier. </t>
  </si>
  <si>
    <t>ENS</t>
  </si>
  <si>
    <t>2.1.2.1.3</t>
  </si>
  <si>
    <t>Raccordement de base de vie.</t>
  </si>
  <si>
    <t>2.1.2.1.4</t>
  </si>
  <si>
    <t xml:space="preserve">Éclairage de chantier - échafaudage. </t>
  </si>
  <si>
    <t>6.&amp;</t>
  </si>
  <si>
    <t>2.1.2.2</t>
  </si>
  <si>
    <t>Branchement d'eau provisoire :</t>
  </si>
  <si>
    <t>2.1.2.2.1</t>
  </si>
  <si>
    <t>Piquage sur attente pour alimentation chantier</t>
  </si>
  <si>
    <t>2.1.3</t>
  </si>
  <si>
    <t>BRANCHEMENTS DE CHANTIER NEUF DEPUIS TRANSFORMATEUR:  (Option 1)</t>
  </si>
  <si>
    <t xml:space="preserve"> Option</t>
  </si>
  <si>
    <t>2.1.3.1</t>
  </si>
  <si>
    <t>Branchement de chantier :</t>
  </si>
  <si>
    <t>2.1.3.1.1</t>
  </si>
  <si>
    <t>Démarche et raccordement.</t>
  </si>
  <si>
    <t>9.T</t>
  </si>
  <si>
    <t>2.1.3.1.2</t>
  </si>
  <si>
    <t>Branchement et raccordement électrique provisoire.</t>
  </si>
  <si>
    <t>FT</t>
  </si>
  <si>
    <t>2.1.3.1.3</t>
  </si>
  <si>
    <t>Éclairage de chantier provisoire et armoires en étage.</t>
  </si>
  <si>
    <t>2.1.3.1.4</t>
  </si>
  <si>
    <t>Coffret de chantier 4 prises 16A + 2 32A.</t>
  </si>
  <si>
    <t>2.1.3.1.5</t>
  </si>
  <si>
    <t>Chemin protège câble.</t>
  </si>
  <si>
    <t>ML</t>
  </si>
  <si>
    <t xml:space="preserve">BRANCHEMENTS DE CHANTIER NEUF DEPUIS TRANSFORMATEUR: </t>
  </si>
  <si>
    <t>Non totalisé</t>
  </si>
  <si>
    <t>2.1.4</t>
  </si>
  <si>
    <t>EMPRISE SUR LA VOIRIE:</t>
  </si>
  <si>
    <t>2.1.4.1</t>
  </si>
  <si>
    <t>Emprise de la voirie :</t>
  </si>
  <si>
    <t>2.1.4.1.1</t>
  </si>
  <si>
    <t>Taxes de voiries.</t>
  </si>
  <si>
    <t>2.1.5</t>
  </si>
  <si>
    <t>PRESTATIONS COMPLEMENTAIRES :</t>
  </si>
  <si>
    <t>2.1.5.1</t>
  </si>
  <si>
    <t>Constats avant travaux :</t>
  </si>
  <si>
    <t>2.1.5.1.1</t>
  </si>
  <si>
    <t>Réalisation d'un état des lieux</t>
  </si>
  <si>
    <t>2.1.5.2</t>
  </si>
  <si>
    <t>SIGNALETIQUE ET PANNEAUX DE CHANTIER:</t>
  </si>
  <si>
    <t>2.1.5.2.1</t>
  </si>
  <si>
    <t>Panneau de chantier 2,00 x 3,00 ht réglementaire.</t>
  </si>
  <si>
    <t>2.1.5.2.2</t>
  </si>
  <si>
    <t xml:space="preserve">Signalétiques. </t>
  </si>
  <si>
    <t>2.1.6</t>
  </si>
  <si>
    <t>NETTOYAGES &amp; PROTECTIONS :</t>
  </si>
  <si>
    <t>2.1.6.1</t>
  </si>
  <si>
    <t xml:space="preserve">Entretien </t>
  </si>
  <si>
    <t>2.1.6.1.1</t>
  </si>
  <si>
    <t>Entretien de la base vie.</t>
  </si>
  <si>
    <t>2.1.6.2</t>
  </si>
  <si>
    <t>Nettoyage et protection de chantier :</t>
  </si>
  <si>
    <t>2.1.6.2.1</t>
  </si>
  <si>
    <t>Nettoyage de l'ensemble du chantier.</t>
  </si>
  <si>
    <t>2.1.6.2.2</t>
  </si>
  <si>
    <t>Nettoyage de la voirie.</t>
  </si>
  <si>
    <t>2.1.6.2.3</t>
  </si>
  <si>
    <t>Bennes TCE.</t>
  </si>
  <si>
    <t>9.L</t>
  </si>
  <si>
    <t>Localisation : Rue.</t>
  </si>
  <si>
    <t>Bennes déchets dangereux.</t>
  </si>
  <si>
    <t>Localisation : Parkings.</t>
  </si>
  <si>
    <t>2.1.6.3</t>
  </si>
  <si>
    <t xml:space="preserve">Aire de livraison / stockage </t>
  </si>
  <si>
    <t>2.1.6.3.1</t>
  </si>
  <si>
    <t>Aménagement d'une aire de stockage sur rue et cour suivant besoin de chantier.</t>
  </si>
  <si>
    <t>2.1.6.3.2</t>
  </si>
  <si>
    <t>Démolition de la dalle provisoire pour aire de livraison.</t>
  </si>
  <si>
    <t>2.1.6.3.3</t>
  </si>
  <si>
    <t>Clôture périphérique compris plots amovible béton et liaison des grillages - Hauteur : 2,00 ml compris entretien pendant la durée de chantier.</t>
  </si>
  <si>
    <t>2.1.6.3.4</t>
  </si>
  <si>
    <t>Portillon.</t>
  </si>
  <si>
    <t>4.&amp;</t>
  </si>
  <si>
    <t>2.2</t>
  </si>
  <si>
    <t>ECHAFAUDAGE</t>
  </si>
  <si>
    <t>2.2.1</t>
  </si>
  <si>
    <t xml:space="preserve">ECHAFAUDAGE </t>
  </si>
  <si>
    <t>2.2.1.1</t>
  </si>
  <si>
    <t>Échafaudage de pieds :</t>
  </si>
  <si>
    <t>8.L</t>
  </si>
  <si>
    <t xml:space="preserve">Localisation : Sur l'ensemble des façades de la sous-préfecture et suivant phasage. </t>
  </si>
  <si>
    <t>2.2.1.1.1</t>
  </si>
  <si>
    <t>Échafaudage de pied, 30 jours de location ou d'immobilisation.</t>
  </si>
  <si>
    <t>2.2.1.1.2</t>
  </si>
  <si>
    <t>Jours supplémentaires (au M²/jour)</t>
  </si>
  <si>
    <t>J</t>
  </si>
  <si>
    <t>2.2.1.1.3</t>
  </si>
  <si>
    <t>Mise en place d'une alarme sur l'échafaudage</t>
  </si>
  <si>
    <t>2.2.1.1.4</t>
  </si>
  <si>
    <t>Montage et démontage éventuelles.</t>
  </si>
  <si>
    <t>2.2.2</t>
  </si>
  <si>
    <t>PROTECTIONS COMPLEMENTAIRES :</t>
  </si>
  <si>
    <t>2.2.2.1</t>
  </si>
  <si>
    <t>Pare gravois :</t>
  </si>
  <si>
    <t>2.2.2.1.1</t>
  </si>
  <si>
    <t>Pare gravois métallique au niveau du 1er étage, pour assurer la sécurité des passants.</t>
  </si>
  <si>
    <t>2.2.2.2</t>
  </si>
  <si>
    <t>Baches et filets protecteurs :</t>
  </si>
  <si>
    <t>2.2.2.2.1</t>
  </si>
  <si>
    <t>Filet BI-COLOR. Installation et repliement.</t>
  </si>
  <si>
    <t>2.3</t>
  </si>
  <si>
    <t>DESAMIANTAGE</t>
  </si>
  <si>
    <t>2.3.1</t>
  </si>
  <si>
    <t xml:space="preserve">INSTALLATION D'UNE ZONE DE DECONTAMINATION </t>
  </si>
  <si>
    <t>2.3.1.1</t>
  </si>
  <si>
    <t>Installation d'un SAS de décontamination à 3 compartiments comprenant 2 douches, 1 unité de Chauffe et de filtration avec filtre 25µ et 5µ et entretien de base vie.</t>
  </si>
  <si>
    <t>2.3.1.2</t>
  </si>
  <si>
    <t>Installation d'une base vie d'approche en sortie de SAS.</t>
  </si>
  <si>
    <t>2.3.2</t>
  </si>
  <si>
    <t>REDACTION ET ENVOI DU PLAN DE RETRAIT</t>
  </si>
  <si>
    <t>2.3.2.1</t>
  </si>
  <si>
    <t>Rédaction et envoi du plan de retrait.</t>
  </si>
  <si>
    <t>2.3.3</t>
  </si>
  <si>
    <t>PROTECTION DU PERSONNEL</t>
  </si>
  <si>
    <t>2.3.3.1</t>
  </si>
  <si>
    <t>Protection des personnels contre les fibres d'amiante.</t>
  </si>
  <si>
    <t>2.3.4</t>
  </si>
  <si>
    <t>BALISAGE DU CHANTIER</t>
  </si>
  <si>
    <t>2.3.4.1</t>
  </si>
  <si>
    <t>Balisage et mise en place des panneaux.</t>
  </si>
  <si>
    <t>2.3.5</t>
  </si>
  <si>
    <t>NIVEAU D'EMPOUSSIERMENT</t>
  </si>
  <si>
    <t>6.U.IMAGE</t>
  </si>
  <si>
    <t>2.3.5.1</t>
  </si>
  <si>
    <t>Métrologie amiante.</t>
  </si>
  <si>
    <t>2.3.6</t>
  </si>
  <si>
    <t>SEPARATION PHYSIQUE DEPUIS L'INTERIEUR</t>
  </si>
  <si>
    <t>2.3.6.1</t>
  </si>
  <si>
    <t>Séparation physique et étanche depuis l'intérieur.</t>
  </si>
  <si>
    <t>2.3.7</t>
  </si>
  <si>
    <t>DEPOSE ET RETRAIT AMIANTE</t>
  </si>
  <si>
    <t>2.3.7.1</t>
  </si>
  <si>
    <t>Dépose des pierres et isolants.</t>
  </si>
  <si>
    <t>2.3.7.1.1</t>
  </si>
  <si>
    <t>Dépose des pierres et de l'isolant et évacuation en cente de tri .</t>
  </si>
  <si>
    <t>2.3.7.1.2</t>
  </si>
  <si>
    <t>Stockage de la pierre pour réemploi.</t>
  </si>
  <si>
    <t>2.3.7.2</t>
  </si>
  <si>
    <t>Dépose des menuiseries extérieures.</t>
  </si>
  <si>
    <t>2.3.7.2.1</t>
  </si>
  <si>
    <t>Dépose des fenêtres et baie vitré.</t>
  </si>
  <si>
    <t>2.3.7.2.2</t>
  </si>
  <si>
    <t>Évacuation à la main.</t>
  </si>
  <si>
    <t>M3</t>
  </si>
  <si>
    <t>2.3.7.2.3</t>
  </si>
  <si>
    <t>Enlèvement des gravois.</t>
  </si>
  <si>
    <t>2.3.7.3</t>
  </si>
  <si>
    <t>Dépose des habillages des fenêtres intérieures.</t>
  </si>
  <si>
    <t>2.3.7.3.1</t>
  </si>
  <si>
    <t>2.3.7.4</t>
  </si>
  <si>
    <t xml:space="preserve">Retrait des joints d'étanchéité: </t>
  </si>
  <si>
    <t>2.3.7.4.1</t>
  </si>
  <si>
    <t>Retrait des joints d’étanchéité amianté.</t>
  </si>
  <si>
    <t>2.3.7.5</t>
  </si>
  <si>
    <t>Élimination des déchets.</t>
  </si>
  <si>
    <t>2.3.7.5.1</t>
  </si>
  <si>
    <t>2.3.7.6</t>
  </si>
  <si>
    <t>Nettoyage de la zone confinée</t>
  </si>
  <si>
    <t>2.3.7.7</t>
  </si>
  <si>
    <t>Nettoyage de la zone confinée.</t>
  </si>
  <si>
    <t>2.3.8</t>
  </si>
  <si>
    <t xml:space="preserve">GESTION DES DECHETS </t>
  </si>
  <si>
    <t>2.3.8.1</t>
  </si>
  <si>
    <t>Mise en place des sacs à déchets( double emballage, thermo gravé "amiante")</t>
  </si>
  <si>
    <t>2.3.8.2</t>
  </si>
  <si>
    <t>Gestion des déchets amiantes.</t>
  </si>
  <si>
    <t>2.3.9</t>
  </si>
  <si>
    <t xml:space="preserve">MESURES D'EMPOUSSIEREMENT </t>
  </si>
  <si>
    <t>2.3.9.1</t>
  </si>
  <si>
    <t>Mesures d'empoussièrement.</t>
  </si>
  <si>
    <t>9.U.IMAGE</t>
  </si>
  <si>
    <t>2.4</t>
  </si>
  <si>
    <t>RAVALEMENT</t>
  </si>
  <si>
    <t>2.4.1</t>
  </si>
  <si>
    <t>FACADES</t>
  </si>
  <si>
    <r>
      <rPr>
        <b/>
        <sz val="13"/>
        <color theme="1"/>
        <rFont val="Arial"/>
        <family val="2"/>
      </rPr>
      <t>FACADES</t>
    </r>
    <r>
      <rPr>
        <b/>
        <sz val="10"/>
        <color theme="1"/>
        <rFont val="Arial"/>
        <family val="2"/>
      </rPr>
      <t xml:space="preserve"> </t>
    </r>
  </si>
  <si>
    <t>2.4.1.1</t>
  </si>
  <si>
    <t>PROTECTION :</t>
  </si>
  <si>
    <t>2.4.1.1.1</t>
  </si>
  <si>
    <t>Calfeutrements et protections des menuiseries :</t>
  </si>
  <si>
    <t>Localisation : Menuiserie extérieure.</t>
  </si>
  <si>
    <t>2.4.1.1.1.1</t>
  </si>
  <si>
    <t>Film polyane et jointement.</t>
  </si>
  <si>
    <t>2.4.1.2</t>
  </si>
  <si>
    <t>PREPARATION DES SUPPORTS :</t>
  </si>
  <si>
    <t>2.4.1.2.1</t>
  </si>
  <si>
    <t xml:space="preserve">Lavage basse pression  : </t>
  </si>
  <si>
    <t>2.4.1.2.1.1</t>
  </si>
  <si>
    <t>Eau froide sous pression.</t>
  </si>
  <si>
    <t>2.4.1.2.2</t>
  </si>
  <si>
    <t xml:space="preserve">Traitement Anticryptogamique : </t>
  </si>
  <si>
    <t>2.4.1.2.2.1</t>
  </si>
  <si>
    <t>Décontaminant (curatif et préventif), avec rinçage.</t>
  </si>
  <si>
    <t>2.4.1.2.3</t>
  </si>
  <si>
    <t>Reprise partielle du support suivant nécessité :</t>
  </si>
  <si>
    <t>2.4.1.2.3.1</t>
  </si>
  <si>
    <t xml:space="preserve">Correction du support pour la mise en place de l'ITE (10%). </t>
  </si>
  <si>
    <t xml:space="preserve">Localisation : Correction du support suivant nécessité (murs et ancrages). 
</t>
  </si>
  <si>
    <t>2.4.1.2.4</t>
  </si>
  <si>
    <t>Reprise des fissures ou éclat :</t>
  </si>
  <si>
    <t>2.4.1.2.4.1</t>
  </si>
  <si>
    <t>Reprise des fissures ou éclats.</t>
  </si>
  <si>
    <t>2.4.1.3</t>
  </si>
  <si>
    <t>RAVALEMENT ITE +PIERRE :</t>
  </si>
  <si>
    <t>2.4.1.3.1</t>
  </si>
  <si>
    <t>Isolation, système VETISOL VETICLIP</t>
  </si>
  <si>
    <t>Localisation : Selon plan, façade principale et façade donnant sur le jardin.</t>
  </si>
  <si>
    <t>2.4.1.3.1.1</t>
  </si>
  <si>
    <t xml:space="preserve">Isolation thermique de la façade et pose de la pierre. </t>
  </si>
  <si>
    <t>2.4.1.3.1.2</t>
  </si>
  <si>
    <t>Profilé de départ en aluminium perforé</t>
  </si>
  <si>
    <t>Localisation : En pieds d'ITE .</t>
  </si>
  <si>
    <t>2.4.1.3.1.3</t>
  </si>
  <si>
    <t>Profilé d’Arrêt en aluminium.</t>
  </si>
  <si>
    <t>Localisation : En tete d'ITE .</t>
  </si>
  <si>
    <t>2.4.1.3.2</t>
  </si>
  <si>
    <t>Isolation système VETISOL sous face</t>
  </si>
  <si>
    <t>2.4.1.3.2.1</t>
  </si>
  <si>
    <t>Sous face Vetisol</t>
  </si>
  <si>
    <t>Unité</t>
  </si>
  <si>
    <t>Localisation : Sous face à l'angle des façade sur Parc</t>
  </si>
  <si>
    <t>2.4.1.3.3</t>
  </si>
  <si>
    <t>Réemploi de la pierre</t>
  </si>
  <si>
    <t>8.U.IMAGE</t>
  </si>
  <si>
    <t>2.4.1.3.3.1</t>
  </si>
  <si>
    <t xml:space="preserve">Fixation de l'isolant et réemploi de la pierre. </t>
  </si>
  <si>
    <t>2.4.1.3.4</t>
  </si>
  <si>
    <t>Nettoyage de la façade :</t>
  </si>
  <si>
    <t>2.4.1.3.4.1</t>
  </si>
  <si>
    <t>Nettoyage de la façade.</t>
  </si>
  <si>
    <t>2.4.1.3.5</t>
  </si>
  <si>
    <t>Protection hydrofuge :</t>
  </si>
  <si>
    <t>2.4.1.3.5.1</t>
  </si>
  <si>
    <t>Protection hydrofuge.</t>
  </si>
  <si>
    <t>2.4.1.4</t>
  </si>
  <si>
    <t>HABILLAGE DES BAIES :</t>
  </si>
  <si>
    <t>2.4.1.4.1</t>
  </si>
  <si>
    <t>Habillage des baies.</t>
  </si>
  <si>
    <t>2.4.1.5</t>
  </si>
  <si>
    <t>PRESTATIONS COMPLEMENTAIES</t>
  </si>
  <si>
    <t>2.4.1.5.1</t>
  </si>
  <si>
    <t>Études d'exécution :</t>
  </si>
  <si>
    <t>2.4.1.5.1.1</t>
  </si>
  <si>
    <t>Études d'exécution.</t>
  </si>
  <si>
    <t>2.4.1.5.1.2</t>
  </si>
  <si>
    <t>Dépose de la couverture de l'escalier de secours et évacuation en centre de tri.</t>
  </si>
  <si>
    <t>2.4.1.5.2</t>
  </si>
  <si>
    <t>Fourniture et pose d'une nouvelle couverture pour l'escalier de secours.</t>
  </si>
  <si>
    <t>2.4.1.5.3</t>
  </si>
  <si>
    <t>Modification de l'entablement pour l'adaptation au nouveau système.</t>
  </si>
  <si>
    <t>2.4.1.5.4</t>
  </si>
  <si>
    <t>Reprise des points d'ancrages, suite dépose d'échafaudage.</t>
  </si>
  <si>
    <t>2.5</t>
  </si>
  <si>
    <t>ELECTRICITE</t>
  </si>
  <si>
    <t>2.5.1</t>
  </si>
  <si>
    <t>DEPOSE/REPOSE</t>
  </si>
  <si>
    <t>2.5.1.1</t>
  </si>
  <si>
    <t>Dépose et repose des luminaires sur les façades.</t>
  </si>
  <si>
    <t>2.5.1.2</t>
  </si>
  <si>
    <t xml:space="preserve">Dépose et repose des badges d'accès des portes </t>
  </si>
  <si>
    <t>2.5.1.3</t>
  </si>
  <si>
    <t>Dépose et repose des BAES.</t>
  </si>
  <si>
    <t>2.5.2</t>
  </si>
  <si>
    <t>Équipements de détection anti-intrusion.</t>
  </si>
  <si>
    <t>2.5.2.1</t>
  </si>
  <si>
    <t>Dépose et repose des équipements de détection anti-intrusion.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</si>
  <si>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</si>
  <si>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</si>
  <si>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</si>
  <si>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</si>
  <si>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</si>
  <si>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</si>
  <si>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</si>
  <si>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</si>
  <si>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</si>
  <si>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</si>
  <si>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</si>
  <si>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</si>
  <si>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</si>
  <si>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</si>
  <si>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</si>
  <si>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</si>
  <si>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</si>
  <si>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</si>
  <si>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</si>
  <si>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</si>
  <si>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</si>
  <si>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</si>
  <si>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</si>
  <si>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</si>
  <si>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</si>
  <si>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</si>
  <si>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</si>
  <si>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</si>
  <si>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Remplacement des menuiseries aluminium et isolation des façades</t>
  </si>
  <si>
    <t>10/12/2024</t>
  </si>
  <si>
    <t>DCE</t>
  </si>
  <si>
    <t>18, rue de Lorraine</t>
  </si>
  <si>
    <t>78200 MANTES LA JOLIE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</si>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</sst>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8">
    <numFmt numFmtId="164" formatCode="#,##0.000"/>
    <numFmt numFmtId="164" formatCode="#,##0.00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8" formatCode="#,##0"/>
    <numFmt numFmtId="168" formatCode="#,##0"/>
    <numFmt numFmtId="165" formatCode="#,##0.00"/>
    <numFmt numFmtId="165" formatCode="#,##0.00"/>
    <numFmt numFmtId="169" formatCode="#,##0.0"/>
    <numFmt numFmtId="169" formatCode="#,##0.0"/>
    <numFmt numFmtId="166" formatCode="0.00%"/>
    <numFmt numFmtId="166" formatCode="0.00%"/>
    <numFmt numFmtId="166" formatCode="0.00%"/>
    <numFmt numFmtId="170" formatCode="00000"/>
    <numFmt numFmtId="171" formatCode="0#&quot; &quot;##&quot; &quot;##&quot; &quot;##&quot; &quot;##"/>
    <numFmt numFmtId="164" formatCode="#,##0.000"/>
    <numFmt numFmtId="167" formatCode="#,##0.00\ [$€];[Red]-#,##0.00\ [$€]"/>
    <numFmt numFmtId="167" formatCode="#,##0.00\ [$€];[Red]-#,##0.00\ [$€]"/>
  </numFmts>
  <fonts count="1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7" fontId="9" fillId="0" borderId="7" xfId="0" applyNumberFormat="1" applyFont="1" applyBorder="1" applyAlignment="1">
      <alignment horizontal="right" vertical="top" wrapText="1"/>
    </xf>
    <xf numFmtId="167" fontId="9" fillId="0" borderId="8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7" fontId="9" fillId="0" borderId="0" xfId="0" applyNumberFormat="1" applyFont="1" applyAlignment="1">
      <alignment horizontal="right" vertical="top" wrapText="1"/>
    </xf>
    <xf numFmtId="167" fontId="9" fillId="0" borderId="5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168" fontId="11" fillId="0" borderId="9" xfId="0" applyNumberFormat="1" applyFont="1" applyBorder="1" applyAlignment="1">
      <alignment horizontal="right" vertical="top" wrapText="1"/>
    </xf>
    <xf numFmtId="168" fontId="11" fillId="0" borderId="12" xfId="0" applyNumberFormat="1" applyFont="1" applyBorder="1" applyAlignment="1" applyProtection="1">
      <alignment horizontal="right" vertical="top" wrapText="1"/>
      <protection locked="0"/>
    </xf>
    <xf numFmtId="165" fontId="11" fillId="0" borderId="9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horizontal="right" vertical="top" wrapText="1"/>
      <protection locked="0"/>
    </xf>
    <xf numFmtId="0" fontId="13" fillId="0" borderId="11" xfId="0" applyFont="1" applyBorder="1" applyAlignment="1">
      <alignment vertical="top" wrapText="1"/>
    </xf>
    <xf numFmtId="169" fontId="11" fillId="0" borderId="9" xfId="0" applyNumberFormat="1" applyFont="1" applyBorder="1" applyAlignment="1">
      <alignment horizontal="right" vertical="top" wrapText="1"/>
    </xf>
    <xf numFmtId="169" fontId="11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13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171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728663</xdr:colOff>
      <xdr:row>3</xdr:row>
      <xdr:rowOff>4763</xdr:rowOff>
    </xdr:from>
    <xdr:to>
      <xdr:col>7</xdr:col>
      <xdr:colOff>239712</xdr:colOff>
      <xdr:row>7</xdr:row>
      <xdr:rowOff>107517</xdr:rowOff>
    </xdr:to>
    <xdr:pic>
      <xdr:nvPicPr>
        <xdr:cNvPr id="2" name="Picture 1" descr="{8bef5889-e9f9-4c07-bc13-e020fa6e546a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2838" y="347663"/>
          <a:ext cx="2159000" cy="559955"/>
        </a:xfrm>
        <a:prstGeom prst="rect">
          <a:avLst/>
        </a:prstGeom>
      </xdr:spPr>
    </xdr:pic>
    <xdr:clientData/>
  </xdr:twoCellAnchor>
  <xdr:twoCellAnchor editAs="oneCell">
    <xdr:from>
      <xdr:col>4</xdr:col>
      <xdr:colOff>433388</xdr:colOff>
      <xdr:row>27</xdr:row>
      <xdr:rowOff>0</xdr:rowOff>
    </xdr:from>
    <xdr:to>
      <xdr:col>7</xdr:col>
      <xdr:colOff>537086</xdr:colOff>
      <xdr:row>44</xdr:row>
      <xdr:rowOff>114043</xdr:rowOff>
    </xdr:to>
    <xdr:pic>
      <xdr:nvPicPr>
        <xdr:cNvPr id="3" name="Picture 2" descr="{ce887c7a-0ede-41db-9acc-26762087e2bd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57563" y="3086100"/>
          <a:ext cx="2751648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49</xdr:row>
      <xdr:rowOff>38100</xdr:rowOff>
    </xdr:from>
    <xdr:to>
      <xdr:col>4</xdr:col>
      <xdr:colOff>927100</xdr:colOff>
      <xdr:row>54</xdr:row>
      <xdr:rowOff>70324</xdr:rowOff>
    </xdr:to>
    <xdr:pic>
      <xdr:nvPicPr>
        <xdr:cNvPr id="4" name="Picture 3" descr="{3b6df964-b347-47b3-b666-070b69662c2a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62275" y="5638800"/>
          <a:ext cx="889000" cy="603724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79</xdr:row>
      <xdr:rowOff>104775</xdr:rowOff>
    </xdr:from>
    <xdr:to>
      <xdr:col>1</xdr:col>
      <xdr:colOff>641350</xdr:colOff>
      <xdr:row>81</xdr:row>
      <xdr:rowOff>4064</xdr:rowOff>
    </xdr:to>
    <xdr:pic>
      <xdr:nvPicPr>
        <xdr:cNvPr id="5" name="Picture 4" descr="{f99df443-97f2-4fe4-acc7-77c2a5c75c1e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7625" y="9134475"/>
          <a:ext cx="603250" cy="1278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6"/>
      <c r="D71" s="7"/>
      <c r="E71" s="15"/>
      <c r="F71" s="9"/>
      <c r="G71" s="9"/>
      <c r="H71" s="16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6"/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7"/>
      <c r="F76" s="18"/>
      <c r="G76" s="18"/>
      <c r="H76" s="19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20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19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F47:H58"/>
    <mergeCell ref="E47:E58"/>
    <mergeCell ref="C78:C84"/>
    <mergeCell ref="B78:B84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777"/>
  <sheetViews>
    <sheetView showGridLines="0" tabSelected="1" workbookViewId="0">
      <pane ySplit="3" topLeftCell="A4" activePane="bottomLeft" state="frozen"/>
      <selection pane="bottomLeft" activeCell="H16" sqref="H16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>
      <c r="A3" s="7" t="s">
        <v>22</v>
      </c>
      <c r="B3" s="26" t="s">
        <v>23</v>
      </c>
      <c r="C3" s="26" t="s">
        <v>24</v>
      </c>
      <c r="D3" s="26"/>
      <c r="E3" s="26"/>
      <c r="F3" s="26" t="s">
        <v>11</v>
      </c>
      <c r="G3" s="26" t="s">
        <v>25</v>
      </c>
      <c r="H3" s="26" t="s">
        <v>26</v>
      </c>
      <c r="I3" s="26" t="s">
        <v>27</v>
      </c>
      <c r="J3" s="26" t="s">
        <v>28</v>
      </c>
      <c r="K3" s="26" t="s">
        <v>29</v>
      </c>
      <c r="L3" s="26" t="s">
        <v>30</v>
      </c>
      <c r="M3" s="26" t="s">
        <v>31</v>
      </c>
      <c r="N3" s="26" t="s">
        <v>32</v>
      </c>
      <c r="O3" s="26" t="s">
        <v>33</v>
      </c>
      <c r="P3" s="26" t="s">
        <v>34</v>
      </c>
      <c r="Q3" s="26" t="s">
        <v>35</v>
      </c>
    </row>
    <row r="4" spans="1:17" ht="37.2075" customHeight="1">
      <c r="A4" s="7">
        <v>2</v>
      </c>
      <c r="B4" s="27" t="s">
        <v>36</v>
      </c>
      <c r="C4" s="28" t="s">
        <v>37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38</v>
      </c>
    </row>
    <row r="7" spans="1:17" ht="18.6038" customHeight="1">
      <c r="A7" s="7">
        <v>3</v>
      </c>
      <c r="B7" s="29">
        <v>2</v>
      </c>
      <c r="C7" s="30" t="s">
        <v>39</v>
      </c>
      <c r="D7" s="30"/>
      <c r="E7" s="30"/>
      <c r="F7" s="30"/>
      <c r="G7" s="30"/>
      <c r="H7" s="30"/>
      <c r="I7" s="30"/>
      <c r="J7" s="31"/>
      <c r="K7" s="7"/>
    </row>
    <row r="8" spans="1:17">
      <c r="A8" s="7">
        <v>4</v>
      </c>
      <c r="B8" s="29" t="s">
        <v>40</v>
      </c>
      <c r="C8" s="32" t="s">
        <v>41</v>
      </c>
      <c r="D8" s="32"/>
      <c r="E8" s="32"/>
      <c r="F8" s="32"/>
      <c r="G8" s="32"/>
      <c r="H8" s="32"/>
      <c r="I8" s="32"/>
      <c r="J8" s="33"/>
      <c r="K8" s="7"/>
    </row>
    <row r="9" spans="1:17">
      <c r="A9" s="7">
        <v>5</v>
      </c>
      <c r="B9" s="29" t="s">
        <v>42</v>
      </c>
      <c r="C9" s="34" t="s">
        <v>43</v>
      </c>
      <c r="D9" s="34"/>
      <c r="E9" s="34"/>
      <c r="F9" s="34"/>
      <c r="G9" s="34"/>
      <c r="H9" s="34"/>
      <c r="I9" s="34"/>
      <c r="J9" s="35"/>
      <c r="K9" s="7"/>
    </row>
    <row r="10" spans="1:17" ht="29.425" customHeight="1">
      <c r="A10" s="7">
        <v>8</v>
      </c>
      <c r="B10" s="36" t="s">
        <v>44</v>
      </c>
      <c r="C10" s="37" t="s">
        <v>45</v>
      </c>
      <c r="D10" s="37"/>
      <c r="E10" s="37"/>
      <c r="J10" s="38"/>
      <c r="K10" s="7"/>
    </row>
    <row r="11" spans="1:17" hidden="1">
      <c r="A11" s="7" t="s">
        <v>46</v>
      </c>
    </row>
    <row r="12" spans="1:17" hidden="1">
      <c r="A12" s="7" t="s">
        <v>46</v>
      </c>
    </row>
    <row r="13" spans="1:17" hidden="1">
      <c r="A13" s="7" t="s">
        <v>46</v>
      </c>
    </row>
    <row r="14" spans="1:17" hidden="1">
      <c r="A14" s="7" t="s">
        <v>46</v>
      </c>
    </row>
    <row r="15" spans="1:17" hidden="1">
      <c r="A15" s="7" t="s">
        <v>46</v>
      </c>
    </row>
    <row r="16" spans="1:17">
      <c r="A16" s="7">
        <v>9</v>
      </c>
      <c r="B16" s="36" t="s">
        <v>47</v>
      </c>
      <c r="C16" s="39" t="s">
        <v>45</v>
      </c>
      <c r="D16" s="38"/>
      <c r="E16" s="38"/>
      <c r="F16" s="40" t="s">
        <v>48</v>
      </c>
      <c r="G16" s="41">
        <v>12</v>
      </c>
      <c r="H16" s="42"/>
      <c r="I16" s="43"/>
      <c r="J16" s="44">
        <f>IF(AND(G16= "",H16= ""), 0, ROUND(ROUND(I16, 2) * ROUND(IF(H16="",G16,H16),  3), 2))</f>
        <v/>
      </c>
      <c r="K16" s="7"/>
      <c r="M16" s="45">
        <v>0.2</v>
      </c>
      <c r="Q16" s="7">
        <v>55</v>
      </c>
    </row>
    <row r="17" spans="1:17" hidden="1">
      <c r="A17" s="7" t="s">
        <v>49</v>
      </c>
    </row>
    <row r="18" spans="1:17" hidden="1">
      <c r="A18" s="7" t="s">
        <v>50</v>
      </c>
    </row>
    <row r="19" spans="1:17">
      <c r="A19" s="7">
        <v>8</v>
      </c>
      <c r="B19" s="36" t="s">
        <v>51</v>
      </c>
      <c r="C19" s="37" t="s">
        <v>52</v>
      </c>
      <c r="D19" s="37"/>
      <c r="E19" s="37"/>
      <c r="J19" s="38"/>
      <c r="K19" s="7"/>
    </row>
    <row r="20" spans="1:17" hidden="1">
      <c r="A20" s="7" t="s">
        <v>46</v>
      </c>
    </row>
    <row r="21" spans="1:17" hidden="1">
      <c r="A21" s="7" t="s">
        <v>46</v>
      </c>
    </row>
    <row r="22" spans="1:17" hidden="1">
      <c r="A22" s="7" t="s">
        <v>46</v>
      </c>
    </row>
    <row r="23" spans="1:17" hidden="1">
      <c r="A23" s="7" t="s">
        <v>46</v>
      </c>
    </row>
    <row r="24" spans="1:17" hidden="1">
      <c r="A24" s="7" t="s">
        <v>46</v>
      </c>
    </row>
    <row r="25" spans="1:17">
      <c r="A25" s="7">
        <v>9</v>
      </c>
      <c r="B25" s="36" t="s">
        <v>53</v>
      </c>
      <c r="C25" s="39" t="s">
        <v>54</v>
      </c>
      <c r="D25" s="38"/>
      <c r="E25" s="38"/>
      <c r="F25" s="40" t="s">
        <v>55</v>
      </c>
      <c r="G25" s="41">
        <v>12</v>
      </c>
      <c r="H25" s="42"/>
      <c r="I25" s="43"/>
      <c r="J25" s="44">
        <f>IF(AND(G25= "",H25= ""), 0, ROUND(ROUND(I25, 2) * ROUND(IF(H25="",G25,H25),  3), 2))</f>
        <v/>
      </c>
      <c r="K25" s="7"/>
      <c r="M25" s="45">
        <v>0.2</v>
      </c>
      <c r="Q25" s="7">
        <v>55</v>
      </c>
    </row>
    <row r="26" spans="1:17" hidden="1">
      <c r="A26" s="7" t="s">
        <v>49</v>
      </c>
    </row>
    <row r="27" spans="1:17" hidden="1">
      <c r="A27" s="7" t="s">
        <v>50</v>
      </c>
    </row>
    <row r="28" spans="1:17">
      <c r="A28" s="7" t="s">
        <v>56</v>
      </c>
      <c r="B28" s="38"/>
      <c r="J28" s="38"/>
    </row>
    <row r="29" spans="1:17">
      <c r="B29" s="38"/>
      <c r="C29" s="46" t="s">
        <v>43</v>
      </c>
      <c r="D29" s="47"/>
      <c r="E29" s="47"/>
      <c r="F29" s="48"/>
      <c r="G29" s="48"/>
      <c r="H29" s="48"/>
      <c r="I29" s="48"/>
      <c r="J29" s="49"/>
    </row>
    <row r="30" spans="1:17">
      <c r="B30" s="38"/>
      <c r="C30" s="50"/>
      <c r="D30" s="7"/>
      <c r="E30" s="7"/>
      <c r="F30" s="7"/>
      <c r="G30" s="7"/>
      <c r="H30" s="7"/>
      <c r="I30" s="7"/>
      <c r="J30" s="8"/>
    </row>
    <row r="31" spans="1:17">
      <c r="B31" s="38"/>
      <c r="C31" s="51" t="s">
        <v>57</v>
      </c>
      <c r="D31" s="52"/>
      <c r="E31" s="52"/>
      <c r="F31" s="53">
        <f>SUMIF(K10:K28, IF(K9="","",K9), J10:J28)</f>
        <v/>
      </c>
      <c r="G31" s="53"/>
      <c r="H31" s="53"/>
      <c r="I31" s="53"/>
      <c r="J31" s="54"/>
    </row>
    <row r="32" spans="1:17" hidden="1">
      <c r="B32" s="38"/>
      <c r="C32" s="55" t="s">
        <v>58</v>
      </c>
      <c r="D32" s="34"/>
      <c r="E32" s="34"/>
      <c r="F32" s="56">
        <f>ROUND(SUMIF(K10:K28, IF(K9="","",K9), J10:J28) * 0.2, 2)</f>
        <v/>
      </c>
      <c r="G32" s="56"/>
      <c r="H32" s="56"/>
      <c r="I32" s="56"/>
      <c r="J32" s="57"/>
    </row>
    <row r="33" spans="1:17" hidden="1">
      <c r="B33" s="38"/>
      <c r="C33" s="51" t="s">
        <v>59</v>
      </c>
      <c r="D33" s="52"/>
      <c r="E33" s="52"/>
      <c r="F33" s="53">
        <f>SUM(F31:F32)</f>
        <v/>
      </c>
      <c r="G33" s="53"/>
      <c r="H33" s="53"/>
      <c r="I33" s="53"/>
      <c r="J33" s="54"/>
    </row>
    <row r="34" spans="1:17">
      <c r="A34" s="7">
        <v>5</v>
      </c>
      <c r="B34" s="29" t="s">
        <v>60</v>
      </c>
      <c r="C34" s="34" t="s">
        <v>61</v>
      </c>
      <c r="D34" s="34"/>
      <c r="E34" s="34"/>
      <c r="F34" s="34"/>
      <c r="G34" s="34"/>
      <c r="H34" s="34"/>
      <c r="I34" s="34"/>
      <c r="J34" s="35"/>
      <c r="K34" s="7"/>
    </row>
    <row r="35" spans="1:17" ht="16.9125" customHeight="1">
      <c r="A35" s="7">
        <v>6</v>
      </c>
      <c r="B35" s="29" t="s">
        <v>62</v>
      </c>
      <c r="C35" s="58" t="s">
        <v>63</v>
      </c>
      <c r="D35" s="58"/>
      <c r="E35" s="58"/>
      <c r="F35" s="58"/>
      <c r="G35" s="58"/>
      <c r="H35" s="58"/>
      <c r="I35" s="58"/>
      <c r="J35" s="59"/>
      <c r="K35" s="7"/>
    </row>
    <row r="36" spans="1:17" hidden="1">
      <c r="A36" s="7" t="s">
        <v>64</v>
      </c>
    </row>
    <row r="37" spans="1:17" hidden="1">
      <c r="A37" s="7" t="s">
        <v>64</v>
      </c>
    </row>
    <row r="38" spans="1:17" hidden="1">
      <c r="A38" s="7" t="s">
        <v>64</v>
      </c>
    </row>
    <row r="39" spans="1:17" hidden="1">
      <c r="A39" s="7" t="s">
        <v>64</v>
      </c>
    </row>
    <row r="40" spans="1:17" hidden="1">
      <c r="A40" s="7" t="s">
        <v>64</v>
      </c>
    </row>
    <row r="41" spans="1:17" hidden="1">
      <c r="A41" s="7" t="s">
        <v>64</v>
      </c>
    </row>
    <row r="42" spans="1:17" hidden="1">
      <c r="A42" s="7" t="s">
        <v>64</v>
      </c>
    </row>
    <row r="43" spans="1:17" hidden="1">
      <c r="A43" s="7" t="s">
        <v>64</v>
      </c>
    </row>
    <row r="44" spans="1:17">
      <c r="A44" s="7">
        <v>9</v>
      </c>
      <c r="B44" s="36" t="s">
        <v>65</v>
      </c>
      <c r="C44" s="39" t="s">
        <v>66</v>
      </c>
      <c r="D44" s="38"/>
      <c r="E44" s="38"/>
      <c r="F44" s="40" t="s">
        <v>11</v>
      </c>
      <c r="G44" s="60">
        <v>3</v>
      </c>
      <c r="H44" s="61"/>
      <c r="I44" s="43"/>
      <c r="J44" s="44">
        <f>IF(AND(G44= "",H44= ""), 0, ROUND(ROUND(I44, 2) * ROUND(IF(H44="",G44,H44),  0), 2))</f>
        <v/>
      </c>
      <c r="K44" s="7"/>
      <c r="M44" s="45">
        <v>0.2</v>
      </c>
      <c r="Q44" s="7">
        <v>55</v>
      </c>
    </row>
    <row r="45" spans="1:17" hidden="1">
      <c r="A45" s="7" t="s">
        <v>49</v>
      </c>
    </row>
    <row r="46" spans="1:17">
      <c r="A46" s="7">
        <v>9</v>
      </c>
      <c r="B46" s="36" t="s">
        <v>67</v>
      </c>
      <c r="C46" s="39" t="s">
        <v>68</v>
      </c>
      <c r="D46" s="38"/>
      <c r="E46" s="38"/>
      <c r="F46" s="40" t="s">
        <v>69</v>
      </c>
      <c r="G46" s="60">
        <v>3</v>
      </c>
      <c r="H46" s="61"/>
      <c r="I46" s="43"/>
      <c r="J46" s="44">
        <f>IF(AND(G46= "",H46= ""), 0, ROUND(ROUND(I46, 2) * ROUND(IF(H46="",G46,H46),  0), 2))</f>
        <v/>
      </c>
      <c r="K46" s="7"/>
      <c r="M46" s="45">
        <v>0.2</v>
      </c>
      <c r="Q46" s="7">
        <v>55</v>
      </c>
    </row>
    <row r="47" spans="1:17" hidden="1">
      <c r="A47" s="7" t="s">
        <v>49</v>
      </c>
    </row>
    <row r="48" spans="1:17">
      <c r="A48" s="7">
        <v>9</v>
      </c>
      <c r="B48" s="36" t="s">
        <v>70</v>
      </c>
      <c r="C48" s="39" t="s">
        <v>71</v>
      </c>
      <c r="D48" s="38"/>
      <c r="E48" s="38"/>
      <c r="F48" s="40" t="s">
        <v>69</v>
      </c>
      <c r="G48" s="60">
        <v>1</v>
      </c>
      <c r="H48" s="61"/>
      <c r="I48" s="43"/>
      <c r="J48" s="44">
        <f>IF(AND(G48= "",H48= ""), 0, ROUND(ROUND(I48, 2) * ROUND(IF(H48="",G48,H48),  0), 2))</f>
        <v/>
      </c>
      <c r="K48" s="7"/>
      <c r="M48" s="45">
        <v>0.2</v>
      </c>
      <c r="Q48" s="7">
        <v>55</v>
      </c>
    </row>
    <row r="49" spans="1:17" hidden="1">
      <c r="A49" s="7" t="s">
        <v>49</v>
      </c>
    </row>
    <row r="50" spans="1:17">
      <c r="A50" s="7">
        <v>9</v>
      </c>
      <c r="B50" s="36" t="s">
        <v>72</v>
      </c>
      <c r="C50" s="39" t="s">
        <v>73</v>
      </c>
      <c r="D50" s="38"/>
      <c r="E50" s="38"/>
      <c r="F50" s="40" t="s">
        <v>69</v>
      </c>
      <c r="G50" s="60">
        <v>3</v>
      </c>
      <c r="H50" s="61"/>
      <c r="I50" s="43"/>
      <c r="J50" s="44">
        <f>IF(AND(G50= "",H50= ""), 0, ROUND(ROUND(I50, 2) * ROUND(IF(H50="",G50,H50),  0), 2))</f>
        <v/>
      </c>
      <c r="K50" s="7"/>
      <c r="M50" s="45">
        <v>0.2</v>
      </c>
      <c r="Q50" s="7">
        <v>55</v>
      </c>
    </row>
    <row r="51" spans="1:17" hidden="1">
      <c r="A51" s="7" t="s">
        <v>49</v>
      </c>
    </row>
    <row r="52" spans="1:17">
      <c r="A52" s="7" t="s">
        <v>74</v>
      </c>
      <c r="B52" s="38"/>
      <c r="J52" s="38"/>
    </row>
    <row r="53" spans="1:17" ht="16.9125" customHeight="1">
      <c r="B53" s="38"/>
      <c r="C53" s="46" t="s">
        <v>63</v>
      </c>
      <c r="D53" s="47"/>
      <c r="E53" s="47"/>
      <c r="F53" s="48"/>
      <c r="G53" s="48"/>
      <c r="H53" s="48"/>
      <c r="I53" s="48"/>
      <c r="J53" s="49"/>
    </row>
    <row r="54" spans="1:17">
      <c r="B54" s="38"/>
      <c r="C54" s="50"/>
      <c r="D54" s="7"/>
      <c r="E54" s="7"/>
      <c r="F54" s="7"/>
      <c r="G54" s="7"/>
      <c r="H54" s="7"/>
      <c r="I54" s="7"/>
      <c r="J54" s="8"/>
    </row>
    <row r="55" spans="1:17">
      <c r="B55" s="38"/>
      <c r="C55" s="51" t="s">
        <v>57</v>
      </c>
      <c r="D55" s="52"/>
      <c r="E55" s="52"/>
      <c r="F55" s="53">
        <f>SUMIF(K36:K52, IF(K35="","",K35), J36:J52)</f>
        <v/>
      </c>
      <c r="G55" s="53"/>
      <c r="H55" s="53"/>
      <c r="I55" s="53"/>
      <c r="J55" s="54"/>
    </row>
    <row r="56" spans="1:17" hidden="1">
      <c r="B56" s="38"/>
      <c r="C56" s="55" t="s">
        <v>58</v>
      </c>
      <c r="D56" s="34"/>
      <c r="E56" s="34"/>
      <c r="F56" s="56">
        <f>ROUND(SUMIF(K36:K52, IF(K35="","",K35), J36:J52) * 0.2, 2)</f>
        <v/>
      </c>
      <c r="G56" s="56"/>
      <c r="H56" s="56"/>
      <c r="I56" s="56"/>
      <c r="J56" s="57"/>
    </row>
    <row r="57" spans="1:17" hidden="1">
      <c r="B57" s="38"/>
      <c r="C57" s="51" t="s">
        <v>59</v>
      </c>
      <c r="D57" s="52"/>
      <c r="E57" s="52"/>
      <c r="F57" s="53">
        <f>SUM(F55:F56)</f>
        <v/>
      </c>
      <c r="G57" s="53"/>
      <c r="H57" s="53"/>
      <c r="I57" s="53"/>
      <c r="J57" s="54"/>
    </row>
    <row r="58" spans="1:17" ht="16.9125" customHeight="1">
      <c r="A58" s="7">
        <v>6</v>
      </c>
      <c r="B58" s="29" t="s">
        <v>75</v>
      </c>
      <c r="C58" s="58" t="s">
        <v>76</v>
      </c>
      <c r="D58" s="58"/>
      <c r="E58" s="58"/>
      <c r="F58" s="58"/>
      <c r="G58" s="58"/>
      <c r="H58" s="58"/>
      <c r="I58" s="58"/>
      <c r="J58" s="59"/>
      <c r="K58" s="7"/>
    </row>
    <row r="59" spans="1:17" hidden="1">
      <c r="A59" s="7" t="s">
        <v>64</v>
      </c>
    </row>
    <row r="60" spans="1:17">
      <c r="A60" s="7">
        <v>9</v>
      </c>
      <c r="B60" s="36" t="s">
        <v>77</v>
      </c>
      <c r="C60" s="39" t="s">
        <v>78</v>
      </c>
      <c r="D60" s="38"/>
      <c r="E60" s="38"/>
      <c r="F60" s="40" t="s">
        <v>11</v>
      </c>
      <c r="G60" s="60">
        <v>1</v>
      </c>
      <c r="H60" s="61"/>
      <c r="I60" s="43"/>
      <c r="J60" s="44">
        <f>IF(AND(G60= "",H60= ""), 0, ROUND(ROUND(I60, 2) * ROUND(IF(H60="",G60,H60),  0), 2))</f>
        <v/>
      </c>
      <c r="K60" s="7"/>
      <c r="M60" s="45">
        <v>0.2</v>
      </c>
      <c r="Q60" s="7">
        <v>55</v>
      </c>
    </row>
    <row r="61" spans="1:17" hidden="1">
      <c r="A61" s="7" t="s">
        <v>49</v>
      </c>
    </row>
    <row r="62" spans="1:17">
      <c r="A62" s="7" t="s">
        <v>74</v>
      </c>
      <c r="B62" s="38"/>
      <c r="J62" s="38"/>
    </row>
    <row r="63" spans="1:17" ht="16.9125" customHeight="1">
      <c r="B63" s="38"/>
      <c r="C63" s="46" t="s">
        <v>76</v>
      </c>
      <c r="D63" s="47"/>
      <c r="E63" s="47"/>
      <c r="F63" s="48"/>
      <c r="G63" s="48"/>
      <c r="H63" s="48"/>
      <c r="I63" s="48"/>
      <c r="J63" s="49"/>
    </row>
    <row r="64" spans="1:17">
      <c r="B64" s="38"/>
      <c r="C64" s="50"/>
      <c r="D64" s="7"/>
      <c r="E64" s="7"/>
      <c r="F64" s="7"/>
      <c r="G64" s="7"/>
      <c r="H64" s="7"/>
      <c r="I64" s="7"/>
      <c r="J64" s="8"/>
    </row>
    <row r="65" spans="1:17">
      <c r="B65" s="38"/>
      <c r="C65" s="51" t="s">
        <v>57</v>
      </c>
      <c r="D65" s="52"/>
      <c r="E65" s="52"/>
      <c r="F65" s="53">
        <f>SUMIF(K59:K62, IF(K58="","",K58), J59:J62)</f>
        <v/>
      </c>
      <c r="G65" s="53"/>
      <c r="H65" s="53"/>
      <c r="I65" s="53"/>
      <c r="J65" s="54"/>
    </row>
    <row r="66" spans="1:17" hidden="1">
      <c r="B66" s="38"/>
      <c r="C66" s="55" t="s">
        <v>58</v>
      </c>
      <c r="D66" s="34"/>
      <c r="E66" s="34"/>
      <c r="F66" s="56">
        <f>ROUND(SUMIF(K59:K62, IF(K58="","",K58), J59:J62) * 0.2, 2)</f>
        <v/>
      </c>
      <c r="G66" s="56"/>
      <c r="H66" s="56"/>
      <c r="I66" s="56"/>
      <c r="J66" s="57"/>
    </row>
    <row r="67" spans="1:17" hidden="1">
      <c r="B67" s="38"/>
      <c r="C67" s="51" t="s">
        <v>59</v>
      </c>
      <c r="D67" s="52"/>
      <c r="E67" s="52"/>
      <c r="F67" s="53">
        <f>SUM(F65:F66)</f>
        <v/>
      </c>
      <c r="G67" s="53"/>
      <c r="H67" s="53"/>
      <c r="I67" s="53"/>
      <c r="J67" s="54"/>
    </row>
    <row r="68" spans="1:17">
      <c r="A68" s="7" t="s">
        <v>56</v>
      </c>
      <c r="B68" s="38"/>
      <c r="J68" s="38"/>
    </row>
    <row r="69" spans="1:17">
      <c r="B69" s="38"/>
      <c r="C69" s="46" t="s">
        <v>61</v>
      </c>
      <c r="D69" s="47"/>
      <c r="E69" s="47"/>
      <c r="F69" s="48"/>
      <c r="G69" s="48"/>
      <c r="H69" s="48"/>
      <c r="I69" s="48"/>
      <c r="J69" s="49"/>
    </row>
    <row r="70" spans="1:17">
      <c r="B70" s="38"/>
      <c r="C70" s="50"/>
      <c r="D70" s="7"/>
      <c r="E70" s="7"/>
      <c r="F70" s="7"/>
      <c r="G70" s="7"/>
      <c r="H70" s="7"/>
      <c r="I70" s="7"/>
      <c r="J70" s="8"/>
    </row>
    <row r="71" spans="1:17">
      <c r="B71" s="38"/>
      <c r="C71" s="51" t="s">
        <v>57</v>
      </c>
      <c r="D71" s="52"/>
      <c r="E71" s="52"/>
      <c r="F71" s="53">
        <f>SUMIF(K35:K68, IF(K34="","",K34), J35:J68)</f>
        <v/>
      </c>
      <c r="G71" s="53"/>
      <c r="H71" s="53"/>
      <c r="I71" s="53"/>
      <c r="J71" s="54"/>
    </row>
    <row r="72" spans="1:17" hidden="1">
      <c r="B72" s="38"/>
      <c r="C72" s="55" t="s">
        <v>58</v>
      </c>
      <c r="D72" s="34"/>
      <c r="E72" s="34"/>
      <c r="F72" s="56">
        <f>ROUND(SUMIF(K35:K68, IF(K34="","",K34), J35:J68) * 0.2, 2)</f>
        <v/>
      </c>
      <c r="G72" s="56"/>
      <c r="H72" s="56"/>
      <c r="I72" s="56"/>
      <c r="J72" s="57"/>
    </row>
    <row r="73" spans="1:17" hidden="1">
      <c r="B73" s="38"/>
      <c r="C73" s="51" t="s">
        <v>59</v>
      </c>
      <c r="D73" s="52"/>
      <c r="E73" s="52"/>
      <c r="F73" s="53">
        <f>SUM(F71:F72)</f>
        <v/>
      </c>
      <c r="G73" s="53"/>
      <c r="H73" s="53"/>
      <c r="I73" s="53"/>
      <c r="J73" s="54"/>
    </row>
    <row r="74" spans="1:17" ht="33.825" customHeight="1">
      <c r="A74" s="7">
        <v>5</v>
      </c>
      <c r="B74" s="29" t="s">
        <v>79</v>
      </c>
      <c r="C74" s="34" t="s">
        <v>80</v>
      </c>
      <c r="D74" s="34"/>
      <c r="E74" s="34"/>
      <c r="F74" s="34"/>
      <c r="G74" s="34"/>
      <c r="H74" s="34"/>
      <c r="I74" s="34"/>
      <c r="J74" s="35"/>
      <c r="K74" s="7" t="s">
        <v>81</v>
      </c>
    </row>
    <row r="75" spans="1:17">
      <c r="A75" s="7">
        <v>8</v>
      </c>
      <c r="B75" s="36" t="s">
        <v>82</v>
      </c>
      <c r="C75" s="37" t="s">
        <v>83</v>
      </c>
      <c r="D75" s="37"/>
      <c r="E75" s="37"/>
      <c r="J75" s="38"/>
      <c r="K75" s="7" t="s">
        <v>81</v>
      </c>
    </row>
    <row r="76" spans="1:17">
      <c r="A76" s="7">
        <v>9</v>
      </c>
      <c r="B76" s="36" t="s">
        <v>84</v>
      </c>
      <c r="C76" s="39" t="s">
        <v>85</v>
      </c>
      <c r="D76" s="38"/>
      <c r="E76" s="38"/>
      <c r="F76" s="40" t="s">
        <v>69</v>
      </c>
      <c r="G76" s="60">
        <v>1</v>
      </c>
      <c r="H76" s="61"/>
      <c r="I76" s="43"/>
      <c r="J76" s="44">
        <f>IF(AND(G76= "",H76= ""), 0, ROUND(ROUND(I76, 2) * ROUND(IF(H76="",G76,H76),  0), 2))</f>
        <v/>
      </c>
      <c r="K76" s="7" t="s">
        <v>81</v>
      </c>
      <c r="L76" s="7">
        <v>146675</v>
      </c>
      <c r="M76" s="45">
        <v>0.2</v>
      </c>
      <c r="Q76" s="7">
        <v>55</v>
      </c>
    </row>
    <row r="77" spans="1:17" hidden="1">
      <c r="A77" s="7" t="s">
        <v>86</v>
      </c>
    </row>
    <row r="78" spans="1:17" hidden="1">
      <c r="A78" s="7" t="s">
        <v>86</v>
      </c>
    </row>
    <row r="79" spans="1:17" hidden="1">
      <c r="A79" s="7" t="s">
        <v>49</v>
      </c>
    </row>
    <row r="80" spans="1:17">
      <c r="A80" s="7">
        <v>9</v>
      </c>
      <c r="B80" s="36" t="s">
        <v>87</v>
      </c>
      <c r="C80" s="39" t="s">
        <v>88</v>
      </c>
      <c r="D80" s="38"/>
      <c r="E80" s="38"/>
      <c r="F80" s="40" t="s">
        <v>89</v>
      </c>
      <c r="G80" s="60">
        <v>1</v>
      </c>
      <c r="H80" s="61"/>
      <c r="I80" s="43"/>
      <c r="J80" s="44">
        <f>IF(AND(G80= "",H80= ""), 0, ROUND(ROUND(I80, 2) * ROUND(IF(H80="",G80,H80),  0), 2))</f>
        <v/>
      </c>
      <c r="K80" s="7" t="s">
        <v>81</v>
      </c>
      <c r="L80" s="7">
        <v>146675</v>
      </c>
      <c r="M80" s="45">
        <v>0.2</v>
      </c>
      <c r="Q80" s="7">
        <v>55</v>
      </c>
    </row>
    <row r="81" spans="1:17" hidden="1">
      <c r="A81" s="7" t="s">
        <v>86</v>
      </c>
    </row>
    <row r="82" spans="1:17" hidden="1">
      <c r="A82" s="7" t="s">
        <v>49</v>
      </c>
    </row>
    <row r="83" spans="1:17">
      <c r="A83" s="7">
        <v>9</v>
      </c>
      <c r="B83" s="36" t="s">
        <v>90</v>
      </c>
      <c r="C83" s="39" t="s">
        <v>91</v>
      </c>
      <c r="D83" s="38"/>
      <c r="E83" s="38"/>
      <c r="F83" s="40" t="s">
        <v>69</v>
      </c>
      <c r="G83" s="60">
        <v>2</v>
      </c>
      <c r="H83" s="61"/>
      <c r="I83" s="43"/>
      <c r="J83" s="44">
        <f>IF(AND(G83= "",H83= ""), 0, ROUND(ROUND(I83, 2) * ROUND(IF(H83="",G83,H83),  0), 2))</f>
        <v/>
      </c>
      <c r="K83" s="7" t="s">
        <v>81</v>
      </c>
      <c r="L83" s="7">
        <v>146675</v>
      </c>
      <c r="M83" s="45">
        <v>0.2</v>
      </c>
      <c r="Q83" s="7">
        <v>55</v>
      </c>
    </row>
    <row r="84" spans="1:17" hidden="1">
      <c r="A84" s="7" t="s">
        <v>86</v>
      </c>
    </row>
    <row r="85" spans="1:17" hidden="1">
      <c r="A85" s="7" t="s">
        <v>49</v>
      </c>
    </row>
    <row r="86" spans="1:17">
      <c r="A86" s="7">
        <v>9</v>
      </c>
      <c r="B86" s="36" t="s">
        <v>92</v>
      </c>
      <c r="C86" s="39" t="s">
        <v>93</v>
      </c>
      <c r="D86" s="38"/>
      <c r="E86" s="38"/>
      <c r="F86" s="40" t="s">
        <v>11</v>
      </c>
      <c r="G86" s="60">
        <v>1</v>
      </c>
      <c r="H86" s="61"/>
      <c r="I86" s="43"/>
      <c r="J86" s="44">
        <f>IF(AND(G86= "",H86= ""), 0, ROUND(ROUND(I86, 2) * ROUND(IF(H86="",G86,H86),  0), 2))</f>
        <v/>
      </c>
      <c r="K86" s="7" t="s">
        <v>81</v>
      </c>
      <c r="L86" s="7">
        <v>146675</v>
      </c>
      <c r="M86" s="45">
        <v>0.2</v>
      </c>
      <c r="Q86" s="7">
        <v>55</v>
      </c>
    </row>
    <row r="87" spans="1:17" hidden="1">
      <c r="A87" s="7" t="s">
        <v>86</v>
      </c>
    </row>
    <row r="88" spans="1:17" hidden="1">
      <c r="A88" s="7" t="s">
        <v>49</v>
      </c>
    </row>
    <row r="89" spans="1:17">
      <c r="A89" s="7">
        <v>9</v>
      </c>
      <c r="B89" s="36" t="s">
        <v>94</v>
      </c>
      <c r="C89" s="39" t="s">
        <v>95</v>
      </c>
      <c r="D89" s="38"/>
      <c r="E89" s="38"/>
      <c r="F89" s="40" t="s">
        <v>96</v>
      </c>
      <c r="G89" s="62">
        <v>30</v>
      </c>
      <c r="H89" s="63"/>
      <c r="I89" s="43"/>
      <c r="J89" s="44">
        <f>IF(AND(G89= "",H89= ""), 0, ROUND(ROUND(I89, 2) * ROUND(IF(H89="",G89,H89),  2), 2))</f>
        <v/>
      </c>
      <c r="K89" s="7" t="s">
        <v>81</v>
      </c>
      <c r="L89" s="7">
        <v>146675</v>
      </c>
      <c r="M89" s="45">
        <v>0.2</v>
      </c>
      <c r="Q89" s="7">
        <v>55</v>
      </c>
    </row>
    <row r="90" spans="1:17" hidden="1">
      <c r="A90" s="7" t="s">
        <v>86</v>
      </c>
    </row>
    <row r="91" spans="1:17" hidden="1">
      <c r="A91" s="7" t="s">
        <v>49</v>
      </c>
    </row>
    <row r="92" spans="1:17" hidden="1">
      <c r="A92" s="7" t="s">
        <v>50</v>
      </c>
    </row>
    <row r="93" spans="1:17">
      <c r="A93" s="7" t="s">
        <v>56</v>
      </c>
      <c r="B93" s="38"/>
      <c r="J93" s="38"/>
    </row>
    <row r="94" spans="1:17" ht="27.225" customHeight="1">
      <c r="B94" s="38"/>
      <c r="C94" s="46" t="s">
        <v>97</v>
      </c>
      <c r="D94" s="47"/>
      <c r="E94" s="47"/>
      <c r="F94" s="48" t="s">
        <v>98</v>
      </c>
      <c r="G94" s="48"/>
      <c r="H94" s="48"/>
      <c r="I94" s="48"/>
      <c r="J94" s="49"/>
    </row>
    <row r="95" spans="1:17">
      <c r="B95" s="38"/>
      <c r="C95" s="50"/>
      <c r="D95" s="7"/>
      <c r="E95" s="7"/>
      <c r="F95" s="7"/>
      <c r="G95" s="7"/>
      <c r="H95" s="7"/>
      <c r="I95" s="7"/>
      <c r="J95" s="8"/>
    </row>
    <row r="96" spans="1:17">
      <c r="B96" s="38"/>
      <c r="C96" s="51" t="s">
        <v>57</v>
      </c>
      <c r="D96" s="52"/>
      <c r="E96" s="52"/>
      <c r="F96" s="53">
        <f>SUMIF(K75:K93, IF(K74="","",K74), J75:J93)</f>
        <v/>
      </c>
      <c r="G96" s="53"/>
      <c r="H96" s="53"/>
      <c r="I96" s="53"/>
      <c r="J96" s="54"/>
    </row>
    <row r="97" spans="1:17" hidden="1">
      <c r="B97" s="38"/>
      <c r="C97" s="55" t="s">
        <v>58</v>
      </c>
      <c r="D97" s="34"/>
      <c r="E97" s="34"/>
      <c r="F97" s="56">
        <f>ROUND(SUMIF(K75:K93, IF(K74="","",K74), J75:J93) * 0.2, 2)</f>
        <v/>
      </c>
      <c r="G97" s="56"/>
      <c r="H97" s="56"/>
      <c r="I97" s="56"/>
      <c r="J97" s="57"/>
    </row>
    <row r="98" spans="1:17" hidden="1">
      <c r="B98" s="38"/>
      <c r="C98" s="51" t="s">
        <v>59</v>
      </c>
      <c r="D98" s="52"/>
      <c r="E98" s="52"/>
      <c r="F98" s="53">
        <f>SUM(F96:F97)</f>
        <v/>
      </c>
      <c r="G98" s="53"/>
      <c r="H98" s="53"/>
      <c r="I98" s="53"/>
      <c r="J98" s="54"/>
    </row>
    <row r="99" spans="1:17">
      <c r="A99" s="7">
        <v>5</v>
      </c>
      <c r="B99" s="29" t="s">
        <v>99</v>
      </c>
      <c r="C99" s="34" t="s">
        <v>100</v>
      </c>
      <c r="D99" s="34"/>
      <c r="E99" s="34"/>
      <c r="F99" s="34"/>
      <c r="G99" s="34"/>
      <c r="H99" s="34"/>
      <c r="I99" s="34"/>
      <c r="J99" s="35"/>
      <c r="K99" s="7"/>
    </row>
    <row r="100" spans="1:17" ht="16.9125" customHeight="1">
      <c r="A100" s="7">
        <v>6</v>
      </c>
      <c r="B100" s="29" t="s">
        <v>101</v>
      </c>
      <c r="C100" s="58" t="s">
        <v>102</v>
      </c>
      <c r="D100" s="58"/>
      <c r="E100" s="58"/>
      <c r="F100" s="58"/>
      <c r="G100" s="58"/>
      <c r="H100" s="58"/>
      <c r="I100" s="58"/>
      <c r="J100" s="59"/>
      <c r="K100" s="7"/>
    </row>
    <row r="101" spans="1:17" hidden="1">
      <c r="A101" s="7" t="s">
        <v>64</v>
      </c>
    </row>
    <row r="102" spans="1:17">
      <c r="A102" s="7">
        <v>9</v>
      </c>
      <c r="B102" s="36" t="s">
        <v>103</v>
      </c>
      <c r="C102" s="39" t="s">
        <v>104</v>
      </c>
      <c r="D102" s="38"/>
      <c r="E102" s="38"/>
      <c r="F102" s="40" t="s">
        <v>89</v>
      </c>
      <c r="G102" s="60">
        <v>1</v>
      </c>
      <c r="H102" s="61"/>
      <c r="I102" s="43"/>
      <c r="J102" s="44">
        <f>IF(AND(G102= "",H102= ""), 0, ROUND(ROUND(I102, 2) * ROUND(IF(H102="",G102,H102),  0), 2))</f>
        <v/>
      </c>
      <c r="K102" s="7"/>
      <c r="M102" s="45">
        <v>0.2</v>
      </c>
      <c r="Q102" s="7">
        <v>55</v>
      </c>
    </row>
    <row r="103" spans="1:17" hidden="1">
      <c r="A103" s="7" t="s">
        <v>49</v>
      </c>
    </row>
    <row r="104" spans="1:17">
      <c r="A104" s="7" t="s">
        <v>74</v>
      </c>
      <c r="B104" s="38"/>
      <c r="J104" s="38"/>
    </row>
    <row r="105" spans="1:17" ht="16.9125" customHeight="1">
      <c r="B105" s="38"/>
      <c r="C105" s="46" t="s">
        <v>102</v>
      </c>
      <c r="D105" s="47"/>
      <c r="E105" s="47"/>
      <c r="F105" s="48"/>
      <c r="G105" s="48"/>
      <c r="H105" s="48"/>
      <c r="I105" s="48"/>
      <c r="J105" s="49"/>
    </row>
    <row r="106" spans="1:17">
      <c r="B106" s="38"/>
      <c r="C106" s="50"/>
      <c r="D106" s="7"/>
      <c r="E106" s="7"/>
      <c r="F106" s="7"/>
      <c r="G106" s="7"/>
      <c r="H106" s="7"/>
      <c r="I106" s="7"/>
      <c r="J106" s="8"/>
    </row>
    <row r="107" spans="1:17">
      <c r="B107" s="38"/>
      <c r="C107" s="51" t="s">
        <v>57</v>
      </c>
      <c r="D107" s="52"/>
      <c r="E107" s="52"/>
      <c r="F107" s="53">
        <f>SUMIF(K101:K104, IF(K100="","",K100), J101:J104)</f>
        <v/>
      </c>
      <c r="G107" s="53"/>
      <c r="H107" s="53"/>
      <c r="I107" s="53"/>
      <c r="J107" s="54"/>
    </row>
    <row r="108" spans="1:17" hidden="1">
      <c r="B108" s="38"/>
      <c r="C108" s="55" t="s">
        <v>58</v>
      </c>
      <c r="D108" s="34"/>
      <c r="E108" s="34"/>
      <c r="F108" s="56">
        <f>ROUND(SUMIF(K101:K104, IF(K100="","",K100), J101:J104) * 0.2, 2)</f>
        <v/>
      </c>
      <c r="G108" s="56"/>
      <c r="H108" s="56"/>
      <c r="I108" s="56"/>
      <c r="J108" s="57"/>
    </row>
    <row r="109" spans="1:17" hidden="1">
      <c r="B109" s="38"/>
      <c r="C109" s="51" t="s">
        <v>59</v>
      </c>
      <c r="D109" s="52"/>
      <c r="E109" s="52"/>
      <c r="F109" s="53">
        <f>SUM(F107:F108)</f>
        <v/>
      </c>
      <c r="G109" s="53"/>
      <c r="H109" s="53"/>
      <c r="I109" s="53"/>
      <c r="J109" s="54"/>
    </row>
    <row r="110" spans="1:17">
      <c r="A110" s="7" t="s">
        <v>56</v>
      </c>
      <c r="B110" s="38"/>
      <c r="J110" s="38"/>
    </row>
    <row r="111" spans="1:17">
      <c r="B111" s="38"/>
      <c r="C111" s="46" t="s">
        <v>100</v>
      </c>
      <c r="D111" s="47"/>
      <c r="E111" s="47"/>
      <c r="F111" s="48"/>
      <c r="G111" s="48"/>
      <c r="H111" s="48"/>
      <c r="I111" s="48"/>
      <c r="J111" s="49"/>
    </row>
    <row r="112" spans="1:17">
      <c r="B112" s="38"/>
      <c r="C112" s="50"/>
      <c r="D112" s="7"/>
      <c r="E112" s="7"/>
      <c r="F112" s="7"/>
      <c r="G112" s="7"/>
      <c r="H112" s="7"/>
      <c r="I112" s="7"/>
      <c r="J112" s="8"/>
    </row>
    <row r="113" spans="1:17">
      <c r="B113" s="38"/>
      <c r="C113" s="51" t="s">
        <v>57</v>
      </c>
      <c r="D113" s="52"/>
      <c r="E113" s="52"/>
      <c r="F113" s="53">
        <f>SUMIF(K100:K110, IF(K99="","",K99), J100:J110)</f>
        <v/>
      </c>
      <c r="G113" s="53"/>
      <c r="H113" s="53"/>
      <c r="I113" s="53"/>
      <c r="J113" s="54"/>
    </row>
    <row r="114" spans="1:17" hidden="1">
      <c r="B114" s="38"/>
      <c r="C114" s="55" t="s">
        <v>58</v>
      </c>
      <c r="D114" s="34"/>
      <c r="E114" s="34"/>
      <c r="F114" s="56">
        <f>ROUND(SUMIF(K100:K110, IF(K99="","",K99), J100:J110) * 0.2, 2)</f>
        <v/>
      </c>
      <c r="G114" s="56"/>
      <c r="H114" s="56"/>
      <c r="I114" s="56"/>
      <c r="J114" s="57"/>
    </row>
    <row r="115" spans="1:17" hidden="1">
      <c r="B115" s="38"/>
      <c r="C115" s="51" t="s">
        <v>59</v>
      </c>
      <c r="D115" s="52"/>
      <c r="E115" s="52"/>
      <c r="F115" s="53">
        <f>SUM(F113:F114)</f>
        <v/>
      </c>
      <c r="G115" s="53"/>
      <c r="H115" s="53"/>
      <c r="I115" s="53"/>
      <c r="J115" s="54"/>
    </row>
    <row r="116" spans="1:17">
      <c r="A116" s="7">
        <v>5</v>
      </c>
      <c r="B116" s="29" t="s">
        <v>105</v>
      </c>
      <c r="C116" s="34" t="s">
        <v>106</v>
      </c>
      <c r="D116" s="34"/>
      <c r="E116" s="34"/>
      <c r="F116" s="34"/>
      <c r="G116" s="34"/>
      <c r="H116" s="34"/>
      <c r="I116" s="34"/>
      <c r="J116" s="35"/>
      <c r="K116" s="7"/>
    </row>
    <row r="117" spans="1:17">
      <c r="A117" s="7">
        <v>6</v>
      </c>
      <c r="B117" s="29" t="s">
        <v>107</v>
      </c>
      <c r="C117" s="58" t="s">
        <v>108</v>
      </c>
      <c r="D117" s="58"/>
      <c r="E117" s="58"/>
      <c r="F117" s="58"/>
      <c r="G117" s="58"/>
      <c r="H117" s="58"/>
      <c r="I117" s="58"/>
      <c r="J117" s="59"/>
      <c r="K117" s="7"/>
    </row>
    <row r="118" spans="1:17" hidden="1">
      <c r="A118" s="7" t="s">
        <v>64</v>
      </c>
    </row>
    <row r="119" spans="1:17">
      <c r="A119" s="7">
        <v>9</v>
      </c>
      <c r="B119" s="36" t="s">
        <v>109</v>
      </c>
      <c r="C119" s="39" t="s">
        <v>110</v>
      </c>
      <c r="D119" s="38"/>
      <c r="E119" s="38"/>
      <c r="F119" s="40" t="s">
        <v>69</v>
      </c>
      <c r="G119" s="60">
        <v>3</v>
      </c>
      <c r="H119" s="61"/>
      <c r="I119" s="43"/>
      <c r="J119" s="44">
        <f>IF(AND(G119= "",H119= ""), 0, ROUND(ROUND(I119, 2) * ROUND(IF(H119="",G119,H119),  0), 2))</f>
        <v/>
      </c>
      <c r="K119" s="7"/>
      <c r="M119" s="45">
        <v>0.2</v>
      </c>
      <c r="Q119" s="7">
        <v>55</v>
      </c>
    </row>
    <row r="120" spans="1:17" hidden="1">
      <c r="A120" s="7" t="s">
        <v>49</v>
      </c>
    </row>
    <row r="121" spans="1:17">
      <c r="A121" s="7" t="s">
        <v>74</v>
      </c>
      <c r="B121" s="38"/>
      <c r="J121" s="38"/>
    </row>
    <row r="122" spans="1:17">
      <c r="B122" s="38"/>
      <c r="C122" s="46" t="s">
        <v>108</v>
      </c>
      <c r="D122" s="47"/>
      <c r="E122" s="47"/>
      <c r="F122" s="48"/>
      <c r="G122" s="48"/>
      <c r="H122" s="48"/>
      <c r="I122" s="48"/>
      <c r="J122" s="49"/>
    </row>
    <row r="123" spans="1:17">
      <c r="B123" s="38"/>
      <c r="C123" s="50"/>
      <c r="D123" s="7"/>
      <c r="E123" s="7"/>
      <c r="F123" s="7"/>
      <c r="G123" s="7"/>
      <c r="H123" s="7"/>
      <c r="I123" s="7"/>
      <c r="J123" s="8"/>
    </row>
    <row r="124" spans="1:17">
      <c r="B124" s="38"/>
      <c r="C124" s="51" t="s">
        <v>57</v>
      </c>
      <c r="D124" s="52"/>
      <c r="E124" s="52"/>
      <c r="F124" s="53">
        <f>SUMIF(K118:K121, IF(K117="","",K117), J118:J121)</f>
        <v/>
      </c>
      <c r="G124" s="53"/>
      <c r="H124" s="53"/>
      <c r="I124" s="53"/>
      <c r="J124" s="54"/>
    </row>
    <row r="125" spans="1:17" hidden="1">
      <c r="B125" s="38"/>
      <c r="C125" s="55" t="s">
        <v>58</v>
      </c>
      <c r="D125" s="34"/>
      <c r="E125" s="34"/>
      <c r="F125" s="56">
        <f>ROUND(SUMIF(K118:K121, IF(K117="","",K117), J118:J121) * 0.2, 2)</f>
        <v/>
      </c>
      <c r="G125" s="56"/>
      <c r="H125" s="56"/>
      <c r="I125" s="56"/>
      <c r="J125" s="57"/>
    </row>
    <row r="126" spans="1:17" hidden="1">
      <c r="B126" s="38"/>
      <c r="C126" s="51" t="s">
        <v>59</v>
      </c>
      <c r="D126" s="52"/>
      <c r="E126" s="52"/>
      <c r="F126" s="53">
        <f>SUM(F124:F125)</f>
        <v/>
      </c>
      <c r="G126" s="53"/>
      <c r="H126" s="53"/>
      <c r="I126" s="53"/>
      <c r="J126" s="54"/>
    </row>
    <row r="127" spans="1:17">
      <c r="A127" s="7">
        <v>6</v>
      </c>
      <c r="B127" s="29" t="s">
        <v>111</v>
      </c>
      <c r="C127" s="58" t="s">
        <v>112</v>
      </c>
      <c r="D127" s="58"/>
      <c r="E127" s="58"/>
      <c r="F127" s="58"/>
      <c r="G127" s="58"/>
      <c r="H127" s="58"/>
      <c r="I127" s="58"/>
      <c r="J127" s="59"/>
      <c r="K127" s="7"/>
    </row>
    <row r="128" spans="1:17" hidden="1">
      <c r="A128" s="7" t="s">
        <v>64</v>
      </c>
    </row>
    <row r="129" spans="1:17" hidden="1">
      <c r="A129" s="7" t="s">
        <v>64</v>
      </c>
    </row>
    <row r="130" spans="1:17" hidden="1">
      <c r="A130" s="7" t="s">
        <v>64</v>
      </c>
    </row>
    <row r="131" spans="1:17" hidden="1">
      <c r="A131" s="7" t="s">
        <v>64</v>
      </c>
    </row>
    <row r="132" spans="1:17" hidden="1">
      <c r="A132" s="7" t="s">
        <v>64</v>
      </c>
    </row>
    <row r="133" spans="1:17" hidden="1">
      <c r="A133" s="7" t="s">
        <v>64</v>
      </c>
    </row>
    <row r="134" spans="1:17" hidden="1">
      <c r="A134" s="7" t="s">
        <v>64</v>
      </c>
    </row>
    <row r="135" spans="1:17" hidden="1">
      <c r="A135" s="7" t="s">
        <v>64</v>
      </c>
    </row>
    <row r="136" spans="1:17" hidden="1">
      <c r="A136" s="7" t="s">
        <v>64</v>
      </c>
    </row>
    <row r="137" spans="1:17">
      <c r="A137" s="7">
        <v>9</v>
      </c>
      <c r="B137" s="36" t="s">
        <v>113</v>
      </c>
      <c r="C137" s="39" t="s">
        <v>114</v>
      </c>
      <c r="D137" s="38"/>
      <c r="E137" s="38"/>
      <c r="F137" s="40" t="s">
        <v>11</v>
      </c>
      <c r="G137" s="60">
        <v>1</v>
      </c>
      <c r="H137" s="61"/>
      <c r="I137" s="43"/>
      <c r="J137" s="44">
        <f>IF(AND(G137= "",H137= ""), 0, ROUND(ROUND(I137, 2) * ROUND(IF(H137="",G137,H137),  0), 2))</f>
        <v/>
      </c>
      <c r="K137" s="7"/>
      <c r="M137" s="45">
        <v>0.2</v>
      </c>
      <c r="Q137" s="7">
        <v>55</v>
      </c>
    </row>
    <row r="138" spans="1:17" hidden="1">
      <c r="A138" s="7" t="s">
        <v>49</v>
      </c>
    </row>
    <row r="139" spans="1:17">
      <c r="A139" s="7">
        <v>9</v>
      </c>
      <c r="B139" s="36" t="s">
        <v>115</v>
      </c>
      <c r="C139" s="39" t="s">
        <v>116</v>
      </c>
      <c r="D139" s="38"/>
      <c r="E139" s="38"/>
      <c r="F139" s="40" t="s">
        <v>11</v>
      </c>
      <c r="G139" s="60">
        <v>1</v>
      </c>
      <c r="H139" s="61"/>
      <c r="I139" s="43"/>
      <c r="J139" s="44">
        <f>IF(AND(G139= "",H139= ""), 0, ROUND(ROUND(I139, 2) * ROUND(IF(H139="",G139,H139),  0), 2))</f>
        <v/>
      </c>
      <c r="K139" s="7"/>
      <c r="M139" s="45">
        <v>0.2</v>
      </c>
      <c r="Q139" s="7">
        <v>55</v>
      </c>
    </row>
    <row r="140" spans="1:17" hidden="1">
      <c r="A140" s="7" t="s">
        <v>49</v>
      </c>
    </row>
    <row r="141" spans="1:17">
      <c r="A141" s="7" t="s">
        <v>74</v>
      </c>
      <c r="B141" s="38"/>
      <c r="J141" s="38"/>
    </row>
    <row r="142" spans="1:17" ht="29.425" customHeight="1">
      <c r="B142" s="38"/>
      <c r="C142" s="46" t="s">
        <v>112</v>
      </c>
      <c r="D142" s="47"/>
      <c r="E142" s="47"/>
      <c r="F142" s="48"/>
      <c r="G142" s="48"/>
      <c r="H142" s="48"/>
      <c r="I142" s="48"/>
      <c r="J142" s="49"/>
    </row>
    <row r="143" spans="1:17">
      <c r="B143" s="38"/>
      <c r="C143" s="50"/>
      <c r="D143" s="7"/>
      <c r="E143" s="7"/>
      <c r="F143" s="7"/>
      <c r="G143" s="7"/>
      <c r="H143" s="7"/>
      <c r="I143" s="7"/>
      <c r="J143" s="8"/>
    </row>
    <row r="144" spans="1:17">
      <c r="B144" s="38"/>
      <c r="C144" s="51" t="s">
        <v>57</v>
      </c>
      <c r="D144" s="52"/>
      <c r="E144" s="52"/>
      <c r="F144" s="53">
        <f>SUMIF(K128:K141, IF(K127="","",K127), J128:J141)</f>
        <v/>
      </c>
      <c r="G144" s="53"/>
      <c r="H144" s="53"/>
      <c r="I144" s="53"/>
      <c r="J144" s="54"/>
    </row>
    <row r="145" spans="1:17" hidden="1">
      <c r="B145" s="38"/>
      <c r="C145" s="55" t="s">
        <v>58</v>
      </c>
      <c r="D145" s="34"/>
      <c r="E145" s="34"/>
      <c r="F145" s="56">
        <f>ROUND(SUMIF(K128:K141, IF(K127="","",K127), J128:J141) * 0.2, 2)</f>
        <v/>
      </c>
      <c r="G145" s="56"/>
      <c r="H145" s="56"/>
      <c r="I145" s="56"/>
      <c r="J145" s="57"/>
    </row>
    <row r="146" spans="1:17" hidden="1">
      <c r="B146" s="38"/>
      <c r="C146" s="51" t="s">
        <v>59</v>
      </c>
      <c r="D146" s="52"/>
      <c r="E146" s="52"/>
      <c r="F146" s="53">
        <f>SUM(F144:F145)</f>
        <v/>
      </c>
      <c r="G146" s="53"/>
      <c r="H146" s="53"/>
      <c r="I146" s="53"/>
      <c r="J146" s="54"/>
    </row>
    <row r="147" spans="1:17">
      <c r="A147" s="7" t="s">
        <v>56</v>
      </c>
      <c r="B147" s="38"/>
      <c r="J147" s="38"/>
    </row>
    <row r="148" spans="1:17">
      <c r="B148" s="38"/>
      <c r="C148" s="46" t="s">
        <v>106</v>
      </c>
      <c r="D148" s="47"/>
      <c r="E148" s="47"/>
      <c r="F148" s="48"/>
      <c r="G148" s="48"/>
      <c r="H148" s="48"/>
      <c r="I148" s="48"/>
      <c r="J148" s="49"/>
    </row>
    <row r="149" spans="1:17">
      <c r="B149" s="38"/>
      <c r="C149" s="50"/>
      <c r="D149" s="7"/>
      <c r="E149" s="7"/>
      <c r="F149" s="7"/>
      <c r="G149" s="7"/>
      <c r="H149" s="7"/>
      <c r="I149" s="7"/>
      <c r="J149" s="8"/>
    </row>
    <row r="150" spans="1:17">
      <c r="B150" s="38"/>
      <c r="C150" s="51" t="s">
        <v>57</v>
      </c>
      <c r="D150" s="52"/>
      <c r="E150" s="52"/>
      <c r="F150" s="53">
        <f>SUMIF(K117:K147, IF(K116="","",K116), J117:J147)</f>
        <v/>
      </c>
      <c r="G150" s="53"/>
      <c r="H150" s="53"/>
      <c r="I150" s="53"/>
      <c r="J150" s="54"/>
    </row>
    <row r="151" spans="1:17" hidden="1">
      <c r="B151" s="38"/>
      <c r="C151" s="55" t="s">
        <v>58</v>
      </c>
      <c r="D151" s="34"/>
      <c r="E151" s="34"/>
      <c r="F151" s="56">
        <f>ROUND(SUMIF(K117:K147, IF(K116="","",K116), J117:J147) * 0.2, 2)</f>
        <v/>
      </c>
      <c r="G151" s="56"/>
      <c r="H151" s="56"/>
      <c r="I151" s="56"/>
      <c r="J151" s="57"/>
    </row>
    <row r="152" spans="1:17" hidden="1">
      <c r="B152" s="38"/>
      <c r="C152" s="51" t="s">
        <v>59</v>
      </c>
      <c r="D152" s="52"/>
      <c r="E152" s="52"/>
      <c r="F152" s="53">
        <f>SUM(F150:F151)</f>
        <v/>
      </c>
      <c r="G152" s="53"/>
      <c r="H152" s="53"/>
      <c r="I152" s="53"/>
      <c r="J152" s="54"/>
    </row>
    <row r="153" spans="1:17">
      <c r="A153" s="7">
        <v>5</v>
      </c>
      <c r="B153" s="29" t="s">
        <v>117</v>
      </c>
      <c r="C153" s="34" t="s">
        <v>118</v>
      </c>
      <c r="D153" s="34"/>
      <c r="E153" s="34"/>
      <c r="F153" s="34"/>
      <c r="G153" s="34"/>
      <c r="H153" s="34"/>
      <c r="I153" s="34"/>
      <c r="J153" s="35"/>
      <c r="K153" s="7"/>
    </row>
    <row r="154" spans="1:17">
      <c r="A154" s="7">
        <v>8</v>
      </c>
      <c r="B154" s="36" t="s">
        <v>119</v>
      </c>
      <c r="C154" s="37" t="s">
        <v>120</v>
      </c>
      <c r="D154" s="37"/>
      <c r="E154" s="37"/>
      <c r="J154" s="38"/>
      <c r="K154" s="7"/>
    </row>
    <row r="155" spans="1:17" hidden="1">
      <c r="A155" s="7" t="s">
        <v>46</v>
      </c>
    </row>
    <row r="156" spans="1:17">
      <c r="A156" s="7">
        <v>9</v>
      </c>
      <c r="B156" s="36" t="s">
        <v>121</v>
      </c>
      <c r="C156" s="39" t="s">
        <v>122</v>
      </c>
      <c r="D156" s="38"/>
      <c r="E156" s="38"/>
      <c r="F156" s="40" t="s">
        <v>89</v>
      </c>
      <c r="G156" s="60">
        <v>1</v>
      </c>
      <c r="H156" s="61"/>
      <c r="I156" s="43"/>
      <c r="J156" s="44">
        <f>IF(AND(G156= "",H156= ""), 0, ROUND(ROUND(I156, 2) * ROUND(IF(H156="",G156,H156),  0), 2))</f>
        <v/>
      </c>
      <c r="K156" s="7"/>
      <c r="M156" s="45">
        <v>0.2</v>
      </c>
      <c r="Q156" s="7">
        <v>55</v>
      </c>
    </row>
    <row r="157" spans="1:17" hidden="1">
      <c r="A157" s="7" t="s">
        <v>49</v>
      </c>
    </row>
    <row r="158" spans="1:17" hidden="1">
      <c r="A158" s="7" t="s">
        <v>50</v>
      </c>
    </row>
    <row r="159" spans="1:17" ht="16.9125" customHeight="1">
      <c r="A159" s="7">
        <v>6</v>
      </c>
      <c r="B159" s="29" t="s">
        <v>123</v>
      </c>
      <c r="C159" s="58" t="s">
        <v>124</v>
      </c>
      <c r="D159" s="58"/>
      <c r="E159" s="58"/>
      <c r="F159" s="58"/>
      <c r="G159" s="58"/>
      <c r="H159" s="58"/>
      <c r="I159" s="58"/>
      <c r="J159" s="59"/>
      <c r="K159" s="7"/>
    </row>
    <row r="160" spans="1:17" hidden="1">
      <c r="A160" s="7" t="s">
        <v>64</v>
      </c>
    </row>
    <row r="161" spans="1:17">
      <c r="A161" s="7">
        <v>9</v>
      </c>
      <c r="B161" s="36" t="s">
        <v>125</v>
      </c>
      <c r="C161" s="39" t="s">
        <v>126</v>
      </c>
      <c r="D161" s="38"/>
      <c r="E161" s="38"/>
      <c r="F161" s="40" t="s">
        <v>69</v>
      </c>
      <c r="G161" s="60">
        <v>1</v>
      </c>
      <c r="H161" s="61"/>
      <c r="I161" s="43"/>
      <c r="J161" s="44">
        <f>IF(AND(G161= "",H161= ""), 0, ROUND(ROUND(I161, 2) * ROUND(IF(H161="",G161,H161),  0), 2))</f>
        <v/>
      </c>
      <c r="K161" s="7"/>
      <c r="M161" s="45">
        <v>0.2</v>
      </c>
      <c r="Q161" s="7">
        <v>55</v>
      </c>
    </row>
    <row r="162" spans="1:17" hidden="1">
      <c r="A162" s="7" t="s">
        <v>49</v>
      </c>
    </row>
    <row r="163" spans="1:17">
      <c r="A163" s="7">
        <v>9</v>
      </c>
      <c r="B163" s="36" t="s">
        <v>127</v>
      </c>
      <c r="C163" s="39" t="s">
        <v>128</v>
      </c>
      <c r="D163" s="38"/>
      <c r="E163" s="38"/>
      <c r="F163" s="40" t="s">
        <v>89</v>
      </c>
      <c r="G163" s="60">
        <v>2</v>
      </c>
      <c r="H163" s="61"/>
      <c r="I163" s="43"/>
      <c r="J163" s="44">
        <f>IF(AND(G163= "",H163= ""), 0, ROUND(ROUND(I163, 2) * ROUND(IF(H163="",G163,H163),  0), 2))</f>
        <v/>
      </c>
      <c r="K163" s="7"/>
      <c r="M163" s="45">
        <v>0.2</v>
      </c>
      <c r="Q163" s="7">
        <v>55</v>
      </c>
    </row>
    <row r="164" spans="1:17" hidden="1">
      <c r="A164" s="7" t="s">
        <v>86</v>
      </c>
    </row>
    <row r="165" spans="1:17" hidden="1">
      <c r="A165" s="7" t="s">
        <v>86</v>
      </c>
    </row>
    <row r="166" spans="1:17" hidden="1">
      <c r="A166" s="7" t="s">
        <v>49</v>
      </c>
    </row>
    <row r="167" spans="1:17">
      <c r="A167" s="7">
        <v>9</v>
      </c>
      <c r="B167" s="36" t="s">
        <v>129</v>
      </c>
      <c r="C167" s="39" t="s">
        <v>130</v>
      </c>
      <c r="D167" s="38"/>
      <c r="E167" s="38"/>
      <c r="F167" s="40" t="s">
        <v>69</v>
      </c>
      <c r="G167" s="60">
        <v>1</v>
      </c>
      <c r="H167" s="61"/>
      <c r="I167" s="43"/>
      <c r="J167" s="44">
        <f>IF(AND(G167= "",H167= ""), 0, ROUND(ROUND(I167, 2) * ROUND(IF(H167="",G167,H167),  0), 2))</f>
        <v/>
      </c>
      <c r="K167" s="7"/>
      <c r="M167" s="45">
        <v>0.2</v>
      </c>
      <c r="Q167" s="7">
        <v>55</v>
      </c>
    </row>
    <row r="168" spans="1:17" hidden="1">
      <c r="A168" s="7" t="s">
        <v>86</v>
      </c>
    </row>
    <row r="169" spans="1:17" hidden="1">
      <c r="A169" s="7" t="s">
        <v>86</v>
      </c>
    </row>
    <row r="170" spans="1:17" hidden="1">
      <c r="A170" s="7" t="s">
        <v>86</v>
      </c>
    </row>
    <row r="171" spans="1:17">
      <c r="A171" s="7" t="s">
        <v>131</v>
      </c>
      <c r="B171" s="64"/>
      <c r="C171" s="64" t="s">
        <v>132</v>
      </c>
      <c r="D171" s="64"/>
      <c r="E171" s="64"/>
      <c r="F171" s="64"/>
      <c r="G171" s="64"/>
      <c r="H171" s="64"/>
      <c r="I171" s="64"/>
      <c r="J171" s="64"/>
    </row>
    <row r="172" spans="1:17" hidden="1">
      <c r="A172" s="7" t="s">
        <v>49</v>
      </c>
    </row>
    <row r="173" spans="1:17">
      <c r="A173" s="7">
        <v>9</v>
      </c>
      <c r="B173" s="36" t="s">
        <v>129</v>
      </c>
      <c r="C173" s="39" t="s">
        <v>133</v>
      </c>
      <c r="D173" s="38"/>
      <c r="E173" s="38"/>
      <c r="F173" s="40" t="s">
        <v>69</v>
      </c>
      <c r="G173" s="60">
        <v>1</v>
      </c>
      <c r="H173" s="61"/>
      <c r="I173" s="43"/>
      <c r="J173" s="44">
        <f>IF(AND(G173= "",H173= ""), 0, ROUND(ROUND(I173, 2) * ROUND(IF(H173="",G173,H173),  0), 2))</f>
        <v/>
      </c>
      <c r="K173" s="7"/>
      <c r="M173" s="45">
        <v>0.2</v>
      </c>
      <c r="Q173" s="7">
        <v>55</v>
      </c>
    </row>
    <row r="174" spans="1:17">
      <c r="A174" s="7" t="s">
        <v>131</v>
      </c>
      <c r="B174" s="64"/>
      <c r="C174" s="64" t="s">
        <v>134</v>
      </c>
      <c r="D174" s="64"/>
      <c r="E174" s="64"/>
      <c r="F174" s="64"/>
      <c r="G174" s="64"/>
      <c r="H174" s="64"/>
      <c r="I174" s="64"/>
      <c r="J174" s="64"/>
    </row>
    <row r="175" spans="1:17" hidden="1">
      <c r="A175" s="7" t="s">
        <v>49</v>
      </c>
    </row>
    <row r="176" spans="1:17">
      <c r="A176" s="7" t="s">
        <v>74</v>
      </c>
      <c r="B176" s="38"/>
      <c r="J176" s="38"/>
    </row>
    <row r="177" spans="1:11" ht="16.9125" customHeight="1">
      <c r="B177" s="38"/>
      <c r="C177" s="46" t="s">
        <v>124</v>
      </c>
      <c r="D177" s="47"/>
      <c r="E177" s="47"/>
      <c r="F177" s="48"/>
      <c r="G177" s="48"/>
      <c r="H177" s="48"/>
      <c r="I177" s="48"/>
      <c r="J177" s="49"/>
    </row>
    <row r="178" spans="1:11">
      <c r="B178" s="38"/>
      <c r="C178" s="50"/>
      <c r="D178" s="7"/>
      <c r="E178" s="7"/>
      <c r="F178" s="7"/>
      <c r="G178" s="7"/>
      <c r="H178" s="7"/>
      <c r="I178" s="7"/>
      <c r="J178" s="8"/>
    </row>
    <row r="179" spans="1:11">
      <c r="B179" s="38"/>
      <c r="C179" s="51" t="s">
        <v>57</v>
      </c>
      <c r="D179" s="52"/>
      <c r="E179" s="52"/>
      <c r="F179" s="53">
        <f>SUMIF(K160:K176, IF(K159="","",K159), J160:J176)</f>
        <v/>
      </c>
      <c r="G179" s="53"/>
      <c r="H179" s="53"/>
      <c r="I179" s="53"/>
      <c r="J179" s="54"/>
    </row>
    <row r="180" spans="1:11" hidden="1">
      <c r="B180" s="38"/>
      <c r="C180" s="55" t="s">
        <v>58</v>
      </c>
      <c r="D180" s="34"/>
      <c r="E180" s="34"/>
      <c r="F180" s="56">
        <f>ROUND(SUMIF(K160:K176, IF(K159="","",K159), J160:J176) * 0.2, 2)</f>
        <v/>
      </c>
      <c r="G180" s="56"/>
      <c r="H180" s="56"/>
      <c r="I180" s="56"/>
      <c r="J180" s="57"/>
    </row>
    <row r="181" spans="1:11" hidden="1">
      <c r="B181" s="38"/>
      <c r="C181" s="51" t="s">
        <v>59</v>
      </c>
      <c r="D181" s="52"/>
      <c r="E181" s="52"/>
      <c r="F181" s="53">
        <f>SUM(F179:F180)</f>
        <v/>
      </c>
      <c r="G181" s="53"/>
      <c r="H181" s="53"/>
      <c r="I181" s="53"/>
      <c r="J181" s="54"/>
    </row>
    <row r="182" spans="1:11" ht="16.9125" customHeight="1">
      <c r="A182" s="7">
        <v>6</v>
      </c>
      <c r="B182" s="29" t="s">
        <v>135</v>
      </c>
      <c r="C182" s="58" t="s">
        <v>136</v>
      </c>
      <c r="D182" s="58"/>
      <c r="E182" s="58"/>
      <c r="F182" s="58"/>
      <c r="G182" s="58"/>
      <c r="H182" s="58"/>
      <c r="I182" s="58"/>
      <c r="J182" s="59"/>
      <c r="K182" s="7"/>
    </row>
    <row r="183" spans="1:11" hidden="1">
      <c r="A183" s="7" t="s">
        <v>64</v>
      </c>
    </row>
    <row r="184" spans="1:11" hidden="1">
      <c r="A184" s="7" t="s">
        <v>64</v>
      </c>
    </row>
    <row r="185" spans="1:11" hidden="1">
      <c r="A185" s="7" t="s">
        <v>64</v>
      </c>
    </row>
    <row r="186" spans="1:11" hidden="1">
      <c r="A186" s="7" t="s">
        <v>64</v>
      </c>
    </row>
    <row r="187" spans="1:11" hidden="1">
      <c r="A187" s="7" t="s">
        <v>64</v>
      </c>
    </row>
    <row r="188" spans="1:11" hidden="1">
      <c r="A188" s="7" t="s">
        <v>64</v>
      </c>
    </row>
    <row r="189" spans="1:11" hidden="1">
      <c r="A189" s="7" t="s">
        <v>64</v>
      </c>
    </row>
    <row r="190" spans="1:11" hidden="1">
      <c r="A190" s="7" t="s">
        <v>64</v>
      </c>
    </row>
    <row r="191" spans="1:11" hidden="1">
      <c r="A191" s="7" t="s">
        <v>64</v>
      </c>
    </row>
    <row r="192" spans="1:11" hidden="1">
      <c r="A192" s="7" t="s">
        <v>64</v>
      </c>
    </row>
    <row r="193" spans="1:17" hidden="1">
      <c r="A193" s="7" t="s">
        <v>64</v>
      </c>
    </row>
    <row r="194" spans="1:17" ht="27.225" customHeight="1">
      <c r="A194" s="7">
        <v>9</v>
      </c>
      <c r="B194" s="36" t="s">
        <v>137</v>
      </c>
      <c r="C194" s="39" t="s">
        <v>138</v>
      </c>
      <c r="D194" s="38"/>
      <c r="E194" s="38"/>
      <c r="F194" s="40" t="s">
        <v>10</v>
      </c>
      <c r="G194" s="62">
        <v>25</v>
      </c>
      <c r="H194" s="63"/>
      <c r="I194" s="43"/>
      <c r="J194" s="44">
        <f>IF(AND(G194= "",H194= ""), 0, ROUND(ROUND(I194, 2) * ROUND(IF(H194="",G194,H194),  2), 2))</f>
        <v/>
      </c>
      <c r="K194" s="7"/>
      <c r="M194" s="45">
        <v>0.2</v>
      </c>
      <c r="Q194" s="7">
        <v>55</v>
      </c>
    </row>
    <row r="195" spans="1:17" hidden="1">
      <c r="A195" s="7" t="s">
        <v>49</v>
      </c>
    </row>
    <row r="196" spans="1:17" ht="27.225" customHeight="1">
      <c r="A196" s="7">
        <v>9</v>
      </c>
      <c r="B196" s="36" t="s">
        <v>139</v>
      </c>
      <c r="C196" s="39" t="s">
        <v>140</v>
      </c>
      <c r="D196" s="38"/>
      <c r="E196" s="38"/>
      <c r="F196" s="40" t="s">
        <v>10</v>
      </c>
      <c r="G196" s="62">
        <v>25</v>
      </c>
      <c r="H196" s="63"/>
      <c r="I196" s="43"/>
      <c r="J196" s="44">
        <f>IF(AND(G196= "",H196= ""), 0, ROUND(ROUND(I196, 2) * ROUND(IF(H196="",G196,H196),  2), 2))</f>
        <v/>
      </c>
      <c r="K196" s="7"/>
      <c r="M196" s="45">
        <v>0.2</v>
      </c>
      <c r="Q196" s="7">
        <v>55</v>
      </c>
    </row>
    <row r="197" spans="1:17" hidden="1">
      <c r="A197" s="7" t="s">
        <v>86</v>
      </c>
    </row>
    <row r="198" spans="1:17" hidden="1">
      <c r="A198" s="7" t="s">
        <v>49</v>
      </c>
    </row>
    <row r="199" spans="1:17" ht="39.4763" customHeight="1">
      <c r="A199" s="7">
        <v>9</v>
      </c>
      <c r="B199" s="36" t="s">
        <v>141</v>
      </c>
      <c r="C199" s="39" t="s">
        <v>142</v>
      </c>
      <c r="D199" s="38"/>
      <c r="E199" s="38"/>
      <c r="F199" s="40" t="s">
        <v>96</v>
      </c>
      <c r="G199" s="62">
        <v>15</v>
      </c>
      <c r="H199" s="63"/>
      <c r="I199" s="43"/>
      <c r="J199" s="44">
        <f>IF(AND(G199= "",H199= ""), 0, ROUND(ROUND(I199, 2) * ROUND(IF(H199="",G199,H199),  2), 2))</f>
        <v/>
      </c>
      <c r="K199" s="7"/>
      <c r="M199" s="45">
        <v>0.2</v>
      </c>
      <c r="Q199" s="7">
        <v>55</v>
      </c>
    </row>
    <row r="200" spans="1:17" hidden="1">
      <c r="A200" s="7" t="s">
        <v>49</v>
      </c>
    </row>
    <row r="201" spans="1:17">
      <c r="A201" s="7">
        <v>9</v>
      </c>
      <c r="B201" s="36" t="s">
        <v>143</v>
      </c>
      <c r="C201" s="39" t="s">
        <v>144</v>
      </c>
      <c r="D201" s="38"/>
      <c r="E201" s="38"/>
      <c r="F201" s="40" t="s">
        <v>11</v>
      </c>
      <c r="G201" s="60">
        <v>1</v>
      </c>
      <c r="H201" s="61"/>
      <c r="I201" s="43"/>
      <c r="J201" s="44">
        <f>IF(AND(G201= "",H201= ""), 0, ROUND(ROUND(I201, 2) * ROUND(IF(H201="",G201,H201),  0), 2))</f>
        <v/>
      </c>
      <c r="K201" s="7"/>
      <c r="M201" s="45">
        <v>0.2</v>
      </c>
      <c r="Q201" s="7">
        <v>55</v>
      </c>
    </row>
    <row r="202" spans="1:17" hidden="1">
      <c r="A202" s="7" t="s">
        <v>49</v>
      </c>
    </row>
    <row r="203" spans="1:17">
      <c r="A203" s="7" t="s">
        <v>74</v>
      </c>
      <c r="B203" s="38"/>
      <c r="J203" s="38"/>
    </row>
    <row r="204" spans="1:17" ht="16.9125" customHeight="1">
      <c r="B204" s="38"/>
      <c r="C204" s="46" t="s">
        <v>136</v>
      </c>
      <c r="D204" s="47"/>
      <c r="E204" s="47"/>
      <c r="F204" s="48"/>
      <c r="G204" s="48"/>
      <c r="H204" s="48"/>
      <c r="I204" s="48"/>
      <c r="J204" s="49"/>
    </row>
    <row r="205" spans="1:17">
      <c r="B205" s="38"/>
      <c r="C205" s="50"/>
      <c r="D205" s="7"/>
      <c r="E205" s="7"/>
      <c r="F205" s="7"/>
      <c r="G205" s="7"/>
      <c r="H205" s="7"/>
      <c r="I205" s="7"/>
      <c r="J205" s="8"/>
    </row>
    <row r="206" spans="1:17">
      <c r="B206" s="38"/>
      <c r="C206" s="51" t="s">
        <v>57</v>
      </c>
      <c r="D206" s="52"/>
      <c r="E206" s="52"/>
      <c r="F206" s="53">
        <f>SUMIF(K183:K203, IF(K182="","",K182), J183:J203)</f>
        <v/>
      </c>
      <c r="G206" s="53"/>
      <c r="H206" s="53"/>
      <c r="I206" s="53"/>
      <c r="J206" s="54"/>
    </row>
    <row r="207" spans="1:17" hidden="1">
      <c r="B207" s="38"/>
      <c r="C207" s="55" t="s">
        <v>58</v>
      </c>
      <c r="D207" s="34"/>
      <c r="E207" s="34"/>
      <c r="F207" s="56">
        <f>ROUND(SUMIF(K183:K203, IF(K182="","",K182), J183:J203) * 0.2, 2)</f>
        <v/>
      </c>
      <c r="G207" s="56"/>
      <c r="H207" s="56"/>
      <c r="I207" s="56"/>
      <c r="J207" s="57"/>
    </row>
    <row r="208" spans="1:17" hidden="1">
      <c r="B208" s="38"/>
      <c r="C208" s="51" t="s">
        <v>59</v>
      </c>
      <c r="D208" s="52"/>
      <c r="E208" s="52"/>
      <c r="F208" s="53">
        <f>SUM(F206:F207)</f>
        <v/>
      </c>
      <c r="G208" s="53"/>
      <c r="H208" s="53"/>
      <c r="I208" s="53"/>
      <c r="J208" s="54"/>
    </row>
    <row r="209" spans="1:11">
      <c r="A209" s="7" t="s">
        <v>56</v>
      </c>
      <c r="B209" s="38"/>
      <c r="J209" s="38"/>
    </row>
    <row r="210" spans="1:11">
      <c r="B210" s="38"/>
      <c r="C210" s="46" t="s">
        <v>118</v>
      </c>
      <c r="D210" s="47"/>
      <c r="E210" s="47"/>
      <c r="F210" s="48"/>
      <c r="G210" s="48"/>
      <c r="H210" s="48"/>
      <c r="I210" s="48"/>
      <c r="J210" s="49"/>
    </row>
    <row r="211" spans="1:11">
      <c r="B211" s="38"/>
      <c r="C211" s="50"/>
      <c r="D211" s="7"/>
      <c r="E211" s="7"/>
      <c r="F211" s="7"/>
      <c r="G211" s="7"/>
      <c r="H211" s="7"/>
      <c r="I211" s="7"/>
      <c r="J211" s="8"/>
    </row>
    <row r="212" spans="1:11">
      <c r="B212" s="38"/>
      <c r="C212" s="51" t="s">
        <v>57</v>
      </c>
      <c r="D212" s="52"/>
      <c r="E212" s="52"/>
      <c r="F212" s="53">
        <f>SUMIF(K154:K209, IF(K153="","",K153), J154:J209)</f>
        <v/>
      </c>
      <c r="G212" s="53"/>
      <c r="H212" s="53"/>
      <c r="I212" s="53"/>
      <c r="J212" s="54"/>
    </row>
    <row r="213" spans="1:11" hidden="1">
      <c r="B213" s="38"/>
      <c r="C213" s="55" t="s">
        <v>58</v>
      </c>
      <c r="D213" s="34"/>
      <c r="E213" s="34"/>
      <c r="F213" s="56">
        <f>ROUND(SUMIF(K154:K209, IF(K153="","",K153), J154:J209) * 0.2, 2)</f>
        <v/>
      </c>
      <c r="G213" s="56"/>
      <c r="H213" s="56"/>
      <c r="I213" s="56"/>
      <c r="J213" s="57"/>
    </row>
    <row r="214" spans="1:11" hidden="1">
      <c r="B214" s="38"/>
      <c r="C214" s="51" t="s">
        <v>59</v>
      </c>
      <c r="D214" s="52"/>
      <c r="E214" s="52"/>
      <c r="F214" s="53">
        <f>SUM(F212:F213)</f>
        <v/>
      </c>
      <c r="G214" s="53"/>
      <c r="H214" s="53"/>
      <c r="I214" s="53"/>
      <c r="J214" s="54"/>
    </row>
    <row r="215" spans="1:11">
      <c r="A215" s="7" t="s">
        <v>145</v>
      </c>
      <c r="B215" s="38"/>
      <c r="J215" s="38"/>
    </row>
    <row r="216" spans="1:11">
      <c r="B216" s="38"/>
      <c r="C216" s="46" t="s">
        <v>41</v>
      </c>
      <c r="D216" s="47"/>
      <c r="E216" s="47"/>
      <c r="F216" s="48"/>
      <c r="G216" s="48"/>
      <c r="H216" s="48"/>
      <c r="I216" s="48"/>
      <c r="J216" s="49"/>
    </row>
    <row r="217" spans="1:11">
      <c r="B217" s="38"/>
      <c r="C217" s="50"/>
      <c r="D217" s="7"/>
      <c r="E217" s="7"/>
      <c r="F217" s="7"/>
      <c r="G217" s="7"/>
      <c r="H217" s="7"/>
      <c r="I217" s="7"/>
      <c r="J217" s="8"/>
    </row>
    <row r="218" spans="1:11">
      <c r="B218" s="38"/>
      <c r="C218" s="51" t="s">
        <v>57</v>
      </c>
      <c r="D218" s="52"/>
      <c r="E218" s="52"/>
      <c r="F218" s="53">
        <f>SUMIF(K9:K215, IF(K8="","",K8), J9:J215)</f>
        <v/>
      </c>
      <c r="G218" s="53"/>
      <c r="H218" s="53"/>
      <c r="I218" s="53"/>
      <c r="J218" s="54"/>
    </row>
    <row r="219" spans="1:11" hidden="1">
      <c r="B219" s="38"/>
      <c r="C219" s="55" t="s">
        <v>58</v>
      </c>
      <c r="D219" s="34"/>
      <c r="E219" s="34"/>
      <c r="F219" s="56">
        <f>ROUND(SUMIF(K9:K215, IF(K8="","",K8), J9:J215) * 0.2, 2)</f>
        <v/>
      </c>
      <c r="G219" s="56"/>
      <c r="H219" s="56"/>
      <c r="I219" s="56"/>
      <c r="J219" s="57"/>
    </row>
    <row r="220" spans="1:11" hidden="1">
      <c r="B220" s="38"/>
      <c r="C220" s="51" t="s">
        <v>59</v>
      </c>
      <c r="D220" s="52"/>
      <c r="E220" s="52"/>
      <c r="F220" s="53">
        <f>SUM(F218:F219)</f>
        <v/>
      </c>
      <c r="G220" s="53"/>
      <c r="H220" s="53"/>
      <c r="I220" s="53"/>
      <c r="J220" s="54"/>
    </row>
    <row r="221" spans="1:11">
      <c r="A221" s="7">
        <v>4</v>
      </c>
      <c r="B221" s="29" t="s">
        <v>146</v>
      </c>
      <c r="C221" s="32" t="s">
        <v>147</v>
      </c>
      <c r="D221" s="32"/>
      <c r="E221" s="32"/>
      <c r="F221" s="32"/>
      <c r="G221" s="32"/>
      <c r="H221" s="32"/>
      <c r="I221" s="32"/>
      <c r="J221" s="33"/>
      <c r="K221" s="7"/>
    </row>
    <row r="222" spans="1:11">
      <c r="A222" s="7">
        <v>6</v>
      </c>
      <c r="B222" s="29" t="s">
        <v>148</v>
      </c>
      <c r="C222" s="58" t="s">
        <v>149</v>
      </c>
      <c r="D222" s="58"/>
      <c r="E222" s="58"/>
      <c r="F222" s="58"/>
      <c r="G222" s="58"/>
      <c r="H222" s="58"/>
      <c r="I222" s="58"/>
      <c r="J222" s="59"/>
      <c r="K222" s="7"/>
    </row>
    <row r="223" spans="1:11">
      <c r="A223" s="7">
        <v>8</v>
      </c>
      <c r="B223" s="36" t="s">
        <v>150</v>
      </c>
      <c r="C223" s="37" t="s">
        <v>151</v>
      </c>
      <c r="D223" s="37"/>
      <c r="E223" s="37"/>
      <c r="J223" s="38"/>
      <c r="K223" s="7"/>
    </row>
    <row r="224" spans="1:11" hidden="1">
      <c r="A224" s="7" t="s">
        <v>46</v>
      </c>
    </row>
    <row r="225" spans="1:1" hidden="1">
      <c r="A225" s="7" t="s">
        <v>46</v>
      </c>
    </row>
    <row r="226" spans="1:1" hidden="1">
      <c r="A226" s="7" t="s">
        <v>46</v>
      </c>
    </row>
    <row r="227" spans="1:1" hidden="1">
      <c r="A227" s="7" t="s">
        <v>46</v>
      </c>
    </row>
    <row r="228" spans="1:1" hidden="1">
      <c r="A228" s="7" t="s">
        <v>46</v>
      </c>
    </row>
    <row r="229" spans="1:1" hidden="1">
      <c r="A229" s="7" t="s">
        <v>46</v>
      </c>
    </row>
    <row r="230" spans="1:1" hidden="1">
      <c r="A230" s="7" t="s">
        <v>46</v>
      </c>
    </row>
    <row r="231" spans="1:1" hidden="1">
      <c r="A231" s="7" t="s">
        <v>46</v>
      </c>
    </row>
    <row r="232" spans="1:1" hidden="1">
      <c r="A232" s="7" t="s">
        <v>46</v>
      </c>
    </row>
    <row r="233" spans="1:1" hidden="1">
      <c r="A233" s="7" t="s">
        <v>46</v>
      </c>
    </row>
    <row r="234" spans="1:1" hidden="1">
      <c r="A234" s="7" t="s">
        <v>46</v>
      </c>
    </row>
    <row r="235" spans="1:1" hidden="1">
      <c r="A235" s="7" t="s">
        <v>46</v>
      </c>
    </row>
    <row r="236" spans="1:1" hidden="1">
      <c r="A236" s="7" t="s">
        <v>46</v>
      </c>
    </row>
    <row r="237" spans="1:1" hidden="1">
      <c r="A237" s="7" t="s">
        <v>46</v>
      </c>
    </row>
    <row r="238" spans="1:1" hidden="1">
      <c r="A238" s="7" t="s">
        <v>46</v>
      </c>
    </row>
    <row r="239" spans="1:1" hidden="1">
      <c r="A239" s="7" t="s">
        <v>46</v>
      </c>
    </row>
    <row r="240" spans="1:1" hidden="1">
      <c r="A240" s="7" t="s">
        <v>46</v>
      </c>
    </row>
    <row r="241" spans="1:17" hidden="1">
      <c r="A241" s="7" t="s">
        <v>46</v>
      </c>
    </row>
    <row r="242" spans="1:17" hidden="1">
      <c r="A242" s="7" t="s">
        <v>46</v>
      </c>
    </row>
    <row r="243" spans="1:17" hidden="1">
      <c r="A243" s="7" t="s">
        <v>46</v>
      </c>
    </row>
    <row r="244" spans="1:17" hidden="1">
      <c r="A244" s="7" t="s">
        <v>46</v>
      </c>
    </row>
    <row r="245" spans="1:17" hidden="1">
      <c r="A245" s="7" t="s">
        <v>46</v>
      </c>
    </row>
    <row r="246" spans="1:17" hidden="1">
      <c r="A246" s="7" t="s">
        <v>46</v>
      </c>
    </row>
    <row r="247" spans="1:17" hidden="1">
      <c r="A247" s="7" t="s">
        <v>46</v>
      </c>
    </row>
    <row r="248" spans="1:17" hidden="1">
      <c r="A248" s="7" t="s">
        <v>46</v>
      </c>
    </row>
    <row r="249" spans="1:17">
      <c r="A249" s="7" t="s">
        <v>152</v>
      </c>
      <c r="B249" s="64"/>
      <c r="C249" s="64" t="s">
        <v>153</v>
      </c>
      <c r="D249" s="64"/>
      <c r="E249" s="64"/>
      <c r="F249" s="64"/>
      <c r="G249" s="64"/>
      <c r="H249" s="64"/>
      <c r="I249" s="64"/>
      <c r="J249" s="64"/>
    </row>
    <row r="250" spans="1:17" ht="27.225" customHeight="1">
      <c r="A250" s="7">
        <v>9</v>
      </c>
      <c r="B250" s="36" t="s">
        <v>154</v>
      </c>
      <c r="C250" s="39" t="s">
        <v>155</v>
      </c>
      <c r="D250" s="38"/>
      <c r="E250" s="38"/>
      <c r="F250" s="40" t="s">
        <v>10</v>
      </c>
      <c r="G250" s="62">
        <v>930</v>
      </c>
      <c r="H250" s="63"/>
      <c r="I250" s="43"/>
      <c r="J250" s="44">
        <f>IF(AND(G250= "",H250= ""), 0, ROUND(ROUND(I250, 2) * ROUND(IF(H250="",G250,H250),  2), 2))</f>
        <v/>
      </c>
      <c r="K250" s="7"/>
      <c r="M250" s="45">
        <v>0.2</v>
      </c>
      <c r="Q250" s="7">
        <v>55</v>
      </c>
    </row>
    <row r="251" spans="1:17" hidden="1">
      <c r="A251" s="7" t="s">
        <v>49</v>
      </c>
    </row>
    <row r="252" spans="1:17">
      <c r="A252" s="7">
        <v>9</v>
      </c>
      <c r="B252" s="36" t="s">
        <v>156</v>
      </c>
      <c r="C252" s="39" t="s">
        <v>157</v>
      </c>
      <c r="D252" s="38"/>
      <c r="E252" s="38"/>
      <c r="F252" s="40" t="s">
        <v>158</v>
      </c>
      <c r="G252" s="65">
        <v>300</v>
      </c>
      <c r="H252" s="66"/>
      <c r="I252" s="43"/>
      <c r="J252" s="44">
        <f>IF(AND(G252= "",H252= ""), 0, ROUND(ROUND(I252, 2) * ROUND(IF(H252="",G252,H252),  1), 2))</f>
        <v/>
      </c>
      <c r="K252" s="7"/>
      <c r="M252" s="45">
        <v>0.2</v>
      </c>
      <c r="Q252" s="7">
        <v>55</v>
      </c>
    </row>
    <row r="253" spans="1:17" hidden="1">
      <c r="A253" s="7" t="s">
        <v>49</v>
      </c>
    </row>
    <row r="254" spans="1:17">
      <c r="A254" s="7">
        <v>9</v>
      </c>
      <c r="B254" s="36" t="s">
        <v>159</v>
      </c>
      <c r="C254" s="39" t="s">
        <v>160</v>
      </c>
      <c r="D254" s="38"/>
      <c r="E254" s="38"/>
      <c r="F254" s="40" t="s">
        <v>69</v>
      </c>
      <c r="G254" s="60">
        <v>3</v>
      </c>
      <c r="H254" s="61"/>
      <c r="I254" s="43"/>
      <c r="J254" s="44">
        <f>IF(AND(G254= "",H254= ""), 0, ROUND(ROUND(I254, 2) * ROUND(IF(H254="",G254,H254),  0), 2))</f>
        <v/>
      </c>
      <c r="K254" s="7"/>
      <c r="M254" s="45">
        <v>0.2</v>
      </c>
      <c r="Q254" s="7">
        <v>55</v>
      </c>
    </row>
    <row r="255" spans="1:17" hidden="1">
      <c r="A255" s="7" t="s">
        <v>49</v>
      </c>
    </row>
    <row r="256" spans="1:17">
      <c r="A256" s="7">
        <v>9</v>
      </c>
      <c r="B256" s="36" t="s">
        <v>161</v>
      </c>
      <c r="C256" s="39" t="s">
        <v>162</v>
      </c>
      <c r="D256" s="38"/>
      <c r="E256" s="38"/>
      <c r="F256" s="40" t="s">
        <v>69</v>
      </c>
      <c r="G256" s="60">
        <v>1</v>
      </c>
      <c r="H256" s="61"/>
      <c r="I256" s="43"/>
      <c r="J256" s="44">
        <f>IF(AND(G256= "",H256= ""), 0, ROUND(ROUND(I256, 2) * ROUND(IF(H256="",G256,H256),  0), 2))</f>
        <v/>
      </c>
      <c r="K256" s="7"/>
      <c r="M256" s="45">
        <v>0.2</v>
      </c>
      <c r="Q256" s="7">
        <v>55</v>
      </c>
    </row>
    <row r="257" spans="1:17" hidden="1">
      <c r="A257" s="7" t="s">
        <v>49</v>
      </c>
    </row>
    <row r="258" spans="1:17" hidden="1">
      <c r="A258" s="7" t="s">
        <v>50</v>
      </c>
    </row>
    <row r="259" spans="1:17">
      <c r="A259" s="7" t="s">
        <v>74</v>
      </c>
      <c r="B259" s="38"/>
      <c r="J259" s="38"/>
    </row>
    <row r="260" spans="1:17">
      <c r="B260" s="38"/>
      <c r="C260" s="46" t="s">
        <v>149</v>
      </c>
      <c r="D260" s="47"/>
      <c r="E260" s="47"/>
      <c r="F260" s="48"/>
      <c r="G260" s="48"/>
      <c r="H260" s="48"/>
      <c r="I260" s="48"/>
      <c r="J260" s="49"/>
    </row>
    <row r="261" spans="1:17">
      <c r="B261" s="38"/>
      <c r="C261" s="50"/>
      <c r="D261" s="7"/>
      <c r="E261" s="7"/>
      <c r="F261" s="7"/>
      <c r="G261" s="7"/>
      <c r="H261" s="7"/>
      <c r="I261" s="7"/>
      <c r="J261" s="8"/>
    </row>
    <row r="262" spans="1:17">
      <c r="B262" s="38"/>
      <c r="C262" s="51" t="s">
        <v>57</v>
      </c>
      <c r="D262" s="52"/>
      <c r="E262" s="52"/>
      <c r="F262" s="53">
        <f>SUMIF(K223:K259, IF(K222="","",K222), J223:J259)</f>
        <v/>
      </c>
      <c r="G262" s="53"/>
      <c r="H262" s="53"/>
      <c r="I262" s="53"/>
      <c r="J262" s="54"/>
    </row>
    <row r="263" spans="1:17" hidden="1">
      <c r="B263" s="38"/>
      <c r="C263" s="55" t="s">
        <v>58</v>
      </c>
      <c r="D263" s="34"/>
      <c r="E263" s="34"/>
      <c r="F263" s="56">
        <f>ROUND(SUMIF(K223:K259, IF(K222="","",K222), J223:J259) * 0.2, 2)</f>
        <v/>
      </c>
      <c r="G263" s="56"/>
      <c r="H263" s="56"/>
      <c r="I263" s="56"/>
      <c r="J263" s="57"/>
    </row>
    <row r="264" spans="1:17" hidden="1">
      <c r="B264" s="38"/>
      <c r="C264" s="51" t="s">
        <v>59</v>
      </c>
      <c r="D264" s="52"/>
      <c r="E264" s="52"/>
      <c r="F264" s="53">
        <f>SUM(F262:F263)</f>
        <v/>
      </c>
      <c r="G264" s="53"/>
      <c r="H264" s="53"/>
      <c r="I264" s="53"/>
      <c r="J264" s="54"/>
    </row>
    <row r="265" spans="1:17">
      <c r="A265" s="7">
        <v>6</v>
      </c>
      <c r="B265" s="29" t="s">
        <v>163</v>
      </c>
      <c r="C265" s="58" t="s">
        <v>164</v>
      </c>
      <c r="D265" s="58"/>
      <c r="E265" s="58"/>
      <c r="F265" s="58"/>
      <c r="G265" s="58"/>
      <c r="H265" s="58"/>
      <c r="I265" s="58"/>
      <c r="J265" s="59"/>
      <c r="K265" s="7"/>
    </row>
    <row r="266" spans="1:17">
      <c r="A266" s="7">
        <v>8</v>
      </c>
      <c r="B266" s="36" t="s">
        <v>165</v>
      </c>
      <c r="C266" s="37" t="s">
        <v>166</v>
      </c>
      <c r="D266" s="37"/>
      <c r="E266" s="37"/>
      <c r="J266" s="38"/>
      <c r="K266" s="7"/>
    </row>
    <row r="267" spans="1:17" hidden="1">
      <c r="A267" s="7" t="s">
        <v>46</v>
      </c>
    </row>
    <row r="268" spans="1:17" ht="27.225" customHeight="1">
      <c r="A268" s="7">
        <v>9</v>
      </c>
      <c r="B268" s="36" t="s">
        <v>167</v>
      </c>
      <c r="C268" s="39" t="s">
        <v>168</v>
      </c>
      <c r="D268" s="38"/>
      <c r="E268" s="38"/>
      <c r="F268" s="40" t="s">
        <v>10</v>
      </c>
      <c r="G268" s="62">
        <v>60</v>
      </c>
      <c r="H268" s="63"/>
      <c r="I268" s="43"/>
      <c r="J268" s="44">
        <f>IF(AND(G268= "",H268= ""), 0, ROUND(ROUND(I268, 2) * ROUND(IF(H268="",G268,H268),  2), 2))</f>
        <v/>
      </c>
      <c r="K268" s="7"/>
      <c r="M268" s="45">
        <v>0.2</v>
      </c>
      <c r="Q268" s="7">
        <v>55</v>
      </c>
    </row>
    <row r="269" spans="1:17" hidden="1">
      <c r="A269" s="7" t="s">
        <v>49</v>
      </c>
    </row>
    <row r="270" spans="1:17" hidden="1">
      <c r="A270" s="7" t="s">
        <v>50</v>
      </c>
    </row>
    <row r="271" spans="1:17">
      <c r="A271" s="7">
        <v>8</v>
      </c>
      <c r="B271" s="36" t="s">
        <v>169</v>
      </c>
      <c r="C271" s="37" t="s">
        <v>170</v>
      </c>
      <c r="D271" s="37"/>
      <c r="E271" s="37"/>
      <c r="J271" s="38"/>
      <c r="K271" s="7"/>
    </row>
    <row r="272" spans="1:17" hidden="1">
      <c r="A272" s="7" t="s">
        <v>46</v>
      </c>
    </row>
    <row r="273" spans="1:17">
      <c r="A273" s="7">
        <v>9</v>
      </c>
      <c r="B273" s="36" t="s">
        <v>171</v>
      </c>
      <c r="C273" s="39" t="s">
        <v>172</v>
      </c>
      <c r="D273" s="38"/>
      <c r="E273" s="38"/>
      <c r="F273" s="40" t="s">
        <v>10</v>
      </c>
      <c r="G273" s="62">
        <v>930</v>
      </c>
      <c r="H273" s="63"/>
      <c r="I273" s="43"/>
      <c r="J273" s="44">
        <f>IF(AND(G273= "",H273= ""), 0, ROUND(ROUND(I273, 2) * ROUND(IF(H273="",G273,H273),  2), 2))</f>
        <v/>
      </c>
      <c r="K273" s="7"/>
      <c r="M273" s="45">
        <v>0.2</v>
      </c>
      <c r="Q273" s="7">
        <v>55</v>
      </c>
    </row>
    <row r="274" spans="1:17" hidden="1">
      <c r="A274" s="7" t="s">
        <v>49</v>
      </c>
    </row>
    <row r="275" spans="1:17" hidden="1">
      <c r="A275" s="7" t="s">
        <v>50</v>
      </c>
    </row>
    <row r="276" spans="1:17">
      <c r="A276" s="7" t="s">
        <v>74</v>
      </c>
      <c r="B276" s="38"/>
      <c r="J276" s="38"/>
    </row>
    <row r="277" spans="1:17">
      <c r="B277" s="38"/>
      <c r="C277" s="46" t="s">
        <v>164</v>
      </c>
      <c r="D277" s="47"/>
      <c r="E277" s="47"/>
      <c r="F277" s="48"/>
      <c r="G277" s="48"/>
      <c r="H277" s="48"/>
      <c r="I277" s="48"/>
      <c r="J277" s="49"/>
    </row>
    <row r="278" spans="1:17">
      <c r="B278" s="38"/>
      <c r="C278" s="50"/>
      <c r="D278" s="7"/>
      <c r="E278" s="7"/>
      <c r="F278" s="7"/>
      <c r="G278" s="7"/>
      <c r="H278" s="7"/>
      <c r="I278" s="7"/>
      <c r="J278" s="8"/>
    </row>
    <row r="279" spans="1:17">
      <c r="B279" s="38"/>
      <c r="C279" s="51" t="s">
        <v>57</v>
      </c>
      <c r="D279" s="52"/>
      <c r="E279" s="52"/>
      <c r="F279" s="53">
        <f>SUMIF(K266:K276, IF(K265="","",K265), J266:J276)</f>
        <v/>
      </c>
      <c r="G279" s="53"/>
      <c r="H279" s="53"/>
      <c r="I279" s="53"/>
      <c r="J279" s="54"/>
    </row>
    <row r="280" spans="1:17" hidden="1">
      <c r="B280" s="38"/>
      <c r="C280" s="55" t="s">
        <v>58</v>
      </c>
      <c r="D280" s="34"/>
      <c r="E280" s="34"/>
      <c r="F280" s="56">
        <f>ROUND(SUMIF(K266:K276, IF(K265="","",K265), J266:J276) * 0.2, 2)</f>
        <v/>
      </c>
      <c r="G280" s="56"/>
      <c r="H280" s="56"/>
      <c r="I280" s="56"/>
      <c r="J280" s="57"/>
    </row>
    <row r="281" spans="1:17" hidden="1">
      <c r="B281" s="38"/>
      <c r="C281" s="51" t="s">
        <v>59</v>
      </c>
      <c r="D281" s="52"/>
      <c r="E281" s="52"/>
      <c r="F281" s="53">
        <f>SUM(F279:F280)</f>
        <v/>
      </c>
      <c r="G281" s="53"/>
      <c r="H281" s="53"/>
      <c r="I281" s="53"/>
      <c r="J281" s="54"/>
    </row>
    <row r="282" spans="1:17">
      <c r="A282" s="7" t="s">
        <v>145</v>
      </c>
      <c r="B282" s="38"/>
      <c r="J282" s="38"/>
    </row>
    <row r="283" spans="1:17">
      <c r="B283" s="38"/>
      <c r="C283" s="46" t="s">
        <v>147</v>
      </c>
      <c r="D283" s="47"/>
      <c r="E283" s="47"/>
      <c r="F283" s="48"/>
      <c r="G283" s="48"/>
      <c r="H283" s="48"/>
      <c r="I283" s="48"/>
      <c r="J283" s="49"/>
    </row>
    <row r="284" spans="1:17">
      <c r="B284" s="38"/>
      <c r="C284" s="50"/>
      <c r="D284" s="7"/>
      <c r="E284" s="7"/>
      <c r="F284" s="7"/>
      <c r="G284" s="7"/>
      <c r="H284" s="7"/>
      <c r="I284" s="7"/>
      <c r="J284" s="8"/>
    </row>
    <row r="285" spans="1:17">
      <c r="B285" s="38"/>
      <c r="C285" s="51" t="s">
        <v>57</v>
      </c>
      <c r="D285" s="52"/>
      <c r="E285" s="52"/>
      <c r="F285" s="53">
        <f>SUMIF(K222:K282, IF(K221="","",K221), J222:J282)</f>
        <v/>
      </c>
      <c r="G285" s="53"/>
      <c r="H285" s="53"/>
      <c r="I285" s="53"/>
      <c r="J285" s="54"/>
    </row>
    <row r="286" spans="1:17" hidden="1">
      <c r="B286" s="38"/>
      <c r="C286" s="55" t="s">
        <v>58</v>
      </c>
      <c r="D286" s="34"/>
      <c r="E286" s="34"/>
      <c r="F286" s="56">
        <f>ROUND(SUMIF(K222:K282, IF(K221="","",K221), J222:J282) * 0.2, 2)</f>
        <v/>
      </c>
      <c r="G286" s="56"/>
      <c r="H286" s="56"/>
      <c r="I286" s="56"/>
      <c r="J286" s="57"/>
    </row>
    <row r="287" spans="1:17" hidden="1">
      <c r="B287" s="38"/>
      <c r="C287" s="51" t="s">
        <v>59</v>
      </c>
      <c r="D287" s="52"/>
      <c r="E287" s="52"/>
      <c r="F287" s="53">
        <f>SUM(F285:F286)</f>
        <v/>
      </c>
      <c r="G287" s="53"/>
      <c r="H287" s="53"/>
      <c r="I287" s="53"/>
      <c r="J287" s="54"/>
    </row>
    <row r="288" spans="1:17">
      <c r="A288" s="7">
        <v>4</v>
      </c>
      <c r="B288" s="29" t="s">
        <v>173</v>
      </c>
      <c r="C288" s="32" t="s">
        <v>174</v>
      </c>
      <c r="D288" s="32"/>
      <c r="E288" s="32"/>
      <c r="F288" s="32"/>
      <c r="G288" s="32"/>
      <c r="H288" s="32"/>
      <c r="I288" s="32"/>
      <c r="J288" s="33"/>
      <c r="K288" s="7"/>
    </row>
    <row r="289" spans="1:17" ht="27.225" customHeight="1">
      <c r="A289" s="7">
        <v>6</v>
      </c>
      <c r="B289" s="29" t="s">
        <v>175</v>
      </c>
      <c r="C289" s="58" t="s">
        <v>176</v>
      </c>
      <c r="D289" s="58"/>
      <c r="E289" s="58"/>
      <c r="F289" s="58"/>
      <c r="G289" s="58"/>
      <c r="H289" s="58"/>
      <c r="I289" s="58"/>
      <c r="J289" s="59"/>
      <c r="K289" s="7"/>
    </row>
    <row r="290" spans="1:17" hidden="1">
      <c r="A290" s="7" t="s">
        <v>64</v>
      </c>
    </row>
    <row r="291" spans="1:17" hidden="1">
      <c r="A291" s="7" t="s">
        <v>64</v>
      </c>
    </row>
    <row r="292" spans="1:17" hidden="1">
      <c r="A292" s="7" t="s">
        <v>64</v>
      </c>
    </row>
    <row r="293" spans="1:17" hidden="1">
      <c r="A293" s="7" t="s">
        <v>64</v>
      </c>
    </row>
    <row r="294" spans="1:17" hidden="1">
      <c r="A294" s="7" t="s">
        <v>64</v>
      </c>
    </row>
    <row r="295" spans="1:17" hidden="1">
      <c r="A295" s="7" t="s">
        <v>64</v>
      </c>
    </row>
    <row r="296" spans="1:17" hidden="1">
      <c r="A296" s="7" t="s">
        <v>64</v>
      </c>
    </row>
    <row r="297" spans="1:17" hidden="1">
      <c r="A297" s="7" t="s">
        <v>64</v>
      </c>
    </row>
    <row r="298" spans="1:17" hidden="1">
      <c r="A298" s="7" t="s">
        <v>64</v>
      </c>
    </row>
    <row r="299" spans="1:17" hidden="1">
      <c r="A299" s="7" t="s">
        <v>64</v>
      </c>
    </row>
    <row r="300" spans="1:17" hidden="1">
      <c r="A300" s="7" t="s">
        <v>64</v>
      </c>
    </row>
    <row r="301" spans="1:17" hidden="1">
      <c r="A301" s="7" t="s">
        <v>64</v>
      </c>
    </row>
    <row r="302" spans="1:17" hidden="1">
      <c r="A302" s="7" t="s">
        <v>64</v>
      </c>
    </row>
    <row r="303" spans="1:17" ht="39.4763" customHeight="1">
      <c r="A303" s="7">
        <v>9</v>
      </c>
      <c r="B303" s="36" t="s">
        <v>177</v>
      </c>
      <c r="C303" s="39" t="s">
        <v>178</v>
      </c>
      <c r="D303" s="38"/>
      <c r="E303" s="38"/>
      <c r="F303" s="40" t="s">
        <v>69</v>
      </c>
      <c r="G303" s="60">
        <v>1</v>
      </c>
      <c r="H303" s="61"/>
      <c r="I303" s="43"/>
      <c r="J303" s="44">
        <f>IF(AND(G303= "",H303= ""), 0, ROUND(ROUND(I303, 2) * ROUND(IF(H303="",G303,H303),  0), 2))</f>
        <v/>
      </c>
      <c r="K303" s="7"/>
      <c r="M303" s="45">
        <v>0.2</v>
      </c>
      <c r="Q303" s="7">
        <v>55</v>
      </c>
    </row>
    <row r="304" spans="1:17" hidden="1">
      <c r="A304" s="7" t="s">
        <v>49</v>
      </c>
    </row>
    <row r="305" spans="1:17" ht="27.225" customHeight="1">
      <c r="A305" s="7">
        <v>9</v>
      </c>
      <c r="B305" s="36" t="s">
        <v>179</v>
      </c>
      <c r="C305" s="39" t="s">
        <v>180</v>
      </c>
      <c r="D305" s="38"/>
      <c r="E305" s="38"/>
      <c r="F305" s="40" t="s">
        <v>69</v>
      </c>
      <c r="G305" s="60">
        <v>1</v>
      </c>
      <c r="H305" s="61"/>
      <c r="I305" s="43"/>
      <c r="J305" s="44">
        <f>IF(AND(G305= "",H305= ""), 0, ROUND(ROUND(I305, 2) * ROUND(IF(H305="",G305,H305),  0), 2))</f>
        <v/>
      </c>
      <c r="K305" s="7"/>
      <c r="M305" s="45">
        <v>0.2</v>
      </c>
      <c r="Q305" s="7">
        <v>55</v>
      </c>
    </row>
    <row r="306" spans="1:17" hidden="1">
      <c r="A306" s="7" t="s">
        <v>49</v>
      </c>
    </row>
    <row r="307" spans="1:17">
      <c r="A307" s="7" t="s">
        <v>74</v>
      </c>
      <c r="B307" s="38"/>
      <c r="J307" s="38"/>
    </row>
    <row r="308" spans="1:17" ht="27.225" customHeight="1">
      <c r="B308" s="38"/>
      <c r="C308" s="46" t="s">
        <v>176</v>
      </c>
      <c r="D308" s="47"/>
      <c r="E308" s="47"/>
      <c r="F308" s="48"/>
      <c r="G308" s="48"/>
      <c r="H308" s="48"/>
      <c r="I308" s="48"/>
      <c r="J308" s="49"/>
    </row>
    <row r="309" spans="1:17">
      <c r="B309" s="38"/>
      <c r="C309" s="50"/>
      <c r="D309" s="7"/>
      <c r="E309" s="7"/>
      <c r="F309" s="7"/>
      <c r="G309" s="7"/>
      <c r="H309" s="7"/>
      <c r="I309" s="7"/>
      <c r="J309" s="8"/>
    </row>
    <row r="310" spans="1:17">
      <c r="B310" s="38"/>
      <c r="C310" s="51" t="s">
        <v>57</v>
      </c>
      <c r="D310" s="52"/>
      <c r="E310" s="52"/>
      <c r="F310" s="53">
        <f>SUMIF(K290:K307, IF(K289="","",K289), J290:J307)</f>
        <v/>
      </c>
      <c r="G310" s="53"/>
      <c r="H310" s="53"/>
      <c r="I310" s="53"/>
      <c r="J310" s="54"/>
    </row>
    <row r="311" spans="1:17" hidden="1">
      <c r="B311" s="38"/>
      <c r="C311" s="55" t="s">
        <v>58</v>
      </c>
      <c r="D311" s="34"/>
      <c r="E311" s="34"/>
      <c r="F311" s="56">
        <f>ROUND(SUMIF(K290:K307, IF(K289="","",K289), J290:J307) * 0.2, 2)</f>
        <v/>
      </c>
      <c r="G311" s="56"/>
      <c r="H311" s="56"/>
      <c r="I311" s="56"/>
      <c r="J311" s="57"/>
    </row>
    <row r="312" spans="1:17" hidden="1">
      <c r="B312" s="38"/>
      <c r="C312" s="51" t="s">
        <v>59</v>
      </c>
      <c r="D312" s="52"/>
      <c r="E312" s="52"/>
      <c r="F312" s="53">
        <f>SUM(F310:F311)</f>
        <v/>
      </c>
      <c r="G312" s="53"/>
      <c r="H312" s="53"/>
      <c r="I312" s="53"/>
      <c r="J312" s="54"/>
    </row>
    <row r="313" spans="1:17">
      <c r="A313" s="7">
        <v>6</v>
      </c>
      <c r="B313" s="29" t="s">
        <v>181</v>
      </c>
      <c r="C313" s="58" t="s">
        <v>182</v>
      </c>
      <c r="D313" s="58"/>
      <c r="E313" s="58"/>
      <c r="F313" s="58"/>
      <c r="G313" s="58"/>
      <c r="H313" s="58"/>
      <c r="I313" s="58"/>
      <c r="J313" s="59"/>
      <c r="K313" s="7"/>
    </row>
    <row r="314" spans="1:17" hidden="1">
      <c r="A314" s="7" t="s">
        <v>64</v>
      </c>
    </row>
    <row r="315" spans="1:17" hidden="1">
      <c r="A315" s="7" t="s">
        <v>64</v>
      </c>
    </row>
    <row r="316" spans="1:17" hidden="1">
      <c r="A316" s="7" t="s">
        <v>64</v>
      </c>
    </row>
    <row r="317" spans="1:17" hidden="1">
      <c r="A317" s="7" t="s">
        <v>64</v>
      </c>
    </row>
    <row r="318" spans="1:17" hidden="1">
      <c r="A318" s="7" t="s">
        <v>64</v>
      </c>
    </row>
    <row r="319" spans="1:17" hidden="1">
      <c r="A319" s="7" t="s">
        <v>64</v>
      </c>
    </row>
    <row r="320" spans="1:17" hidden="1">
      <c r="A320" s="7" t="s">
        <v>64</v>
      </c>
    </row>
    <row r="321" spans="1:1" hidden="1">
      <c r="A321" s="7" t="s">
        <v>64</v>
      </c>
    </row>
    <row r="322" spans="1:1" hidden="1">
      <c r="A322" s="7" t="s">
        <v>64</v>
      </c>
    </row>
    <row r="323" spans="1:1" hidden="1">
      <c r="A323" s="7" t="s">
        <v>64</v>
      </c>
    </row>
    <row r="324" spans="1:1" hidden="1">
      <c r="A324" s="7" t="s">
        <v>64</v>
      </c>
    </row>
    <row r="325" spans="1:1" hidden="1">
      <c r="A325" s="7" t="s">
        <v>64</v>
      </c>
    </row>
    <row r="326" spans="1:1" hidden="1">
      <c r="A326" s="7" t="s">
        <v>64</v>
      </c>
    </row>
    <row r="327" spans="1:1" hidden="1">
      <c r="A327" s="7" t="s">
        <v>64</v>
      </c>
    </row>
    <row r="328" spans="1:1" hidden="1">
      <c r="A328" s="7" t="s">
        <v>64</v>
      </c>
    </row>
    <row r="329" spans="1:1" hidden="1">
      <c r="A329" s="7" t="s">
        <v>64</v>
      </c>
    </row>
    <row r="330" spans="1:1" hidden="1">
      <c r="A330" s="7" t="s">
        <v>64</v>
      </c>
    </row>
    <row r="331" spans="1:1" hidden="1">
      <c r="A331" s="7" t="s">
        <v>64</v>
      </c>
    </row>
    <row r="332" spans="1:1" hidden="1">
      <c r="A332" s="7" t="s">
        <v>64</v>
      </c>
    </row>
    <row r="333" spans="1:1" hidden="1">
      <c r="A333" s="7" t="s">
        <v>64</v>
      </c>
    </row>
    <row r="334" spans="1:1" hidden="1">
      <c r="A334" s="7" t="s">
        <v>64</v>
      </c>
    </row>
    <row r="335" spans="1:1" hidden="1">
      <c r="A335" s="7" t="s">
        <v>64</v>
      </c>
    </row>
    <row r="336" spans="1:1" hidden="1">
      <c r="A336" s="7" t="s">
        <v>64</v>
      </c>
    </row>
    <row r="337" spans="1:1" hidden="1">
      <c r="A337" s="7" t="s">
        <v>64</v>
      </c>
    </row>
    <row r="338" spans="1:1" hidden="1">
      <c r="A338" s="7" t="s">
        <v>64</v>
      </c>
    </row>
    <row r="339" spans="1:1" hidden="1">
      <c r="A339" s="7" t="s">
        <v>64</v>
      </c>
    </row>
    <row r="340" spans="1:1" hidden="1">
      <c r="A340" s="7" t="s">
        <v>64</v>
      </c>
    </row>
    <row r="341" spans="1:1" hidden="1">
      <c r="A341" s="7" t="s">
        <v>64</v>
      </c>
    </row>
    <row r="342" spans="1:1" hidden="1">
      <c r="A342" s="7" t="s">
        <v>64</v>
      </c>
    </row>
    <row r="343" spans="1:1" hidden="1">
      <c r="A343" s="7" t="s">
        <v>64</v>
      </c>
    </row>
    <row r="344" spans="1:1" hidden="1">
      <c r="A344" s="7" t="s">
        <v>64</v>
      </c>
    </row>
    <row r="345" spans="1:1" hidden="1">
      <c r="A345" s="7" t="s">
        <v>64</v>
      </c>
    </row>
    <row r="346" spans="1:1" hidden="1">
      <c r="A346" s="7" t="s">
        <v>64</v>
      </c>
    </row>
    <row r="347" spans="1:1" hidden="1">
      <c r="A347" s="7" t="s">
        <v>64</v>
      </c>
    </row>
    <row r="348" spans="1:1" hidden="1">
      <c r="A348" s="7" t="s">
        <v>64</v>
      </c>
    </row>
    <row r="349" spans="1:1" hidden="1">
      <c r="A349" s="7" t="s">
        <v>64</v>
      </c>
    </row>
    <row r="350" spans="1:1" hidden="1">
      <c r="A350" s="7" t="s">
        <v>64</v>
      </c>
    </row>
    <row r="351" spans="1:1" hidden="1">
      <c r="A351" s="7" t="s">
        <v>64</v>
      </c>
    </row>
    <row r="352" spans="1:1" hidden="1">
      <c r="A352" s="7" t="s">
        <v>64</v>
      </c>
    </row>
    <row r="353" spans="1:17" hidden="1">
      <c r="A353" s="7" t="s">
        <v>64</v>
      </c>
    </row>
    <row r="354" spans="1:17" hidden="1">
      <c r="A354" s="7" t="s">
        <v>64</v>
      </c>
    </row>
    <row r="355" spans="1:17" hidden="1">
      <c r="A355" s="7" t="s">
        <v>64</v>
      </c>
    </row>
    <row r="356" spans="1:17" hidden="1">
      <c r="A356" s="7" t="s">
        <v>64</v>
      </c>
    </row>
    <row r="357" spans="1:17" hidden="1">
      <c r="A357" s="7" t="s">
        <v>64</v>
      </c>
    </row>
    <row r="358" spans="1:17" hidden="1">
      <c r="A358" s="7" t="s">
        <v>64</v>
      </c>
    </row>
    <row r="359" spans="1:17">
      <c r="A359" s="7">
        <v>9</v>
      </c>
      <c r="B359" s="36" t="s">
        <v>183</v>
      </c>
      <c r="C359" s="39" t="s">
        <v>184</v>
      </c>
      <c r="D359" s="38"/>
      <c r="E359" s="38"/>
      <c r="F359" s="40" t="s">
        <v>69</v>
      </c>
      <c r="G359" s="60">
        <v>1</v>
      </c>
      <c r="H359" s="61"/>
      <c r="I359" s="43"/>
      <c r="J359" s="44">
        <f>IF(AND(G359= "",H359= ""), 0, ROUND(ROUND(I359, 2) * ROUND(IF(H359="",G359,H359),  0), 2))</f>
        <v/>
      </c>
      <c r="K359" s="7"/>
      <c r="M359" s="45">
        <v>0.2</v>
      </c>
      <c r="Q359" s="7">
        <v>55</v>
      </c>
    </row>
    <row r="360" spans="1:17" hidden="1">
      <c r="A360" s="7" t="s">
        <v>49</v>
      </c>
    </row>
    <row r="361" spans="1:17">
      <c r="A361" s="7" t="s">
        <v>74</v>
      </c>
      <c r="B361" s="38"/>
      <c r="J361" s="38"/>
    </row>
    <row r="362" spans="1:17" ht="27.225" customHeight="1">
      <c r="B362" s="38"/>
      <c r="C362" s="46" t="s">
        <v>182</v>
      </c>
      <c r="D362" s="47"/>
      <c r="E362" s="47"/>
      <c r="F362" s="48"/>
      <c r="G362" s="48"/>
      <c r="H362" s="48"/>
      <c r="I362" s="48"/>
      <c r="J362" s="49"/>
    </row>
    <row r="363" spans="1:17">
      <c r="B363" s="38"/>
      <c r="C363" s="50"/>
      <c r="D363" s="7"/>
      <c r="E363" s="7"/>
      <c r="F363" s="7"/>
      <c r="G363" s="7"/>
      <c r="H363" s="7"/>
      <c r="I363" s="7"/>
      <c r="J363" s="8"/>
    </row>
    <row r="364" spans="1:17">
      <c r="B364" s="38"/>
      <c r="C364" s="51" t="s">
        <v>57</v>
      </c>
      <c r="D364" s="52"/>
      <c r="E364" s="52"/>
      <c r="F364" s="53">
        <f>SUMIF(K314:K361, IF(K313="","",K313), J314:J361)</f>
        <v/>
      </c>
      <c r="G364" s="53"/>
      <c r="H364" s="53"/>
      <c r="I364" s="53"/>
      <c r="J364" s="54"/>
    </row>
    <row r="365" spans="1:17" hidden="1">
      <c r="B365" s="38"/>
      <c r="C365" s="55" t="s">
        <v>58</v>
      </c>
      <c r="D365" s="34"/>
      <c r="E365" s="34"/>
      <c r="F365" s="56">
        <f>ROUND(SUMIF(K314:K361, IF(K313="","",K313), J314:J361) * 0.2, 2)</f>
        <v/>
      </c>
      <c r="G365" s="56"/>
      <c r="H365" s="56"/>
      <c r="I365" s="56"/>
      <c r="J365" s="57"/>
    </row>
    <row r="366" spans="1:17" hidden="1">
      <c r="B366" s="38"/>
      <c r="C366" s="51" t="s">
        <v>59</v>
      </c>
      <c r="D366" s="52"/>
      <c r="E366" s="52"/>
      <c r="F366" s="53">
        <f>SUM(F364:F365)</f>
        <v/>
      </c>
      <c r="G366" s="53"/>
      <c r="H366" s="53"/>
      <c r="I366" s="53"/>
      <c r="J366" s="54"/>
    </row>
    <row r="367" spans="1:17">
      <c r="A367" s="7">
        <v>6</v>
      </c>
      <c r="B367" s="29" t="s">
        <v>185</v>
      </c>
      <c r="C367" s="58" t="s">
        <v>186</v>
      </c>
      <c r="D367" s="58"/>
      <c r="E367" s="58"/>
      <c r="F367" s="58"/>
      <c r="G367" s="58"/>
      <c r="H367" s="58"/>
      <c r="I367" s="58"/>
      <c r="J367" s="59"/>
      <c r="K367" s="7"/>
    </row>
    <row r="368" spans="1:17" hidden="1">
      <c r="A368" s="7" t="s">
        <v>64</v>
      </c>
    </row>
    <row r="369" spans="1:17" hidden="1">
      <c r="A369" s="7" t="s">
        <v>64</v>
      </c>
    </row>
    <row r="370" spans="1:17" hidden="1">
      <c r="A370" s="7" t="s">
        <v>64</v>
      </c>
    </row>
    <row r="371" spans="1:17" hidden="1">
      <c r="A371" s="7" t="s">
        <v>64</v>
      </c>
    </row>
    <row r="372" spans="1:17" hidden="1">
      <c r="A372" s="7" t="s">
        <v>64</v>
      </c>
    </row>
    <row r="373" spans="1:17" hidden="1">
      <c r="A373" s="7" t="s">
        <v>64</v>
      </c>
    </row>
    <row r="374" spans="1:17" hidden="1">
      <c r="A374" s="7" t="s">
        <v>64</v>
      </c>
    </row>
    <row r="375" spans="1:17" hidden="1">
      <c r="A375" s="7" t="s">
        <v>64</v>
      </c>
    </row>
    <row r="376" spans="1:17" hidden="1">
      <c r="A376" s="7" t="s">
        <v>64</v>
      </c>
    </row>
    <row r="377" spans="1:17" hidden="1">
      <c r="A377" s="7" t="s">
        <v>64</v>
      </c>
    </row>
    <row r="378" spans="1:17" hidden="1">
      <c r="A378" s="7" t="s">
        <v>64</v>
      </c>
    </row>
    <row r="379" spans="1:17" hidden="1">
      <c r="A379" s="7" t="s">
        <v>64</v>
      </c>
    </row>
    <row r="380" spans="1:17" hidden="1">
      <c r="A380" s="7" t="s">
        <v>64</v>
      </c>
    </row>
    <row r="381" spans="1:17" hidden="1">
      <c r="A381" s="7" t="s">
        <v>64</v>
      </c>
    </row>
    <row r="382" spans="1:17" hidden="1">
      <c r="A382" s="7" t="s">
        <v>64</v>
      </c>
    </row>
    <row r="383" spans="1:17">
      <c r="A383" s="7">
        <v>9</v>
      </c>
      <c r="B383" s="36" t="s">
        <v>187</v>
      </c>
      <c r="C383" s="39" t="s">
        <v>188</v>
      </c>
      <c r="D383" s="38"/>
      <c r="E383" s="38"/>
      <c r="F383" s="40" t="s">
        <v>69</v>
      </c>
      <c r="G383" s="60">
        <v>1</v>
      </c>
      <c r="H383" s="61"/>
      <c r="I383" s="43"/>
      <c r="J383" s="44">
        <f>IF(AND(G383= "",H383= ""), 0, ROUND(ROUND(I383, 2) * ROUND(IF(H383="",G383,H383),  0), 2))</f>
        <v/>
      </c>
      <c r="K383" s="7"/>
      <c r="M383" s="45">
        <v>0.2</v>
      </c>
      <c r="Q383" s="7">
        <v>55</v>
      </c>
    </row>
    <row r="384" spans="1:17" hidden="1">
      <c r="A384" s="7" t="s">
        <v>49</v>
      </c>
    </row>
    <row r="385" spans="1:17">
      <c r="A385" s="7" t="s">
        <v>74</v>
      </c>
      <c r="B385" s="38"/>
      <c r="J385" s="38"/>
    </row>
    <row r="386" spans="1:17">
      <c r="B386" s="38"/>
      <c r="C386" s="46" t="s">
        <v>186</v>
      </c>
      <c r="D386" s="47"/>
      <c r="E386" s="47"/>
      <c r="F386" s="48"/>
      <c r="G386" s="48"/>
      <c r="H386" s="48"/>
      <c r="I386" s="48"/>
      <c r="J386" s="49"/>
    </row>
    <row r="387" spans="1:17">
      <c r="B387" s="38"/>
      <c r="C387" s="50"/>
      <c r="D387" s="7"/>
      <c r="E387" s="7"/>
      <c r="F387" s="7"/>
      <c r="G387" s="7"/>
      <c r="H387" s="7"/>
      <c r="I387" s="7"/>
      <c r="J387" s="8"/>
    </row>
    <row r="388" spans="1:17">
      <c r="B388" s="38"/>
      <c r="C388" s="51" t="s">
        <v>57</v>
      </c>
      <c r="D388" s="52"/>
      <c r="E388" s="52"/>
      <c r="F388" s="53">
        <f>SUMIF(K368:K385, IF(K367="","",K367), J368:J385)</f>
        <v/>
      </c>
      <c r="G388" s="53"/>
      <c r="H388" s="53"/>
      <c r="I388" s="53"/>
      <c r="J388" s="54"/>
    </row>
    <row r="389" spans="1:17" hidden="1">
      <c r="B389" s="38"/>
      <c r="C389" s="55" t="s">
        <v>58</v>
      </c>
      <c r="D389" s="34"/>
      <c r="E389" s="34"/>
      <c r="F389" s="56">
        <f>ROUND(SUMIF(K368:K385, IF(K367="","",K367), J368:J385) * 0.2, 2)</f>
        <v/>
      </c>
      <c r="G389" s="56"/>
      <c r="H389" s="56"/>
      <c r="I389" s="56"/>
      <c r="J389" s="57"/>
    </row>
    <row r="390" spans="1:17" hidden="1">
      <c r="B390" s="38"/>
      <c r="C390" s="51" t="s">
        <v>59</v>
      </c>
      <c r="D390" s="52"/>
      <c r="E390" s="52"/>
      <c r="F390" s="53">
        <f>SUM(F388:F389)</f>
        <v/>
      </c>
      <c r="G390" s="53"/>
      <c r="H390" s="53"/>
      <c r="I390" s="53"/>
      <c r="J390" s="54"/>
    </row>
    <row r="391" spans="1:17">
      <c r="A391" s="7">
        <v>6</v>
      </c>
      <c r="B391" s="29" t="s">
        <v>189</v>
      </c>
      <c r="C391" s="58" t="s">
        <v>190</v>
      </c>
      <c r="D391" s="58"/>
      <c r="E391" s="58"/>
      <c r="F391" s="58"/>
      <c r="G391" s="58"/>
      <c r="H391" s="58"/>
      <c r="I391" s="58"/>
      <c r="J391" s="59"/>
      <c r="K391" s="7"/>
    </row>
    <row r="392" spans="1:17" hidden="1">
      <c r="A392" s="7" t="s">
        <v>64</v>
      </c>
    </row>
    <row r="393" spans="1:17" hidden="1">
      <c r="A393" s="7" t="s">
        <v>64</v>
      </c>
    </row>
    <row r="394" spans="1:17" hidden="1">
      <c r="A394" s="7" t="s">
        <v>64</v>
      </c>
    </row>
    <row r="395" spans="1:17" hidden="1">
      <c r="A395" s="7" t="s">
        <v>64</v>
      </c>
    </row>
    <row r="396" spans="1:17" hidden="1">
      <c r="A396" s="7" t="s">
        <v>64</v>
      </c>
    </row>
    <row r="397" spans="1:17" hidden="1">
      <c r="A397" s="7" t="s">
        <v>64</v>
      </c>
    </row>
    <row r="398" spans="1:17">
      <c r="A398" s="7">
        <v>9</v>
      </c>
      <c r="B398" s="36" t="s">
        <v>191</v>
      </c>
      <c r="C398" s="39" t="s">
        <v>192</v>
      </c>
      <c r="D398" s="38"/>
      <c r="E398" s="38"/>
      <c r="F398" s="40" t="s">
        <v>69</v>
      </c>
      <c r="G398" s="60">
        <v>1</v>
      </c>
      <c r="H398" s="61"/>
      <c r="I398" s="43"/>
      <c r="J398" s="44">
        <f>IF(AND(G398= "",H398= ""), 0, ROUND(ROUND(I398, 2) * ROUND(IF(H398="",G398,H398),  0), 2))</f>
        <v/>
      </c>
      <c r="K398" s="7"/>
      <c r="M398" s="45">
        <v>0.2</v>
      </c>
      <c r="Q398" s="7">
        <v>55</v>
      </c>
    </row>
    <row r="399" spans="1:17" hidden="1">
      <c r="A399" s="7" t="s">
        <v>49</v>
      </c>
    </row>
    <row r="400" spans="1:17">
      <c r="A400" s="7" t="s">
        <v>74</v>
      </c>
      <c r="B400" s="38"/>
      <c r="J400" s="38"/>
    </row>
    <row r="401" spans="1:11">
      <c r="B401" s="38"/>
      <c r="C401" s="46" t="s">
        <v>190</v>
      </c>
      <c r="D401" s="47"/>
      <c r="E401" s="47"/>
      <c r="F401" s="48"/>
      <c r="G401" s="48"/>
      <c r="H401" s="48"/>
      <c r="I401" s="48"/>
      <c r="J401" s="49"/>
    </row>
    <row r="402" spans="1:11">
      <c r="B402" s="38"/>
      <c r="C402" s="50"/>
      <c r="D402" s="7"/>
      <c r="E402" s="7"/>
      <c r="F402" s="7"/>
      <c r="G402" s="7"/>
      <c r="H402" s="7"/>
      <c r="I402" s="7"/>
      <c r="J402" s="8"/>
    </row>
    <row r="403" spans="1:11">
      <c r="B403" s="38"/>
      <c r="C403" s="51" t="s">
        <v>57</v>
      </c>
      <c r="D403" s="52"/>
      <c r="E403" s="52"/>
      <c r="F403" s="53">
        <f>SUMIF(K392:K400, IF(K391="","",K391), J392:J400)</f>
        <v/>
      </c>
      <c r="G403" s="53"/>
      <c r="H403" s="53"/>
      <c r="I403" s="53"/>
      <c r="J403" s="54"/>
    </row>
    <row r="404" spans="1:11" hidden="1">
      <c r="B404" s="38"/>
      <c r="C404" s="55" t="s">
        <v>58</v>
      </c>
      <c r="D404" s="34"/>
      <c r="E404" s="34"/>
      <c r="F404" s="56">
        <f>ROUND(SUMIF(K392:K400, IF(K391="","",K391), J392:J400) * 0.2, 2)</f>
        <v/>
      </c>
      <c r="G404" s="56"/>
      <c r="H404" s="56"/>
      <c r="I404" s="56"/>
      <c r="J404" s="57"/>
    </row>
    <row r="405" spans="1:11" hidden="1">
      <c r="B405" s="38"/>
      <c r="C405" s="51" t="s">
        <v>59</v>
      </c>
      <c r="D405" s="52"/>
      <c r="E405" s="52"/>
      <c r="F405" s="53">
        <f>SUM(F403:F404)</f>
        <v/>
      </c>
      <c r="G405" s="53"/>
      <c r="H405" s="53"/>
      <c r="I405" s="53"/>
      <c r="J405" s="54"/>
    </row>
    <row r="406" spans="1:11">
      <c r="A406" s="7">
        <v>6</v>
      </c>
      <c r="B406" s="29" t="s">
        <v>193</v>
      </c>
      <c r="C406" s="58" t="s">
        <v>194</v>
      </c>
      <c r="D406" s="58"/>
      <c r="E406" s="58"/>
      <c r="F406" s="58"/>
      <c r="G406" s="58"/>
      <c r="H406" s="58"/>
      <c r="I406" s="58"/>
      <c r="J406" s="59"/>
      <c r="K406" s="7"/>
    </row>
    <row r="407" spans="1:11" hidden="1">
      <c r="A407" s="7" t="s">
        <v>64</v>
      </c>
    </row>
    <row r="408" spans="1:11" hidden="1">
      <c r="A408" s="67" t="s">
        <v>195</v>
      </c>
    </row>
    <row r="409" spans="1:11" hidden="1">
      <c r="A409" s="7" t="s">
        <v>64</v>
      </c>
    </row>
    <row r="410" spans="1:11" hidden="1">
      <c r="A410" s="7" t="s">
        <v>64</v>
      </c>
    </row>
    <row r="411" spans="1:11" hidden="1">
      <c r="A411" s="7" t="s">
        <v>64</v>
      </c>
    </row>
    <row r="412" spans="1:11" hidden="1">
      <c r="A412" s="7" t="s">
        <v>64</v>
      </c>
    </row>
    <row r="413" spans="1:11" hidden="1">
      <c r="A413" s="7" t="s">
        <v>64</v>
      </c>
    </row>
    <row r="414" spans="1:11" hidden="1">
      <c r="A414" s="7" t="s">
        <v>64</v>
      </c>
    </row>
    <row r="415" spans="1:11" hidden="1">
      <c r="A415" s="7" t="s">
        <v>64</v>
      </c>
    </row>
    <row r="416" spans="1:11" hidden="1">
      <c r="A416" s="7" t="s">
        <v>64</v>
      </c>
    </row>
    <row r="417" spans="1:1" hidden="1">
      <c r="A417" s="7" t="s">
        <v>64</v>
      </c>
    </row>
    <row r="418" spans="1:1" hidden="1">
      <c r="A418" s="7" t="s">
        <v>64</v>
      </c>
    </row>
    <row r="419" spans="1:1" hidden="1">
      <c r="A419" s="7" t="s">
        <v>64</v>
      </c>
    </row>
    <row r="420" spans="1:1" hidden="1">
      <c r="A420" s="7" t="s">
        <v>64</v>
      </c>
    </row>
    <row r="421" spans="1:1" hidden="1">
      <c r="A421" s="7" t="s">
        <v>64</v>
      </c>
    </row>
    <row r="422" spans="1:1" hidden="1">
      <c r="A422" s="7" t="s">
        <v>64</v>
      </c>
    </row>
    <row r="423" spans="1:1" hidden="1">
      <c r="A423" s="7" t="s">
        <v>64</v>
      </c>
    </row>
    <row r="424" spans="1:1" hidden="1">
      <c r="A424" s="7" t="s">
        <v>64</v>
      </c>
    </row>
    <row r="425" spans="1:1" hidden="1">
      <c r="A425" s="7" t="s">
        <v>64</v>
      </c>
    </row>
    <row r="426" spans="1:1" hidden="1">
      <c r="A426" s="7" t="s">
        <v>64</v>
      </c>
    </row>
    <row r="427" spans="1:1" hidden="1">
      <c r="A427" s="7" t="s">
        <v>64</v>
      </c>
    </row>
    <row r="428" spans="1:1" hidden="1">
      <c r="A428" s="7" t="s">
        <v>64</v>
      </c>
    </row>
    <row r="429" spans="1:1" hidden="1">
      <c r="A429" s="7" t="s">
        <v>64</v>
      </c>
    </row>
    <row r="430" spans="1:1" hidden="1">
      <c r="A430" s="7" t="s">
        <v>64</v>
      </c>
    </row>
    <row r="431" spans="1:1" hidden="1">
      <c r="A431" s="7" t="s">
        <v>64</v>
      </c>
    </row>
    <row r="432" spans="1:1" hidden="1">
      <c r="A432" s="7" t="s">
        <v>64</v>
      </c>
    </row>
    <row r="433" spans="1:17" hidden="1">
      <c r="A433" s="7" t="s">
        <v>64</v>
      </c>
    </row>
    <row r="434" spans="1:17" hidden="1">
      <c r="A434" s="7" t="s">
        <v>64</v>
      </c>
    </row>
    <row r="435" spans="1:17" hidden="1">
      <c r="A435" s="7" t="s">
        <v>64</v>
      </c>
    </row>
    <row r="436" spans="1:17" hidden="1">
      <c r="A436" s="7" t="s">
        <v>64</v>
      </c>
    </row>
    <row r="437" spans="1:17" hidden="1">
      <c r="A437" s="7" t="s">
        <v>64</v>
      </c>
    </row>
    <row r="438" spans="1:17">
      <c r="A438" s="7">
        <v>9</v>
      </c>
      <c r="B438" s="36" t="s">
        <v>196</v>
      </c>
      <c r="C438" s="39" t="s">
        <v>197</v>
      </c>
      <c r="D438" s="38"/>
      <c r="E438" s="38"/>
      <c r="F438" s="40" t="s">
        <v>69</v>
      </c>
      <c r="G438" s="60">
        <v>1</v>
      </c>
      <c r="H438" s="61"/>
      <c r="I438" s="43"/>
      <c r="J438" s="44">
        <f>IF(AND(G438= "",H438= ""), 0, ROUND(ROUND(I438, 2) * ROUND(IF(H438="",G438,H438),  0), 2))</f>
        <v/>
      </c>
      <c r="K438" s="7"/>
      <c r="M438" s="45">
        <v>0.2</v>
      </c>
      <c r="Q438" s="7">
        <v>55</v>
      </c>
    </row>
    <row r="439" spans="1:17" hidden="1">
      <c r="A439" s="7" t="s">
        <v>49</v>
      </c>
    </row>
    <row r="440" spans="1:17">
      <c r="A440" s="7" t="s">
        <v>74</v>
      </c>
      <c r="B440" s="38"/>
      <c r="J440" s="38"/>
    </row>
    <row r="441" spans="1:17">
      <c r="B441" s="38"/>
      <c r="C441" s="46" t="s">
        <v>194</v>
      </c>
      <c r="D441" s="47"/>
      <c r="E441" s="47"/>
      <c r="F441" s="48"/>
      <c r="G441" s="48"/>
      <c r="H441" s="48"/>
      <c r="I441" s="48"/>
      <c r="J441" s="49"/>
    </row>
    <row r="442" spans="1:17">
      <c r="B442" s="38"/>
      <c r="C442" s="50"/>
      <c r="D442" s="7"/>
      <c r="E442" s="7"/>
      <c r="F442" s="7"/>
      <c r="G442" s="7"/>
      <c r="H442" s="7"/>
      <c r="I442" s="7"/>
      <c r="J442" s="8"/>
    </row>
    <row r="443" spans="1:17">
      <c r="B443" s="38"/>
      <c r="C443" s="51" t="s">
        <v>57</v>
      </c>
      <c r="D443" s="52"/>
      <c r="E443" s="52"/>
      <c r="F443" s="53">
        <f>SUMIF(K407:K440, IF(K406="","",K406), J407:J440)</f>
        <v/>
      </c>
      <c r="G443" s="53"/>
      <c r="H443" s="53"/>
      <c r="I443" s="53"/>
      <c r="J443" s="54"/>
    </row>
    <row r="444" spans="1:17" hidden="1">
      <c r="B444" s="38"/>
      <c r="C444" s="55" t="s">
        <v>58</v>
      </c>
      <c r="D444" s="34"/>
      <c r="E444" s="34"/>
      <c r="F444" s="56">
        <f>ROUND(SUMIF(K407:K440, IF(K406="","",K406), J407:J440) * 0.2, 2)</f>
        <v/>
      </c>
      <c r="G444" s="56"/>
      <c r="H444" s="56"/>
      <c r="I444" s="56"/>
      <c r="J444" s="57"/>
    </row>
    <row r="445" spans="1:17" hidden="1">
      <c r="B445" s="38"/>
      <c r="C445" s="51" t="s">
        <v>59</v>
      </c>
      <c r="D445" s="52"/>
      <c r="E445" s="52"/>
      <c r="F445" s="53">
        <f>SUM(F443:F444)</f>
        <v/>
      </c>
      <c r="G445" s="53"/>
      <c r="H445" s="53"/>
      <c r="I445" s="53"/>
      <c r="J445" s="54"/>
    </row>
    <row r="446" spans="1:17">
      <c r="A446" s="7">
        <v>6</v>
      </c>
      <c r="B446" s="29" t="s">
        <v>198</v>
      </c>
      <c r="C446" s="58" t="s">
        <v>199</v>
      </c>
      <c r="D446" s="58"/>
      <c r="E446" s="58"/>
      <c r="F446" s="58"/>
      <c r="G446" s="58"/>
      <c r="H446" s="58"/>
      <c r="I446" s="58"/>
      <c r="J446" s="59"/>
      <c r="K446" s="7"/>
    </row>
    <row r="447" spans="1:17" hidden="1">
      <c r="A447" s="7" t="s">
        <v>64</v>
      </c>
    </row>
    <row r="448" spans="1:17" hidden="1">
      <c r="A448" s="7" t="s">
        <v>64</v>
      </c>
    </row>
    <row r="449" spans="1:17" hidden="1">
      <c r="A449" s="7" t="s">
        <v>64</v>
      </c>
    </row>
    <row r="450" spans="1:17" hidden="1">
      <c r="A450" s="67" t="s">
        <v>195</v>
      </c>
    </row>
    <row r="451" spans="1:17" hidden="1">
      <c r="A451" s="7" t="s">
        <v>64</v>
      </c>
    </row>
    <row r="452" spans="1:17" hidden="1">
      <c r="A452" s="7" t="s">
        <v>64</v>
      </c>
    </row>
    <row r="453" spans="1:17" hidden="1">
      <c r="A453" s="7" t="s">
        <v>64</v>
      </c>
    </row>
    <row r="454" spans="1:17" hidden="1">
      <c r="A454" s="7" t="s">
        <v>64</v>
      </c>
    </row>
    <row r="455" spans="1:17" hidden="1">
      <c r="A455" s="7" t="s">
        <v>64</v>
      </c>
    </row>
    <row r="456" spans="1:17" hidden="1">
      <c r="A456" s="7" t="s">
        <v>64</v>
      </c>
    </row>
    <row r="457" spans="1:17" hidden="1">
      <c r="A457" s="7" t="s">
        <v>64</v>
      </c>
    </row>
    <row r="458" spans="1:17">
      <c r="A458" s="7">
        <v>9</v>
      </c>
      <c r="B458" s="36" t="s">
        <v>200</v>
      </c>
      <c r="C458" s="39" t="s">
        <v>201</v>
      </c>
      <c r="D458" s="38"/>
      <c r="E458" s="38"/>
      <c r="F458" s="40" t="s">
        <v>69</v>
      </c>
      <c r="G458" s="60">
        <v>1</v>
      </c>
      <c r="H458" s="61"/>
      <c r="I458" s="43"/>
      <c r="J458" s="44">
        <f>IF(AND(G458= "",H458= ""), 0, ROUND(ROUND(I458, 2) * ROUND(IF(H458="",G458,H458),  0), 2))</f>
        <v/>
      </c>
      <c r="K458" s="7"/>
      <c r="M458" s="45">
        <v>0.2</v>
      </c>
      <c r="Q458" s="7">
        <v>55</v>
      </c>
    </row>
    <row r="459" spans="1:17" hidden="1">
      <c r="A459" s="7" t="s">
        <v>49</v>
      </c>
    </row>
    <row r="460" spans="1:17">
      <c r="A460" s="7" t="s">
        <v>74</v>
      </c>
      <c r="B460" s="38"/>
      <c r="J460" s="38"/>
    </row>
    <row r="461" spans="1:17" ht="29.425" customHeight="1">
      <c r="B461" s="38"/>
      <c r="C461" s="46" t="s">
        <v>199</v>
      </c>
      <c r="D461" s="47"/>
      <c r="E461" s="47"/>
      <c r="F461" s="48"/>
      <c r="G461" s="48"/>
      <c r="H461" s="48"/>
      <c r="I461" s="48"/>
      <c r="J461" s="49"/>
    </row>
    <row r="462" spans="1:17">
      <c r="B462" s="38"/>
      <c r="C462" s="50"/>
      <c r="D462" s="7"/>
      <c r="E462" s="7"/>
      <c r="F462" s="7"/>
      <c r="G462" s="7"/>
      <c r="H462" s="7"/>
      <c r="I462" s="7"/>
      <c r="J462" s="8"/>
    </row>
    <row r="463" spans="1:17">
      <c r="B463" s="38"/>
      <c r="C463" s="51" t="s">
        <v>57</v>
      </c>
      <c r="D463" s="52"/>
      <c r="E463" s="52"/>
      <c r="F463" s="53">
        <f>SUMIF(K447:K460, IF(K446="","",K446), J447:J460)</f>
        <v/>
      </c>
      <c r="G463" s="53"/>
      <c r="H463" s="53"/>
      <c r="I463" s="53"/>
      <c r="J463" s="54"/>
    </row>
    <row r="464" spans="1:17" hidden="1">
      <c r="B464" s="38"/>
      <c r="C464" s="55" t="s">
        <v>58</v>
      </c>
      <c r="D464" s="34"/>
      <c r="E464" s="34"/>
      <c r="F464" s="56">
        <f>ROUND(SUMIF(K447:K460, IF(K446="","",K446), J447:J460) * 0.2, 2)</f>
        <v/>
      </c>
      <c r="G464" s="56"/>
      <c r="H464" s="56"/>
      <c r="I464" s="56"/>
      <c r="J464" s="57"/>
    </row>
    <row r="465" spans="1:17" hidden="1">
      <c r="B465" s="38"/>
      <c r="C465" s="51" t="s">
        <v>59</v>
      </c>
      <c r="D465" s="52"/>
      <c r="E465" s="52"/>
      <c r="F465" s="53">
        <f>SUM(F463:F464)</f>
        <v/>
      </c>
      <c r="G465" s="53"/>
      <c r="H465" s="53"/>
      <c r="I465" s="53"/>
      <c r="J465" s="54"/>
    </row>
    <row r="466" spans="1:17">
      <c r="A466" s="7">
        <v>6</v>
      </c>
      <c r="B466" s="29" t="s">
        <v>202</v>
      </c>
      <c r="C466" s="58" t="s">
        <v>203</v>
      </c>
      <c r="D466" s="58"/>
      <c r="E466" s="58"/>
      <c r="F466" s="58"/>
      <c r="G466" s="58"/>
      <c r="H466" s="58"/>
      <c r="I466" s="58"/>
      <c r="J466" s="59"/>
      <c r="K466" s="7"/>
    </row>
    <row r="467" spans="1:17">
      <c r="A467" s="7">
        <v>8</v>
      </c>
      <c r="B467" s="36" t="s">
        <v>204</v>
      </c>
      <c r="C467" s="37" t="s">
        <v>205</v>
      </c>
      <c r="D467" s="37"/>
      <c r="E467" s="37"/>
      <c r="J467" s="38"/>
      <c r="K467" s="7"/>
    </row>
    <row r="468" spans="1:17" hidden="1">
      <c r="A468" s="7" t="s">
        <v>46</v>
      </c>
    </row>
    <row r="469" spans="1:17" hidden="1">
      <c r="A469" s="7" t="s">
        <v>46</v>
      </c>
    </row>
    <row r="470" spans="1:17" hidden="1">
      <c r="A470" s="7" t="s">
        <v>46</v>
      </c>
    </row>
    <row r="471" spans="1:17" hidden="1">
      <c r="A471" s="7" t="s">
        <v>46</v>
      </c>
    </row>
    <row r="472" spans="1:17" ht="27.225" customHeight="1">
      <c r="A472" s="7">
        <v>9</v>
      </c>
      <c r="B472" s="36" t="s">
        <v>206</v>
      </c>
      <c r="C472" s="39" t="s">
        <v>207</v>
      </c>
      <c r="D472" s="38"/>
      <c r="E472" s="38"/>
      <c r="F472" s="40" t="s">
        <v>10</v>
      </c>
      <c r="G472" s="62">
        <v>730</v>
      </c>
      <c r="H472" s="63"/>
      <c r="I472" s="43"/>
      <c r="J472" s="44">
        <f>IF(AND(G472= "",H472= ""), 0, ROUND(ROUND(I472, 2) * ROUND(IF(H472="",G472,H472),  2), 2))</f>
        <v/>
      </c>
      <c r="K472" s="7"/>
      <c r="M472" s="45">
        <v>0.2</v>
      </c>
      <c r="Q472" s="7">
        <v>55</v>
      </c>
    </row>
    <row r="473" spans="1:17" hidden="1">
      <c r="A473" s="7" t="s">
        <v>49</v>
      </c>
    </row>
    <row r="474" spans="1:17">
      <c r="A474" s="7">
        <v>9</v>
      </c>
      <c r="B474" s="36" t="s">
        <v>208</v>
      </c>
      <c r="C474" s="39" t="s">
        <v>209</v>
      </c>
      <c r="D474" s="38"/>
      <c r="E474" s="38"/>
      <c r="F474" s="40" t="s">
        <v>10</v>
      </c>
      <c r="G474" s="62">
        <v>730</v>
      </c>
      <c r="H474" s="63"/>
      <c r="I474" s="43"/>
      <c r="J474" s="44">
        <f>IF(AND(G474= "",H474= ""), 0, ROUND(ROUND(I474, 2) * ROUND(IF(H474="",G474,H474),  2), 2))</f>
        <v/>
      </c>
      <c r="K474" s="7"/>
      <c r="M474" s="45">
        <v>0.2</v>
      </c>
      <c r="Q474" s="7">
        <v>55</v>
      </c>
    </row>
    <row r="475" spans="1:17" hidden="1">
      <c r="A475" s="7" t="s">
        <v>49</v>
      </c>
    </row>
    <row r="476" spans="1:17" hidden="1">
      <c r="A476" s="7" t="s">
        <v>50</v>
      </c>
    </row>
    <row r="477" spans="1:17">
      <c r="A477" s="7">
        <v>8</v>
      </c>
      <c r="B477" s="36" t="s">
        <v>210</v>
      </c>
      <c r="C477" s="37" t="s">
        <v>211</v>
      </c>
      <c r="D477" s="37"/>
      <c r="E477" s="37"/>
      <c r="J477" s="38"/>
      <c r="K477" s="7"/>
    </row>
    <row r="478" spans="1:17" hidden="1">
      <c r="A478" s="7" t="s">
        <v>46</v>
      </c>
    </row>
    <row r="479" spans="1:17" hidden="1">
      <c r="A479" s="7" t="s">
        <v>46</v>
      </c>
    </row>
    <row r="480" spans="1:17" hidden="1">
      <c r="A480" s="7" t="s">
        <v>46</v>
      </c>
    </row>
    <row r="481" spans="1:17" hidden="1">
      <c r="A481" s="7" t="s">
        <v>46</v>
      </c>
    </row>
    <row r="482" spans="1:17" hidden="1">
      <c r="A482" s="7" t="s">
        <v>46</v>
      </c>
    </row>
    <row r="483" spans="1:17" hidden="1">
      <c r="A483" s="7" t="s">
        <v>46</v>
      </c>
    </row>
    <row r="484" spans="1:17" hidden="1">
      <c r="A484" s="7" t="s">
        <v>46</v>
      </c>
    </row>
    <row r="485" spans="1:17">
      <c r="A485" s="7">
        <v>9</v>
      </c>
      <c r="B485" s="36" t="s">
        <v>212</v>
      </c>
      <c r="C485" s="39" t="s">
        <v>213</v>
      </c>
      <c r="D485" s="38"/>
      <c r="E485" s="38"/>
      <c r="F485" s="40" t="s">
        <v>10</v>
      </c>
      <c r="G485" s="62">
        <v>200</v>
      </c>
      <c r="H485" s="63"/>
      <c r="I485" s="43"/>
      <c r="J485" s="44">
        <f>IF(AND(G485= "",H485= ""), 0, ROUND(ROUND(I485, 2) * ROUND(IF(H485="",G485,H485),  2), 2))</f>
        <v/>
      </c>
      <c r="K485" s="7"/>
      <c r="M485" s="45">
        <v>0.2</v>
      </c>
      <c r="Q485" s="7">
        <v>55</v>
      </c>
    </row>
    <row r="486" spans="1:17" hidden="1">
      <c r="A486" s="7" t="s">
        <v>49</v>
      </c>
    </row>
    <row r="487" spans="1:17">
      <c r="A487" s="7">
        <v>9</v>
      </c>
      <c r="B487" s="36" t="s">
        <v>214</v>
      </c>
      <c r="C487" s="39" t="s">
        <v>215</v>
      </c>
      <c r="D487" s="38"/>
      <c r="E487" s="38"/>
      <c r="F487" s="40" t="s">
        <v>216</v>
      </c>
      <c r="G487" s="41">
        <v>50</v>
      </c>
      <c r="H487" s="42"/>
      <c r="I487" s="43"/>
      <c r="J487" s="44">
        <f>IF(AND(G487= "",H487= ""), 0, ROUND(ROUND(I487, 2) * ROUND(IF(H487="",G487,H487),  3), 2))</f>
        <v/>
      </c>
      <c r="K487" s="7"/>
      <c r="M487" s="45">
        <v>0.2</v>
      </c>
      <c r="Q487" s="7">
        <v>55</v>
      </c>
    </row>
    <row r="488" spans="1:17" hidden="1">
      <c r="A488" s="7" t="s">
        <v>49</v>
      </c>
    </row>
    <row r="489" spans="1:17">
      <c r="A489" s="7">
        <v>9</v>
      </c>
      <c r="B489" s="36" t="s">
        <v>217</v>
      </c>
      <c r="C489" s="39" t="s">
        <v>218</v>
      </c>
      <c r="D489" s="38"/>
      <c r="E489" s="38"/>
      <c r="F489" s="40" t="s">
        <v>216</v>
      </c>
      <c r="G489" s="41">
        <v>50</v>
      </c>
      <c r="H489" s="42"/>
      <c r="I489" s="43"/>
      <c r="J489" s="44">
        <f>IF(AND(G489= "",H489= ""), 0, ROUND(ROUND(I489, 2) * ROUND(IF(H489="",G489,H489),  3), 2))</f>
        <v/>
      </c>
      <c r="K489" s="7"/>
      <c r="M489" s="45">
        <v>0.2</v>
      </c>
      <c r="Q489" s="7">
        <v>55</v>
      </c>
    </row>
    <row r="490" spans="1:17" hidden="1">
      <c r="A490" s="7" t="s">
        <v>49</v>
      </c>
    </row>
    <row r="491" spans="1:17" hidden="1">
      <c r="A491" s="7" t="s">
        <v>46</v>
      </c>
    </row>
    <row r="492" spans="1:17" hidden="1">
      <c r="A492" s="7" t="s">
        <v>50</v>
      </c>
    </row>
    <row r="493" spans="1:17" ht="29.425" customHeight="1">
      <c r="A493" s="7">
        <v>8</v>
      </c>
      <c r="B493" s="36" t="s">
        <v>219</v>
      </c>
      <c r="C493" s="37" t="s">
        <v>220</v>
      </c>
      <c r="D493" s="37"/>
      <c r="E493" s="37"/>
      <c r="J493" s="38"/>
      <c r="K493" s="7"/>
    </row>
    <row r="494" spans="1:17" hidden="1">
      <c r="A494" s="7" t="s">
        <v>46</v>
      </c>
    </row>
    <row r="495" spans="1:17" hidden="1">
      <c r="A495" s="7" t="s">
        <v>46</v>
      </c>
    </row>
    <row r="496" spans="1:17" hidden="1">
      <c r="A496" s="7" t="s">
        <v>46</v>
      </c>
    </row>
    <row r="497" spans="1:17" hidden="1">
      <c r="A497" s="7" t="s">
        <v>46</v>
      </c>
    </row>
    <row r="498" spans="1:17" hidden="1">
      <c r="A498" s="7" t="s">
        <v>46</v>
      </c>
    </row>
    <row r="499" spans="1:17">
      <c r="A499" s="7">
        <v>9</v>
      </c>
      <c r="B499" s="36" t="s">
        <v>221</v>
      </c>
      <c r="C499" s="39" t="s">
        <v>220</v>
      </c>
      <c r="D499" s="38"/>
      <c r="E499" s="38"/>
      <c r="F499" s="40" t="s">
        <v>69</v>
      </c>
      <c r="G499" s="60">
        <v>1</v>
      </c>
      <c r="H499" s="61"/>
      <c r="I499" s="43"/>
      <c r="J499" s="44">
        <f>IF(AND(G499= "",H499= ""), 0, ROUND(ROUND(I499, 2) * ROUND(IF(H499="",G499,H499),  0), 2))</f>
        <v/>
      </c>
      <c r="K499" s="7"/>
      <c r="M499" s="45">
        <v>0.2</v>
      </c>
      <c r="Q499" s="7">
        <v>55</v>
      </c>
    </row>
    <row r="500" spans="1:17" hidden="1">
      <c r="A500" s="7" t="s">
        <v>49</v>
      </c>
    </row>
    <row r="501" spans="1:17" hidden="1">
      <c r="A501" s="7" t="s">
        <v>50</v>
      </c>
    </row>
    <row r="502" spans="1:17">
      <c r="A502" s="7">
        <v>8</v>
      </c>
      <c r="B502" s="36" t="s">
        <v>222</v>
      </c>
      <c r="C502" s="37" t="s">
        <v>223</v>
      </c>
      <c r="D502" s="37"/>
      <c r="E502" s="37"/>
      <c r="J502" s="38"/>
      <c r="K502" s="7"/>
    </row>
    <row r="503" spans="1:17" hidden="1">
      <c r="A503" s="7" t="s">
        <v>46</v>
      </c>
    </row>
    <row r="504" spans="1:17">
      <c r="A504" s="7">
        <v>9</v>
      </c>
      <c r="B504" s="36" t="s">
        <v>224</v>
      </c>
      <c r="C504" s="39" t="s">
        <v>225</v>
      </c>
      <c r="D504" s="38"/>
      <c r="E504" s="38"/>
      <c r="F504" s="40" t="s">
        <v>69</v>
      </c>
      <c r="G504" s="60">
        <v>1</v>
      </c>
      <c r="H504" s="61"/>
      <c r="I504" s="43"/>
      <c r="J504" s="44">
        <f>IF(AND(G504= "",H504= ""), 0, ROUND(ROUND(I504, 2) * ROUND(IF(H504="",G504,H504),  0), 2))</f>
        <v/>
      </c>
      <c r="K504" s="7"/>
      <c r="M504" s="45">
        <v>0.2</v>
      </c>
      <c r="Q504" s="7">
        <v>55</v>
      </c>
    </row>
    <row r="505" spans="1:17" hidden="1">
      <c r="A505" s="7" t="s">
        <v>49</v>
      </c>
    </row>
    <row r="506" spans="1:17" hidden="1">
      <c r="A506" s="7" t="s">
        <v>50</v>
      </c>
    </row>
    <row r="507" spans="1:17">
      <c r="A507" s="7">
        <v>8</v>
      </c>
      <c r="B507" s="36" t="s">
        <v>226</v>
      </c>
      <c r="C507" s="37" t="s">
        <v>227</v>
      </c>
      <c r="D507" s="37"/>
      <c r="E507" s="37"/>
      <c r="J507" s="38"/>
      <c r="K507" s="7"/>
    </row>
    <row r="508" spans="1:17" hidden="1">
      <c r="A508" s="7" t="s">
        <v>46</v>
      </c>
    </row>
    <row r="509" spans="1:17">
      <c r="A509" s="7">
        <v>9</v>
      </c>
      <c r="B509" s="36" t="s">
        <v>228</v>
      </c>
      <c r="C509" s="39" t="s">
        <v>227</v>
      </c>
      <c r="D509" s="38"/>
      <c r="E509" s="38"/>
      <c r="F509" s="40" t="s">
        <v>69</v>
      </c>
      <c r="G509" s="60">
        <v>1</v>
      </c>
      <c r="H509" s="61"/>
      <c r="I509" s="43"/>
      <c r="J509" s="44">
        <f>IF(AND(G509= "",H509= ""), 0, ROUND(ROUND(I509, 2) * ROUND(IF(H509="",G509,H509),  0), 2))</f>
        <v/>
      </c>
      <c r="K509" s="7"/>
      <c r="M509" s="45">
        <v>0.2</v>
      </c>
      <c r="Q509" s="7">
        <v>55</v>
      </c>
    </row>
    <row r="510" spans="1:17" hidden="1">
      <c r="A510" s="7" t="s">
        <v>49</v>
      </c>
    </row>
    <row r="511" spans="1:17" hidden="1">
      <c r="A511" s="7" t="s">
        <v>50</v>
      </c>
    </row>
    <row r="512" spans="1:17">
      <c r="A512" s="7">
        <v>8</v>
      </c>
      <c r="B512" s="36" t="s">
        <v>229</v>
      </c>
      <c r="C512" s="37" t="s">
        <v>230</v>
      </c>
      <c r="D512" s="37"/>
      <c r="E512" s="37"/>
      <c r="J512" s="38"/>
      <c r="K512" s="7"/>
    </row>
    <row r="513" spans="1:17" hidden="1">
      <c r="A513" s="7" t="s">
        <v>46</v>
      </c>
    </row>
    <row r="514" spans="1:17" hidden="1">
      <c r="A514" s="7" t="s">
        <v>50</v>
      </c>
    </row>
    <row r="515" spans="1:17">
      <c r="A515" s="7">
        <v>9</v>
      </c>
      <c r="B515" s="36" t="s">
        <v>231</v>
      </c>
      <c r="C515" s="39" t="s">
        <v>232</v>
      </c>
      <c r="D515" s="38"/>
      <c r="E515" s="38"/>
      <c r="F515" s="40" t="s">
        <v>69</v>
      </c>
      <c r="G515" s="60">
        <v>1</v>
      </c>
      <c r="H515" s="61"/>
      <c r="I515" s="43"/>
      <c r="J515" s="44">
        <f>IF(AND(G515= "",H515= ""), 0, ROUND(ROUND(I515, 2) * ROUND(IF(H515="",G515,H515),  0), 2))</f>
        <v/>
      </c>
      <c r="K515" s="7"/>
      <c r="M515" s="45">
        <v>0.2</v>
      </c>
      <c r="Q515" s="7">
        <v>55</v>
      </c>
    </row>
    <row r="516" spans="1:17" hidden="1">
      <c r="A516" s="7" t="s">
        <v>49</v>
      </c>
    </row>
    <row r="517" spans="1:17">
      <c r="A517" s="7" t="s">
        <v>74</v>
      </c>
      <c r="B517" s="38"/>
      <c r="J517" s="38"/>
    </row>
    <row r="518" spans="1:17">
      <c r="B518" s="38"/>
      <c r="C518" s="46" t="s">
        <v>203</v>
      </c>
      <c r="D518" s="47"/>
      <c r="E518" s="47"/>
      <c r="F518" s="48"/>
      <c r="G518" s="48"/>
      <c r="H518" s="48"/>
      <c r="I518" s="48"/>
      <c r="J518" s="49"/>
    </row>
    <row r="519" spans="1:17">
      <c r="B519" s="38"/>
      <c r="C519" s="50"/>
      <c r="D519" s="7"/>
      <c r="E519" s="7"/>
      <c r="F519" s="7"/>
      <c r="G519" s="7"/>
      <c r="H519" s="7"/>
      <c r="I519" s="7"/>
      <c r="J519" s="8"/>
    </row>
    <row r="520" spans="1:17">
      <c r="B520" s="38"/>
      <c r="C520" s="51" t="s">
        <v>57</v>
      </c>
      <c r="D520" s="52"/>
      <c r="E520" s="52"/>
      <c r="F520" s="53">
        <f>SUMIF(K467:K517, IF(K466="","",K466), J467:J517)</f>
        <v/>
      </c>
      <c r="G520" s="53"/>
      <c r="H520" s="53"/>
      <c r="I520" s="53"/>
      <c r="J520" s="54"/>
    </row>
    <row r="521" spans="1:17" hidden="1">
      <c r="B521" s="38"/>
      <c r="C521" s="55" t="s">
        <v>58</v>
      </c>
      <c r="D521" s="34"/>
      <c r="E521" s="34"/>
      <c r="F521" s="56">
        <f>ROUND(SUMIF(K467:K517, IF(K466="","",K466), J467:J517) * 0.2, 2)</f>
        <v/>
      </c>
      <c r="G521" s="56"/>
      <c r="H521" s="56"/>
      <c r="I521" s="56"/>
      <c r="J521" s="57"/>
    </row>
    <row r="522" spans="1:17" hidden="1">
      <c r="B522" s="38"/>
      <c r="C522" s="51" t="s">
        <v>59</v>
      </c>
      <c r="D522" s="52"/>
      <c r="E522" s="52"/>
      <c r="F522" s="53">
        <f>SUM(F520:F521)</f>
        <v/>
      </c>
      <c r="G522" s="53"/>
      <c r="H522" s="53"/>
      <c r="I522" s="53"/>
      <c r="J522" s="54"/>
    </row>
    <row r="523" spans="1:17">
      <c r="A523" s="7">
        <v>6</v>
      </c>
      <c r="B523" s="29" t="s">
        <v>233</v>
      </c>
      <c r="C523" s="58" t="s">
        <v>234</v>
      </c>
      <c r="D523" s="58"/>
      <c r="E523" s="58"/>
      <c r="F523" s="58"/>
      <c r="G523" s="58"/>
      <c r="H523" s="58"/>
      <c r="I523" s="58"/>
      <c r="J523" s="59"/>
      <c r="K523" s="7"/>
    </row>
    <row r="524" spans="1:17" hidden="1">
      <c r="A524" s="7" t="s">
        <v>64</v>
      </c>
    </row>
    <row r="525" spans="1:17" ht="27.225" customHeight="1">
      <c r="A525" s="7">
        <v>9</v>
      </c>
      <c r="B525" s="36" t="s">
        <v>235</v>
      </c>
      <c r="C525" s="39" t="s">
        <v>236</v>
      </c>
      <c r="D525" s="38"/>
      <c r="E525" s="38"/>
      <c r="F525" s="40" t="s">
        <v>69</v>
      </c>
      <c r="G525" s="60">
        <v>1</v>
      </c>
      <c r="H525" s="61"/>
      <c r="I525" s="43"/>
      <c r="J525" s="44">
        <f>IF(AND(G525= "",H525= ""), 0, ROUND(ROUND(I525, 2) * ROUND(IF(H525="",G525,H525),  0), 2))</f>
        <v/>
      </c>
      <c r="K525" s="7"/>
      <c r="M525" s="45">
        <v>0.2</v>
      </c>
      <c r="Q525" s="7">
        <v>55</v>
      </c>
    </row>
    <row r="526" spans="1:17" hidden="1">
      <c r="A526" s="7" t="s">
        <v>49</v>
      </c>
    </row>
    <row r="527" spans="1:17">
      <c r="A527" s="7">
        <v>9</v>
      </c>
      <c r="B527" s="36" t="s">
        <v>237</v>
      </c>
      <c r="C527" s="39" t="s">
        <v>238</v>
      </c>
      <c r="D527" s="38"/>
      <c r="E527" s="38"/>
      <c r="F527" s="40" t="s">
        <v>69</v>
      </c>
      <c r="G527" s="60">
        <v>1</v>
      </c>
      <c r="H527" s="61"/>
      <c r="I527" s="43"/>
      <c r="J527" s="44">
        <f>IF(AND(G527= "",H527= ""), 0, ROUND(ROUND(I527, 2) * ROUND(IF(H527="",G527,H527),  0), 2))</f>
        <v/>
      </c>
      <c r="K527" s="7"/>
      <c r="M527" s="45">
        <v>0.2</v>
      </c>
      <c r="Q527" s="7">
        <v>55</v>
      </c>
    </row>
    <row r="528" spans="1:17" hidden="1">
      <c r="A528" s="7" t="s">
        <v>49</v>
      </c>
    </row>
    <row r="529" spans="1:17">
      <c r="A529" s="7" t="s">
        <v>74</v>
      </c>
      <c r="B529" s="38"/>
      <c r="J529" s="38"/>
    </row>
    <row r="530" spans="1:17">
      <c r="B530" s="38"/>
      <c r="C530" s="46" t="s">
        <v>234</v>
      </c>
      <c r="D530" s="47"/>
      <c r="E530" s="47"/>
      <c r="F530" s="48"/>
      <c r="G530" s="48"/>
      <c r="H530" s="48"/>
      <c r="I530" s="48"/>
      <c r="J530" s="49"/>
    </row>
    <row r="531" spans="1:17">
      <c r="B531" s="38"/>
      <c r="C531" s="50"/>
      <c r="D531" s="7"/>
      <c r="E531" s="7"/>
      <c r="F531" s="7"/>
      <c r="G531" s="7"/>
      <c r="H531" s="7"/>
      <c r="I531" s="7"/>
      <c r="J531" s="8"/>
    </row>
    <row r="532" spans="1:17">
      <c r="B532" s="38"/>
      <c r="C532" s="51" t="s">
        <v>57</v>
      </c>
      <c r="D532" s="52"/>
      <c r="E532" s="52"/>
      <c r="F532" s="53">
        <f>SUMIF(K524:K529, IF(K523="","",K523), J524:J529)</f>
        <v/>
      </c>
      <c r="G532" s="53"/>
      <c r="H532" s="53"/>
      <c r="I532" s="53"/>
      <c r="J532" s="54"/>
    </row>
    <row r="533" spans="1:17" hidden="1">
      <c r="B533" s="38"/>
      <c r="C533" s="55" t="s">
        <v>58</v>
      </c>
      <c r="D533" s="34"/>
      <c r="E533" s="34"/>
      <c r="F533" s="56">
        <f>ROUND(SUMIF(K524:K529, IF(K523="","",K523), J524:J529) * 0.2, 2)</f>
        <v/>
      </c>
      <c r="G533" s="56"/>
      <c r="H533" s="56"/>
      <c r="I533" s="56"/>
      <c r="J533" s="57"/>
    </row>
    <row r="534" spans="1:17" hidden="1">
      <c r="B534" s="38"/>
      <c r="C534" s="51" t="s">
        <v>59</v>
      </c>
      <c r="D534" s="52"/>
      <c r="E534" s="52"/>
      <c r="F534" s="53">
        <f>SUM(F532:F533)</f>
        <v/>
      </c>
      <c r="G534" s="53"/>
      <c r="H534" s="53"/>
      <c r="I534" s="53"/>
      <c r="J534" s="54"/>
    </row>
    <row r="535" spans="1:17">
      <c r="A535" s="7">
        <v>6</v>
      </c>
      <c r="B535" s="29" t="s">
        <v>239</v>
      </c>
      <c r="C535" s="58" t="s">
        <v>240</v>
      </c>
      <c r="D535" s="58"/>
      <c r="E535" s="58"/>
      <c r="F535" s="58"/>
      <c r="G535" s="58"/>
      <c r="H535" s="58"/>
      <c r="I535" s="58"/>
      <c r="J535" s="59"/>
      <c r="K535" s="7"/>
    </row>
    <row r="536" spans="1:17">
      <c r="A536" s="7">
        <v>9</v>
      </c>
      <c r="B536" s="36" t="s">
        <v>241</v>
      </c>
      <c r="C536" s="39" t="s">
        <v>242</v>
      </c>
      <c r="D536" s="38"/>
      <c r="E536" s="38"/>
      <c r="F536" s="40" t="s">
        <v>69</v>
      </c>
      <c r="G536" s="60">
        <v>1</v>
      </c>
      <c r="H536" s="61"/>
      <c r="I536" s="43"/>
      <c r="J536" s="44">
        <f>IF(AND(G536= "",H536= ""), 0, ROUND(ROUND(I536, 2) * ROUND(IF(H536="",G536,H536),  0), 2))</f>
        <v/>
      </c>
      <c r="K536" s="7"/>
      <c r="M536" s="45">
        <v>0.2</v>
      </c>
      <c r="Q536" s="7">
        <v>55</v>
      </c>
    </row>
    <row r="537" spans="1:17" hidden="1">
      <c r="A537" s="7" t="s">
        <v>86</v>
      </c>
    </row>
    <row r="538" spans="1:17" hidden="1">
      <c r="A538" s="67" t="s">
        <v>243</v>
      </c>
    </row>
    <row r="539" spans="1:17" hidden="1">
      <c r="A539" s="7" t="s">
        <v>86</v>
      </c>
    </row>
    <row r="540" spans="1:17" hidden="1">
      <c r="A540" s="7" t="s">
        <v>86</v>
      </c>
    </row>
    <row r="541" spans="1:17" hidden="1">
      <c r="A541" s="7" t="s">
        <v>86</v>
      </c>
    </row>
    <row r="542" spans="1:17" hidden="1">
      <c r="A542" s="7" t="s">
        <v>86</v>
      </c>
    </row>
    <row r="543" spans="1:17" hidden="1">
      <c r="A543" s="7" t="s">
        <v>86</v>
      </c>
    </row>
    <row r="544" spans="1:17" hidden="1">
      <c r="A544" s="7" t="s">
        <v>86</v>
      </c>
    </row>
    <row r="545" spans="1:11" hidden="1">
      <c r="A545" s="7" t="s">
        <v>86</v>
      </c>
    </row>
    <row r="546" spans="1:11" hidden="1">
      <c r="A546" s="7" t="s">
        <v>49</v>
      </c>
    </row>
    <row r="547" spans="1:11">
      <c r="A547" s="7" t="s">
        <v>74</v>
      </c>
      <c r="B547" s="38"/>
      <c r="J547" s="38"/>
    </row>
    <row r="548" spans="1:11">
      <c r="B548" s="38"/>
      <c r="C548" s="46" t="s">
        <v>240</v>
      </c>
      <c r="D548" s="47"/>
      <c r="E548" s="47"/>
      <c r="F548" s="48"/>
      <c r="G548" s="48"/>
      <c r="H548" s="48"/>
      <c r="I548" s="48"/>
      <c r="J548" s="49"/>
    </row>
    <row r="549" spans="1:11">
      <c r="B549" s="38"/>
      <c r="C549" s="50"/>
      <c r="D549" s="7"/>
      <c r="E549" s="7"/>
      <c r="F549" s="7"/>
      <c r="G549" s="7"/>
      <c r="H549" s="7"/>
      <c r="I549" s="7"/>
      <c r="J549" s="8"/>
    </row>
    <row r="550" spans="1:11">
      <c r="B550" s="38"/>
      <c r="C550" s="51" t="s">
        <v>57</v>
      </c>
      <c r="D550" s="52"/>
      <c r="E550" s="52"/>
      <c r="F550" s="53">
        <f>SUMIF(K536:K547, IF(K535="","",K535), J536:J547)</f>
        <v/>
      </c>
      <c r="G550" s="53"/>
      <c r="H550" s="53"/>
      <c r="I550" s="53"/>
      <c r="J550" s="54"/>
    </row>
    <row r="551" spans="1:11" hidden="1">
      <c r="B551" s="38"/>
      <c r="C551" s="55" t="s">
        <v>58</v>
      </c>
      <c r="D551" s="34"/>
      <c r="E551" s="34"/>
      <c r="F551" s="56">
        <f>ROUND(SUMIF(K536:K547, IF(K535="","",K535), J536:J547) * 0.2, 2)</f>
        <v/>
      </c>
      <c r="G551" s="56"/>
      <c r="H551" s="56"/>
      <c r="I551" s="56"/>
      <c r="J551" s="57"/>
    </row>
    <row r="552" spans="1:11" hidden="1">
      <c r="B552" s="38"/>
      <c r="C552" s="51" t="s">
        <v>59</v>
      </c>
      <c r="D552" s="52"/>
      <c r="E552" s="52"/>
      <c r="F552" s="53">
        <f>SUM(F550:F551)</f>
        <v/>
      </c>
      <c r="G552" s="53"/>
      <c r="H552" s="53"/>
      <c r="I552" s="53"/>
      <c r="J552" s="54"/>
    </row>
    <row r="553" spans="1:11">
      <c r="A553" s="7" t="s">
        <v>145</v>
      </c>
      <c r="B553" s="38"/>
      <c r="J553" s="38"/>
    </row>
    <row r="554" spans="1:11">
      <c r="B554" s="38"/>
      <c r="C554" s="46" t="s">
        <v>174</v>
      </c>
      <c r="D554" s="47"/>
      <c r="E554" s="47"/>
      <c r="F554" s="48"/>
      <c r="G554" s="48"/>
      <c r="H554" s="48"/>
      <c r="I554" s="48"/>
      <c r="J554" s="49"/>
    </row>
    <row r="555" spans="1:11">
      <c r="B555" s="38"/>
      <c r="C555" s="50"/>
      <c r="D555" s="7"/>
      <c r="E555" s="7"/>
      <c r="F555" s="7"/>
      <c r="G555" s="7"/>
      <c r="H555" s="7"/>
      <c r="I555" s="7"/>
      <c r="J555" s="8"/>
    </row>
    <row r="556" spans="1:11">
      <c r="B556" s="38"/>
      <c r="C556" s="51" t="s">
        <v>57</v>
      </c>
      <c r="D556" s="52"/>
      <c r="E556" s="52"/>
      <c r="F556" s="53">
        <f>SUMIF(K289:K553, IF(K288="","",K288), J289:J553)</f>
        <v/>
      </c>
      <c r="G556" s="53"/>
      <c r="H556" s="53"/>
      <c r="I556" s="53"/>
      <c r="J556" s="54"/>
    </row>
    <row r="557" spans="1:11" hidden="1">
      <c r="B557" s="38"/>
      <c r="C557" s="55" t="s">
        <v>58</v>
      </c>
      <c r="D557" s="34"/>
      <c r="E557" s="34"/>
      <c r="F557" s="56">
        <f>ROUND(SUMIF(K289:K553, IF(K288="","",K288), J289:J553) * 0.2, 2)</f>
        <v/>
      </c>
      <c r="G557" s="56"/>
      <c r="H557" s="56"/>
      <c r="I557" s="56"/>
      <c r="J557" s="57"/>
    </row>
    <row r="558" spans="1:11" hidden="1">
      <c r="B558" s="38"/>
      <c r="C558" s="51" t="s">
        <v>59</v>
      </c>
      <c r="D558" s="52"/>
      <c r="E558" s="52"/>
      <c r="F558" s="53">
        <f>SUM(F556:F557)</f>
        <v/>
      </c>
      <c r="G558" s="53"/>
      <c r="H558" s="53"/>
      <c r="I558" s="53"/>
      <c r="J558" s="54"/>
    </row>
    <row r="559" spans="1:11">
      <c r="A559" s="7">
        <v>4</v>
      </c>
      <c r="B559" s="29" t="s">
        <v>244</v>
      </c>
      <c r="C559" s="32" t="s">
        <v>245</v>
      </c>
      <c r="D559" s="32"/>
      <c r="E559" s="32"/>
      <c r="F559" s="32"/>
      <c r="G559" s="32"/>
      <c r="H559" s="32"/>
      <c r="I559" s="32"/>
      <c r="J559" s="33"/>
      <c r="K559" s="7"/>
    </row>
    <row r="560" spans="1:11" ht="18.0125" customHeight="1">
      <c r="A560" s="7">
        <v>5</v>
      </c>
      <c r="B560" s="29" t="s">
        <v>246</v>
      </c>
      <c r="C560" s="34" t="s">
        <v>248</v>
      </c>
      <c r="D560" s="34"/>
      <c r="E560" s="34"/>
      <c r="F560" s="34"/>
      <c r="G560" s="34"/>
      <c r="H560" s="34"/>
      <c r="I560" s="34"/>
      <c r="J560" s="35"/>
      <c r="K560" s="7"/>
    </row>
    <row r="561" spans="1:17">
      <c r="A561" s="7">
        <v>6</v>
      </c>
      <c r="B561" s="29" t="s">
        <v>249</v>
      </c>
      <c r="C561" s="58" t="s">
        <v>250</v>
      </c>
      <c r="D561" s="58"/>
      <c r="E561" s="58"/>
      <c r="F561" s="58"/>
      <c r="G561" s="58"/>
      <c r="H561" s="58"/>
      <c r="I561" s="58"/>
      <c r="J561" s="59"/>
      <c r="K561" s="7"/>
    </row>
    <row r="562" spans="1:17" ht="29.425" customHeight="1">
      <c r="A562" s="7">
        <v>8</v>
      </c>
      <c r="B562" s="36" t="s">
        <v>251</v>
      </c>
      <c r="C562" s="37" t="s">
        <v>252</v>
      </c>
      <c r="D562" s="37"/>
      <c r="E562" s="37"/>
      <c r="J562" s="38"/>
      <c r="K562" s="7"/>
    </row>
    <row r="563" spans="1:17" hidden="1">
      <c r="A563" s="7" t="s">
        <v>46</v>
      </c>
    </row>
    <row r="564" spans="1:17">
      <c r="A564" s="7" t="s">
        <v>152</v>
      </c>
      <c r="B564" s="64"/>
      <c r="C564" s="64" t="s">
        <v>253</v>
      </c>
      <c r="D564" s="64"/>
      <c r="E564" s="64"/>
      <c r="F564" s="64"/>
      <c r="G564" s="64"/>
      <c r="H564" s="64"/>
      <c r="I564" s="64"/>
      <c r="J564" s="64"/>
    </row>
    <row r="565" spans="1:17">
      <c r="A565" s="7">
        <v>9</v>
      </c>
      <c r="B565" s="36" t="s">
        <v>254</v>
      </c>
      <c r="C565" s="39" t="s">
        <v>255</v>
      </c>
      <c r="D565" s="38"/>
      <c r="E565" s="38"/>
      <c r="F565" s="40" t="s">
        <v>10</v>
      </c>
      <c r="G565" s="62">
        <v>200</v>
      </c>
      <c r="H565" s="63"/>
      <c r="I565" s="43"/>
      <c r="J565" s="44">
        <f>IF(AND(G565= "",H565= ""), 0, ROUND(ROUND(I565, 2) * ROUND(IF(H565="",G565,H565),  2), 2))</f>
        <v/>
      </c>
      <c r="K565" s="7"/>
      <c r="M565" s="45">
        <v>0.2</v>
      </c>
      <c r="Q565" s="7">
        <v>55</v>
      </c>
    </row>
    <row r="566" spans="1:17" hidden="1">
      <c r="A566" s="7" t="s">
        <v>49</v>
      </c>
    </row>
    <row r="567" spans="1:17" hidden="1">
      <c r="A567" s="7" t="s">
        <v>50</v>
      </c>
    </row>
    <row r="568" spans="1:17">
      <c r="A568" s="7" t="s">
        <v>74</v>
      </c>
      <c r="B568" s="38"/>
      <c r="J568" s="38"/>
    </row>
    <row r="569" spans="1:17">
      <c r="B569" s="38"/>
      <c r="C569" s="46" t="s">
        <v>250</v>
      </c>
      <c r="D569" s="47"/>
      <c r="E569" s="47"/>
      <c r="F569" s="48"/>
      <c r="G569" s="48"/>
      <c r="H569" s="48"/>
      <c r="I569" s="48"/>
      <c r="J569" s="49"/>
    </row>
    <row r="570" spans="1:17">
      <c r="B570" s="38"/>
      <c r="C570" s="50"/>
      <c r="D570" s="7"/>
      <c r="E570" s="7"/>
      <c r="F570" s="7"/>
      <c r="G570" s="7"/>
      <c r="H570" s="7"/>
      <c r="I570" s="7"/>
      <c r="J570" s="8"/>
    </row>
    <row r="571" spans="1:17">
      <c r="B571" s="38"/>
      <c r="C571" s="51" t="s">
        <v>57</v>
      </c>
      <c r="D571" s="52"/>
      <c r="E571" s="52"/>
      <c r="F571" s="53">
        <f>SUMIF(K562:K568, IF(K561="","",K561), J562:J568)</f>
        <v/>
      </c>
      <c r="G571" s="53"/>
      <c r="H571" s="53"/>
      <c r="I571" s="53"/>
      <c r="J571" s="54"/>
    </row>
    <row r="572" spans="1:17" hidden="1">
      <c r="B572" s="38"/>
      <c r="C572" s="55" t="s">
        <v>58</v>
      </c>
      <c r="D572" s="34"/>
      <c r="E572" s="34"/>
      <c r="F572" s="56">
        <f>ROUND(SUMIF(K562:K568, IF(K561="","",K561), J562:J568) * 0.2, 2)</f>
        <v/>
      </c>
      <c r="G572" s="56"/>
      <c r="H572" s="56"/>
      <c r="I572" s="56"/>
      <c r="J572" s="57"/>
    </row>
    <row r="573" spans="1:17" hidden="1">
      <c r="B573" s="38"/>
      <c r="C573" s="51" t="s">
        <v>59</v>
      </c>
      <c r="D573" s="52"/>
      <c r="E573" s="52"/>
      <c r="F573" s="53">
        <f>SUM(F571:F572)</f>
        <v/>
      </c>
      <c r="G573" s="53"/>
      <c r="H573" s="53"/>
      <c r="I573" s="53"/>
      <c r="J573" s="54"/>
    </row>
    <row r="574" spans="1:17">
      <c r="A574" s="7">
        <v>6</v>
      </c>
      <c r="B574" s="29" t="s">
        <v>256</v>
      </c>
      <c r="C574" s="58" t="s">
        <v>257</v>
      </c>
      <c r="D574" s="58"/>
      <c r="E574" s="58"/>
      <c r="F574" s="58"/>
      <c r="G574" s="58"/>
      <c r="H574" s="58"/>
      <c r="I574" s="58"/>
      <c r="J574" s="59"/>
      <c r="K574" s="7"/>
    </row>
    <row r="575" spans="1:17">
      <c r="A575" s="7">
        <v>8</v>
      </c>
      <c r="B575" s="36" t="s">
        <v>258</v>
      </c>
      <c r="C575" s="37" t="s">
        <v>259</v>
      </c>
      <c r="D575" s="37"/>
      <c r="E575" s="37"/>
      <c r="J575" s="38"/>
      <c r="K575" s="7"/>
    </row>
    <row r="576" spans="1:17" hidden="1">
      <c r="A576" s="7" t="s">
        <v>46</v>
      </c>
    </row>
    <row r="577" spans="1:17" hidden="1">
      <c r="A577" s="7" t="s">
        <v>46</v>
      </c>
    </row>
    <row r="578" spans="1:17" hidden="1">
      <c r="A578" s="7" t="s">
        <v>46</v>
      </c>
    </row>
    <row r="579" spans="1:17" hidden="1">
      <c r="A579" s="7" t="s">
        <v>46</v>
      </c>
    </row>
    <row r="580" spans="1:17">
      <c r="A580" s="7">
        <v>9</v>
      </c>
      <c r="B580" s="36" t="s">
        <v>260</v>
      </c>
      <c r="C580" s="39" t="s">
        <v>261</v>
      </c>
      <c r="D580" s="38"/>
      <c r="E580" s="38"/>
      <c r="F580" s="40" t="s">
        <v>10</v>
      </c>
      <c r="G580" s="62">
        <v>800</v>
      </c>
      <c r="H580" s="63"/>
      <c r="I580" s="43"/>
      <c r="J580" s="44">
        <f>IF(AND(G580= "",H580= ""), 0, ROUND(ROUND(I580, 2) * ROUND(IF(H580="",G580,H580),  2), 2))</f>
        <v/>
      </c>
      <c r="K580" s="7"/>
      <c r="M580" s="45">
        <v>0.2</v>
      </c>
      <c r="Q580" s="7">
        <v>55</v>
      </c>
    </row>
    <row r="581" spans="1:17" hidden="1">
      <c r="A581" s="7" t="s">
        <v>49</v>
      </c>
    </row>
    <row r="582" spans="1:17" hidden="1">
      <c r="A582" s="7" t="s">
        <v>50</v>
      </c>
    </row>
    <row r="583" spans="1:17">
      <c r="A583" s="7">
        <v>8</v>
      </c>
      <c r="B583" s="36" t="s">
        <v>262</v>
      </c>
      <c r="C583" s="37" t="s">
        <v>263</v>
      </c>
      <c r="D583" s="37"/>
      <c r="E583" s="37"/>
      <c r="J583" s="38"/>
      <c r="K583" s="7"/>
    </row>
    <row r="584" spans="1:17" hidden="1">
      <c r="A584" s="7" t="s">
        <v>46</v>
      </c>
    </row>
    <row r="585" spans="1:17">
      <c r="A585" s="7">
        <v>9</v>
      </c>
      <c r="B585" s="36" t="s">
        <v>264</v>
      </c>
      <c r="C585" s="39" t="s">
        <v>265</v>
      </c>
      <c r="D585" s="38"/>
      <c r="E585" s="38"/>
      <c r="F585" s="40" t="s">
        <v>10</v>
      </c>
      <c r="G585" s="62">
        <v>800</v>
      </c>
      <c r="H585" s="63"/>
      <c r="I585" s="43"/>
      <c r="J585" s="44">
        <f>IF(AND(G585= "",H585= ""), 0, ROUND(ROUND(I585, 2) * ROUND(IF(H585="",G585,H585),  2), 2))</f>
        <v/>
      </c>
      <c r="K585" s="7"/>
      <c r="M585" s="45">
        <v>0.2</v>
      </c>
      <c r="Q585" s="7">
        <v>55</v>
      </c>
    </row>
    <row r="586" spans="1:17" hidden="1">
      <c r="A586" s="7" t="s">
        <v>49</v>
      </c>
    </row>
    <row r="587" spans="1:17" hidden="1">
      <c r="A587" s="7" t="s">
        <v>50</v>
      </c>
    </row>
    <row r="588" spans="1:17">
      <c r="A588" s="7">
        <v>8</v>
      </c>
      <c r="B588" s="36" t="s">
        <v>266</v>
      </c>
      <c r="C588" s="37" t="s">
        <v>267</v>
      </c>
      <c r="D588" s="37"/>
      <c r="E588" s="37"/>
      <c r="J588" s="38"/>
      <c r="K588" s="7"/>
    </row>
    <row r="589" spans="1:17" hidden="1">
      <c r="A589" s="7" t="s">
        <v>46</v>
      </c>
    </row>
    <row r="590" spans="1:17" ht="27.225" customHeight="1">
      <c r="A590" s="7">
        <v>9</v>
      </c>
      <c r="B590" s="36" t="s">
        <v>268</v>
      </c>
      <c r="C590" s="39" t="s">
        <v>269</v>
      </c>
      <c r="D590" s="38"/>
      <c r="E590" s="38"/>
      <c r="F590" s="40" t="s">
        <v>89</v>
      </c>
      <c r="G590" s="60">
        <v>1</v>
      </c>
      <c r="H590" s="61"/>
      <c r="I590" s="43"/>
      <c r="J590" s="44">
        <f>IF(AND(G590= "",H590= ""), 0, ROUND(ROUND(I590, 2) * ROUND(IF(H590="",G590,H590),  0), 2))</f>
        <v/>
      </c>
      <c r="K590" s="7"/>
      <c r="M590" s="45">
        <v>0.2</v>
      </c>
      <c r="Q590" s="7">
        <v>55</v>
      </c>
    </row>
    <row r="591" spans="1:17" ht="22.75" customHeight="1">
      <c r="A591" s="7" t="s">
        <v>131</v>
      </c>
      <c r="B591" s="64"/>
      <c r="C591" s="64" t="s">
        <v>270</v>
      </c>
      <c r="D591" s="64"/>
      <c r="E591" s="64"/>
      <c r="F591" s="64"/>
      <c r="G591" s="64"/>
      <c r="H591" s="64"/>
      <c r="I591" s="64"/>
      <c r="J591" s="64"/>
    </row>
    <row r="592" spans="1:17" hidden="1">
      <c r="A592" s="7" t="s">
        <v>49</v>
      </c>
    </row>
    <row r="593" spans="1:17" hidden="1">
      <c r="A593" s="7" t="s">
        <v>50</v>
      </c>
    </row>
    <row r="594" spans="1:17">
      <c r="A594" s="7">
        <v>8</v>
      </c>
      <c r="B594" s="36" t="s">
        <v>271</v>
      </c>
      <c r="C594" s="37" t="s">
        <v>272</v>
      </c>
      <c r="D594" s="37"/>
      <c r="E594" s="37"/>
      <c r="J594" s="38"/>
      <c r="K594" s="7"/>
    </row>
    <row r="595" spans="1:17" hidden="1">
      <c r="A595" s="7" t="s">
        <v>46</v>
      </c>
    </row>
    <row r="596" spans="1:17">
      <c r="A596" s="7">
        <v>9</v>
      </c>
      <c r="B596" s="36" t="s">
        <v>273</v>
      </c>
      <c r="C596" s="39" t="s">
        <v>274</v>
      </c>
      <c r="D596" s="38"/>
      <c r="E596" s="38"/>
      <c r="F596" s="40" t="s">
        <v>69</v>
      </c>
      <c r="G596" s="60">
        <v>1</v>
      </c>
      <c r="H596" s="61"/>
      <c r="I596" s="43"/>
      <c r="J596" s="44">
        <f>IF(AND(G596= "",H596= ""), 0, ROUND(ROUND(I596, 2) * ROUND(IF(H596="",G596,H596),  0), 2))</f>
        <v/>
      </c>
      <c r="K596" s="7"/>
      <c r="M596" s="45">
        <v>0.2</v>
      </c>
      <c r="Q596" s="7">
        <v>55</v>
      </c>
    </row>
    <row r="597" spans="1:17" hidden="1">
      <c r="A597" s="7" t="s">
        <v>49</v>
      </c>
    </row>
    <row r="598" spans="1:17" hidden="1">
      <c r="A598" s="7" t="s">
        <v>50</v>
      </c>
    </row>
    <row r="599" spans="1:17">
      <c r="A599" s="7" t="s">
        <v>74</v>
      </c>
      <c r="B599" s="38"/>
      <c r="J599" s="38"/>
    </row>
    <row r="600" spans="1:17">
      <c r="B600" s="38"/>
      <c r="C600" s="46" t="s">
        <v>257</v>
      </c>
      <c r="D600" s="47"/>
      <c r="E600" s="47"/>
      <c r="F600" s="48"/>
      <c r="G600" s="48"/>
      <c r="H600" s="48"/>
      <c r="I600" s="48"/>
      <c r="J600" s="49"/>
    </row>
    <row r="601" spans="1:17">
      <c r="B601" s="38"/>
      <c r="C601" s="50"/>
      <c r="D601" s="7"/>
      <c r="E601" s="7"/>
      <c r="F601" s="7"/>
      <c r="G601" s="7"/>
      <c r="H601" s="7"/>
      <c r="I601" s="7"/>
      <c r="J601" s="8"/>
    </row>
    <row r="602" spans="1:17">
      <c r="B602" s="38"/>
      <c r="C602" s="51" t="s">
        <v>57</v>
      </c>
      <c r="D602" s="52"/>
      <c r="E602" s="52"/>
      <c r="F602" s="53">
        <f>SUMIF(K575:K599, IF(K574="","",K574), J575:J599)</f>
        <v/>
      </c>
      <c r="G602" s="53"/>
      <c r="H602" s="53"/>
      <c r="I602" s="53"/>
      <c r="J602" s="54"/>
    </row>
    <row r="603" spans="1:17" hidden="1">
      <c r="B603" s="38"/>
      <c r="C603" s="55" t="s">
        <v>58</v>
      </c>
      <c r="D603" s="34"/>
      <c r="E603" s="34"/>
      <c r="F603" s="56">
        <f>ROUND(SUMIF(K575:K599, IF(K574="","",K574), J575:J599) * 0.2, 2)</f>
        <v/>
      </c>
      <c r="G603" s="56"/>
      <c r="H603" s="56"/>
      <c r="I603" s="56"/>
      <c r="J603" s="57"/>
    </row>
    <row r="604" spans="1:17" hidden="1">
      <c r="B604" s="38"/>
      <c r="C604" s="51" t="s">
        <v>59</v>
      </c>
      <c r="D604" s="52"/>
      <c r="E604" s="52"/>
      <c r="F604" s="53">
        <f>SUM(F602:F603)</f>
        <v/>
      </c>
      <c r="G604" s="53"/>
      <c r="H604" s="53"/>
      <c r="I604" s="53"/>
      <c r="J604" s="54"/>
    </row>
    <row r="605" spans="1:17">
      <c r="A605" s="7">
        <v>6</v>
      </c>
      <c r="B605" s="29" t="s">
        <v>275</v>
      </c>
      <c r="C605" s="58" t="s">
        <v>276</v>
      </c>
      <c r="D605" s="58"/>
      <c r="E605" s="58"/>
      <c r="F605" s="58"/>
      <c r="G605" s="58"/>
      <c r="H605" s="58"/>
      <c r="I605" s="58"/>
      <c r="J605" s="59"/>
      <c r="K605" s="7"/>
    </row>
    <row r="606" spans="1:17" hidden="1">
      <c r="A606" s="67" t="s">
        <v>195</v>
      </c>
    </row>
    <row r="607" spans="1:17">
      <c r="A607" s="7">
        <v>8</v>
      </c>
      <c r="B607" s="36" t="s">
        <v>277</v>
      </c>
      <c r="C607" s="37" t="s">
        <v>278</v>
      </c>
      <c r="D607" s="37"/>
      <c r="E607" s="37"/>
      <c r="J607" s="38"/>
      <c r="K607" s="7"/>
    </row>
    <row r="608" spans="1:17" hidden="1">
      <c r="A608" s="7" t="s">
        <v>46</v>
      </c>
    </row>
    <row r="609" spans="1:17" hidden="1">
      <c r="A609" s="7" t="s">
        <v>46</v>
      </c>
    </row>
    <row r="610" spans="1:17" hidden="1">
      <c r="A610" s="7" t="s">
        <v>46</v>
      </c>
    </row>
    <row r="611" spans="1:17" hidden="1">
      <c r="A611" s="7" t="s">
        <v>46</v>
      </c>
    </row>
    <row r="612" spans="1:17" hidden="1">
      <c r="A612" s="7" t="s">
        <v>46</v>
      </c>
    </row>
    <row r="613" spans="1:17" hidden="1">
      <c r="A613" s="7" t="s">
        <v>46</v>
      </c>
    </row>
    <row r="614" spans="1:17" hidden="1">
      <c r="A614" s="7" t="s">
        <v>46</v>
      </c>
    </row>
    <row r="615" spans="1:17" hidden="1">
      <c r="A615" s="7" t="s">
        <v>46</v>
      </c>
    </row>
    <row r="616" spans="1:17" hidden="1">
      <c r="A616" s="7" t="s">
        <v>46</v>
      </c>
    </row>
    <row r="617" spans="1:17" hidden="1">
      <c r="A617" s="7" t="s">
        <v>46</v>
      </c>
    </row>
    <row r="618" spans="1:17" hidden="1">
      <c r="A618" s="7" t="s">
        <v>46</v>
      </c>
    </row>
    <row r="619" spans="1:17" hidden="1">
      <c r="A619" s="7" t="s">
        <v>46</v>
      </c>
    </row>
    <row r="620" spans="1:17" hidden="1">
      <c r="A620" s="7" t="s">
        <v>46</v>
      </c>
    </row>
    <row r="621" spans="1:17" hidden="1">
      <c r="A621" s="7" t="s">
        <v>46</v>
      </c>
    </row>
    <row r="622" spans="1:17" hidden="1">
      <c r="A622" s="7" t="s">
        <v>46</v>
      </c>
    </row>
    <row r="623" spans="1:17">
      <c r="A623" s="7" t="s">
        <v>152</v>
      </c>
      <c r="B623" s="64"/>
      <c r="C623" s="64" t="s">
        <v>279</v>
      </c>
      <c r="D623" s="64"/>
      <c r="E623" s="64"/>
      <c r="F623" s="64"/>
      <c r="G623" s="64"/>
      <c r="H623" s="64"/>
      <c r="I623" s="64"/>
      <c r="J623" s="64"/>
    </row>
    <row r="624" spans="1:17">
      <c r="A624" s="7">
        <v>9</v>
      </c>
      <c r="B624" s="36" t="s">
        <v>280</v>
      </c>
      <c r="C624" s="39" t="s">
        <v>281</v>
      </c>
      <c r="D624" s="38"/>
      <c r="E624" s="38"/>
      <c r="F624" s="40" t="s">
        <v>10</v>
      </c>
      <c r="G624" s="62">
        <v>400</v>
      </c>
      <c r="H624" s="63"/>
      <c r="I624" s="43"/>
      <c r="J624" s="44">
        <f>IF(AND(G624= "",H624= ""), 0, ROUND(ROUND(I624, 2) * ROUND(IF(H624="",G624,H624),  2), 2))</f>
        <v/>
      </c>
      <c r="K624" s="7"/>
      <c r="M624" s="45">
        <v>0.2</v>
      </c>
      <c r="Q624" s="7">
        <v>55</v>
      </c>
    </row>
    <row r="625" spans="1:17" hidden="1">
      <c r="A625" s="7" t="s">
        <v>86</v>
      </c>
    </row>
    <row r="626" spans="1:17" hidden="1">
      <c r="A626" s="7" t="s">
        <v>49</v>
      </c>
    </row>
    <row r="627" spans="1:17">
      <c r="A627" s="7">
        <v>9</v>
      </c>
      <c r="B627" s="36" t="s">
        <v>282</v>
      </c>
      <c r="C627" s="39" t="s">
        <v>283</v>
      </c>
      <c r="D627" s="38"/>
      <c r="E627" s="38"/>
      <c r="F627" s="40" t="s">
        <v>96</v>
      </c>
      <c r="G627" s="62">
        <v>0</v>
      </c>
      <c r="H627" s="63"/>
      <c r="I627" s="43"/>
      <c r="J627" s="44">
        <f>IF(AND(G627= "",H627= ""), 0, ROUND(ROUND(I627, 2) * ROUND(IF(H627="",G627,H627),  2), 2))</f>
        <v/>
      </c>
      <c r="K627" s="7"/>
      <c r="M627" s="45">
        <v>0.2</v>
      </c>
      <c r="Q627" s="7">
        <v>55</v>
      </c>
    </row>
    <row r="628" spans="1:17" hidden="1">
      <c r="A628" s="7" t="s">
        <v>86</v>
      </c>
    </row>
    <row r="629" spans="1:17">
      <c r="A629" s="7" t="s">
        <v>131</v>
      </c>
      <c r="B629" s="64"/>
      <c r="C629" s="64" t="s">
        <v>284</v>
      </c>
      <c r="D629" s="64"/>
      <c r="E629" s="64"/>
      <c r="F629" s="64"/>
      <c r="G629" s="64"/>
      <c r="H629" s="64"/>
      <c r="I629" s="64"/>
      <c r="J629" s="64"/>
    </row>
    <row r="630" spans="1:17" hidden="1">
      <c r="A630" s="7" t="s">
        <v>49</v>
      </c>
    </row>
    <row r="631" spans="1:17">
      <c r="A631" s="7">
        <v>9</v>
      </c>
      <c r="B631" s="36" t="s">
        <v>285</v>
      </c>
      <c r="C631" s="39" t="s">
        <v>286</v>
      </c>
      <c r="D631" s="38"/>
      <c r="E631" s="38"/>
      <c r="F631" s="40" t="s">
        <v>96</v>
      </c>
      <c r="G631" s="62">
        <v>0</v>
      </c>
      <c r="H631" s="63"/>
      <c r="I631" s="43"/>
      <c r="J631" s="44">
        <f>IF(AND(G631= "",H631= ""), 0, ROUND(ROUND(I631, 2) * ROUND(IF(H631="",G631,H631),  2), 2))</f>
        <v/>
      </c>
      <c r="K631" s="7"/>
      <c r="M631" s="45">
        <v>0.2</v>
      </c>
      <c r="Q631" s="7">
        <v>55</v>
      </c>
    </row>
    <row r="632" spans="1:17" hidden="1">
      <c r="A632" s="7" t="s">
        <v>86</v>
      </c>
    </row>
    <row r="633" spans="1:17">
      <c r="A633" s="7" t="s">
        <v>131</v>
      </c>
      <c r="B633" s="64"/>
      <c r="C633" s="64" t="s">
        <v>287</v>
      </c>
      <c r="D633" s="64"/>
      <c r="E633" s="64"/>
      <c r="F633" s="64"/>
      <c r="G633" s="64"/>
      <c r="H633" s="64"/>
      <c r="I633" s="64"/>
      <c r="J633" s="64"/>
    </row>
    <row r="634" spans="1:17" hidden="1">
      <c r="A634" s="7" t="s">
        <v>49</v>
      </c>
    </row>
    <row r="635" spans="1:17" hidden="1">
      <c r="A635" s="7" t="s">
        <v>50</v>
      </c>
    </row>
    <row r="636" spans="1:17">
      <c r="A636" s="7">
        <v>8</v>
      </c>
      <c r="B636" s="36" t="s">
        <v>288</v>
      </c>
      <c r="C636" s="37" t="s">
        <v>289</v>
      </c>
      <c r="D636" s="37"/>
      <c r="E636" s="37"/>
      <c r="J636" s="38"/>
      <c r="K636" s="7"/>
    </row>
    <row r="637" spans="1:17" hidden="1">
      <c r="A637" s="7" t="s">
        <v>46</v>
      </c>
    </row>
    <row r="638" spans="1:17">
      <c r="A638" s="7">
        <v>9</v>
      </c>
      <c r="B638" s="36" t="s">
        <v>290</v>
      </c>
      <c r="C638" s="39" t="s">
        <v>291</v>
      </c>
      <c r="D638" s="38"/>
      <c r="E638" s="38"/>
      <c r="F638" s="40" t="s">
        <v>292</v>
      </c>
      <c r="G638" s="41">
        <v>0</v>
      </c>
      <c r="H638" s="42"/>
      <c r="I638" s="43"/>
      <c r="J638" s="44">
        <f>IF(AND(G638= "",H638= ""), 0, ROUND(ROUND(I638, 2) * ROUND(IF(H638="",G638,H638),  3), 2))</f>
        <v/>
      </c>
      <c r="K638" s="7"/>
      <c r="M638" s="45">
        <v>0.2</v>
      </c>
      <c r="Q638" s="7">
        <v>55</v>
      </c>
    </row>
    <row r="639" spans="1:17">
      <c r="A639" s="7" t="s">
        <v>131</v>
      </c>
      <c r="B639" s="64"/>
      <c r="C639" s="64" t="s">
        <v>293</v>
      </c>
      <c r="D639" s="64"/>
      <c r="E639" s="64"/>
      <c r="F639" s="64"/>
      <c r="G639" s="64"/>
      <c r="H639" s="64"/>
      <c r="I639" s="64"/>
      <c r="J639" s="64"/>
    </row>
    <row r="640" spans="1:17" hidden="1">
      <c r="A640" s="7" t="s">
        <v>49</v>
      </c>
    </row>
    <row r="641" spans="1:17" hidden="1">
      <c r="A641" s="7" t="s">
        <v>50</v>
      </c>
    </row>
    <row r="642" spans="1:17">
      <c r="A642" s="7">
        <v>8</v>
      </c>
      <c r="B642" s="36" t="s">
        <v>294</v>
      </c>
      <c r="C642" s="37" t="s">
        <v>295</v>
      </c>
      <c r="D642" s="37"/>
      <c r="E642" s="37"/>
      <c r="J642" s="38"/>
      <c r="K642" s="7"/>
    </row>
    <row r="643" spans="1:17" hidden="1">
      <c r="A643" s="7" t="s">
        <v>46</v>
      </c>
    </row>
    <row r="644" spans="1:17" hidden="1">
      <c r="A644" s="7" t="s">
        <v>46</v>
      </c>
    </row>
    <row r="645" spans="1:17" hidden="1">
      <c r="A645" s="67" t="s">
        <v>296</v>
      </c>
    </row>
    <row r="646" spans="1:17" hidden="1">
      <c r="A646" s="7" t="s">
        <v>46</v>
      </c>
    </row>
    <row r="647" spans="1:17" hidden="1">
      <c r="A647" s="7" t="s">
        <v>46</v>
      </c>
    </row>
    <row r="648" spans="1:17" hidden="1">
      <c r="A648" s="67" t="s">
        <v>296</v>
      </c>
    </row>
    <row r="649" spans="1:17" hidden="1">
      <c r="A649" s="7" t="s">
        <v>46</v>
      </c>
    </row>
    <row r="650" spans="1:17">
      <c r="A650" s="7">
        <v>9</v>
      </c>
      <c r="B650" s="36" t="s">
        <v>297</v>
      </c>
      <c r="C650" s="39" t="s">
        <v>298</v>
      </c>
      <c r="D650" s="38"/>
      <c r="E650" s="38"/>
      <c r="F650" s="40" t="s">
        <v>10</v>
      </c>
      <c r="G650" s="62">
        <v>400</v>
      </c>
      <c r="H650" s="63"/>
      <c r="I650" s="43"/>
      <c r="J650" s="44">
        <f>IF(AND(G650= "",H650= ""), 0, ROUND(ROUND(I650, 2) * ROUND(IF(H650="",G650,H650),  2), 2))</f>
        <v/>
      </c>
      <c r="K650" s="7"/>
      <c r="M650" s="45">
        <v>0.2</v>
      </c>
      <c r="Q650" s="7">
        <v>55</v>
      </c>
    </row>
    <row r="651" spans="1:17" hidden="1">
      <c r="A651" s="7" t="s">
        <v>49</v>
      </c>
    </row>
    <row r="652" spans="1:17" hidden="1">
      <c r="A652" s="7" t="s">
        <v>50</v>
      </c>
    </row>
    <row r="653" spans="1:17" ht="15.8125" customHeight="1">
      <c r="A653" s="7">
        <v>8</v>
      </c>
      <c r="B653" s="36" t="s">
        <v>299</v>
      </c>
      <c r="C653" s="37" t="s">
        <v>300</v>
      </c>
      <c r="D653" s="37"/>
      <c r="E653" s="37"/>
      <c r="J653" s="38"/>
      <c r="K653" s="7"/>
    </row>
    <row r="654" spans="1:17" hidden="1">
      <c r="A654" s="7" t="s">
        <v>46</v>
      </c>
    </row>
    <row r="655" spans="1:17">
      <c r="A655" s="7">
        <v>9</v>
      </c>
      <c r="B655" s="36" t="s">
        <v>301</v>
      </c>
      <c r="C655" s="39" t="s">
        <v>302</v>
      </c>
      <c r="D655" s="38"/>
      <c r="E655" s="38"/>
      <c r="F655" s="40" t="s">
        <v>10</v>
      </c>
      <c r="G655" s="62">
        <v>800</v>
      </c>
      <c r="H655" s="63"/>
      <c r="I655" s="43"/>
      <c r="J655" s="44">
        <f>IF(AND(G655= "",H655= ""), 0, ROUND(ROUND(I655, 2) * ROUND(IF(H655="",G655,H655),  2), 2))</f>
        <v/>
      </c>
      <c r="K655" s="7"/>
      <c r="M655" s="45">
        <v>0.2</v>
      </c>
      <c r="Q655" s="7">
        <v>55</v>
      </c>
    </row>
    <row r="656" spans="1:17" hidden="1">
      <c r="A656" s="7" t="s">
        <v>49</v>
      </c>
    </row>
    <row r="657" spans="1:17" hidden="1">
      <c r="A657" s="7" t="s">
        <v>50</v>
      </c>
    </row>
    <row r="658" spans="1:17">
      <c r="A658" s="7">
        <v>8</v>
      </c>
      <c r="B658" s="36" t="s">
        <v>303</v>
      </c>
      <c r="C658" s="37" t="s">
        <v>304</v>
      </c>
      <c r="D658" s="37"/>
      <c r="E658" s="37"/>
      <c r="J658" s="38"/>
      <c r="K658" s="7"/>
    </row>
    <row r="659" spans="1:17" hidden="1">
      <c r="A659" s="7" t="s">
        <v>46</v>
      </c>
    </row>
    <row r="660" spans="1:17">
      <c r="A660" s="7">
        <v>9</v>
      </c>
      <c r="B660" s="36" t="s">
        <v>305</v>
      </c>
      <c r="C660" s="39" t="s">
        <v>306</v>
      </c>
      <c r="D660" s="38"/>
      <c r="E660" s="38"/>
      <c r="F660" s="40" t="s">
        <v>10</v>
      </c>
      <c r="G660" s="62">
        <v>800</v>
      </c>
      <c r="H660" s="63"/>
      <c r="I660" s="43"/>
      <c r="J660" s="44">
        <f>IF(AND(G660= "",H660= ""), 0, ROUND(ROUND(I660, 2) * ROUND(IF(H660="",G660,H660),  2), 2))</f>
        <v/>
      </c>
      <c r="K660" s="7"/>
      <c r="M660" s="45">
        <v>0.2</v>
      </c>
      <c r="Q660" s="7">
        <v>55</v>
      </c>
    </row>
    <row r="661" spans="1:17" hidden="1">
      <c r="A661" s="7" t="s">
        <v>49</v>
      </c>
    </row>
    <row r="662" spans="1:17" hidden="1">
      <c r="A662" s="7" t="s">
        <v>50</v>
      </c>
    </row>
    <row r="663" spans="1:17">
      <c r="A663" s="7" t="s">
        <v>74</v>
      </c>
      <c r="B663" s="38"/>
      <c r="J663" s="38"/>
    </row>
    <row r="664" spans="1:17">
      <c r="B664" s="38"/>
      <c r="C664" s="46" t="s">
        <v>276</v>
      </c>
      <c r="D664" s="47"/>
      <c r="E664" s="47"/>
      <c r="F664" s="48"/>
      <c r="G664" s="48"/>
      <c r="H664" s="48"/>
      <c r="I664" s="48"/>
      <c r="J664" s="49"/>
    </row>
    <row r="665" spans="1:17">
      <c r="B665" s="38"/>
      <c r="C665" s="50"/>
      <c r="D665" s="7"/>
      <c r="E665" s="7"/>
      <c r="F665" s="7"/>
      <c r="G665" s="7"/>
      <c r="H665" s="7"/>
      <c r="I665" s="7"/>
      <c r="J665" s="8"/>
    </row>
    <row r="666" spans="1:17">
      <c r="B666" s="38"/>
      <c r="C666" s="51" t="s">
        <v>57</v>
      </c>
      <c r="D666" s="52"/>
      <c r="E666" s="52"/>
      <c r="F666" s="53">
        <f>SUMIF(K606:K663, IF(K605="","",K605), J606:J663)</f>
        <v/>
      </c>
      <c r="G666" s="53"/>
      <c r="H666" s="53"/>
      <c r="I666" s="53"/>
      <c r="J666" s="54"/>
    </row>
    <row r="667" spans="1:17" hidden="1">
      <c r="B667" s="38"/>
      <c r="C667" s="55" t="s">
        <v>58</v>
      </c>
      <c r="D667" s="34"/>
      <c r="E667" s="34"/>
      <c r="F667" s="56">
        <f>ROUND(SUMIF(K606:K663, IF(K605="","",K605), J606:J663) * 0.2, 2)</f>
        <v/>
      </c>
      <c r="G667" s="56"/>
      <c r="H667" s="56"/>
      <c r="I667" s="56"/>
      <c r="J667" s="57"/>
    </row>
    <row r="668" spans="1:17" hidden="1">
      <c r="B668" s="38"/>
      <c r="C668" s="51" t="s">
        <v>59</v>
      </c>
      <c r="D668" s="52"/>
      <c r="E668" s="52"/>
      <c r="F668" s="53">
        <f>SUM(F666:F667)</f>
        <v/>
      </c>
      <c r="G668" s="53"/>
      <c r="H668" s="53"/>
      <c r="I668" s="53"/>
      <c r="J668" s="54"/>
    </row>
    <row r="669" spans="1:17">
      <c r="A669" s="7">
        <v>6</v>
      </c>
      <c r="B669" s="29" t="s">
        <v>307</v>
      </c>
      <c r="C669" s="58" t="s">
        <v>308</v>
      </c>
      <c r="D669" s="58"/>
      <c r="E669" s="58"/>
      <c r="F669" s="58"/>
      <c r="G669" s="58"/>
      <c r="H669" s="58"/>
      <c r="I669" s="58"/>
      <c r="J669" s="59"/>
      <c r="K669" s="7"/>
    </row>
    <row r="670" spans="1:17" hidden="1">
      <c r="A670" s="7" t="s">
        <v>64</v>
      </c>
    </row>
    <row r="671" spans="1:17">
      <c r="A671" s="7">
        <v>9</v>
      </c>
      <c r="B671" s="36" t="s">
        <v>309</v>
      </c>
      <c r="C671" s="39" t="s">
        <v>310</v>
      </c>
      <c r="D671" s="38"/>
      <c r="E671" s="38"/>
      <c r="F671" s="40" t="s">
        <v>69</v>
      </c>
      <c r="G671" s="60">
        <v>1</v>
      </c>
      <c r="H671" s="61"/>
      <c r="I671" s="43"/>
      <c r="J671" s="44">
        <f>IF(AND(G671= "",H671= ""), 0, ROUND(ROUND(I671, 2) * ROUND(IF(H671="",G671,H671),  0), 2))</f>
        <v/>
      </c>
      <c r="K671" s="7"/>
      <c r="M671" s="45">
        <v>0.2</v>
      </c>
      <c r="Q671" s="7">
        <v>55</v>
      </c>
    </row>
    <row r="672" spans="1:17" hidden="1">
      <c r="A672" s="7" t="s">
        <v>49</v>
      </c>
    </row>
    <row r="673" spans="1:17">
      <c r="A673" s="7" t="s">
        <v>74</v>
      </c>
      <c r="B673" s="38"/>
      <c r="J673" s="38"/>
    </row>
    <row r="674" spans="1:17">
      <c r="B674" s="38"/>
      <c r="C674" s="46" t="s">
        <v>308</v>
      </c>
      <c r="D674" s="47"/>
      <c r="E674" s="47"/>
      <c r="F674" s="48"/>
      <c r="G674" s="48"/>
      <c r="H674" s="48"/>
      <c r="I674" s="48"/>
      <c r="J674" s="49"/>
    </row>
    <row r="675" spans="1:17">
      <c r="B675" s="38"/>
      <c r="C675" s="50"/>
      <c r="D675" s="7"/>
      <c r="E675" s="7"/>
      <c r="F675" s="7"/>
      <c r="G675" s="7"/>
      <c r="H675" s="7"/>
      <c r="I675" s="7"/>
      <c r="J675" s="8"/>
    </row>
    <row r="676" spans="1:17">
      <c r="B676" s="38"/>
      <c r="C676" s="51" t="s">
        <v>57</v>
      </c>
      <c r="D676" s="52"/>
      <c r="E676" s="52"/>
      <c r="F676" s="53">
        <f>SUMIF(K670:K673, IF(K669="","",K669), J670:J673)</f>
        <v/>
      </c>
      <c r="G676" s="53"/>
      <c r="H676" s="53"/>
      <c r="I676" s="53"/>
      <c r="J676" s="54"/>
    </row>
    <row r="677" spans="1:17" hidden="1">
      <c r="B677" s="38"/>
      <c r="C677" s="55" t="s">
        <v>58</v>
      </c>
      <c r="D677" s="34"/>
      <c r="E677" s="34"/>
      <c r="F677" s="56">
        <f>ROUND(SUMIF(K670:K673, IF(K669="","",K669), J670:J673) * 0.2, 2)</f>
        <v/>
      </c>
      <c r="G677" s="56"/>
      <c r="H677" s="56"/>
      <c r="I677" s="56"/>
      <c r="J677" s="57"/>
    </row>
    <row r="678" spans="1:17" hidden="1">
      <c r="B678" s="38"/>
      <c r="C678" s="51" t="s">
        <v>59</v>
      </c>
      <c r="D678" s="52"/>
      <c r="E678" s="52"/>
      <c r="F678" s="53">
        <f>SUM(F676:F677)</f>
        <v/>
      </c>
      <c r="G678" s="53"/>
      <c r="H678" s="53"/>
      <c r="I678" s="53"/>
      <c r="J678" s="54"/>
    </row>
    <row r="679" spans="1:17">
      <c r="A679" s="7">
        <v>6</v>
      </c>
      <c r="B679" s="29" t="s">
        <v>311</v>
      </c>
      <c r="C679" s="58" t="s">
        <v>312</v>
      </c>
      <c r="D679" s="58"/>
      <c r="E679" s="58"/>
      <c r="F679" s="58"/>
      <c r="G679" s="58"/>
      <c r="H679" s="58"/>
      <c r="I679" s="58"/>
      <c r="J679" s="59"/>
      <c r="K679" s="7"/>
    </row>
    <row r="680" spans="1:17">
      <c r="A680" s="7">
        <v>8</v>
      </c>
      <c r="B680" s="36" t="s">
        <v>313</v>
      </c>
      <c r="C680" s="37" t="s">
        <v>314</v>
      </c>
      <c r="D680" s="37"/>
      <c r="E680" s="37"/>
      <c r="J680" s="38"/>
      <c r="K680" s="7"/>
    </row>
    <row r="681" spans="1:17" hidden="1">
      <c r="A681" s="7" t="s">
        <v>46</v>
      </c>
    </row>
    <row r="682" spans="1:17">
      <c r="A682" s="7">
        <v>9</v>
      </c>
      <c r="B682" s="36" t="s">
        <v>315</v>
      </c>
      <c r="C682" s="39" t="s">
        <v>316</v>
      </c>
      <c r="D682" s="38"/>
      <c r="E682" s="38"/>
      <c r="F682" s="40" t="s">
        <v>69</v>
      </c>
      <c r="G682" s="60">
        <v>1</v>
      </c>
      <c r="H682" s="61"/>
      <c r="I682" s="43"/>
      <c r="J682" s="44">
        <f>IF(AND(G682= "",H682= ""), 0, ROUND(ROUND(I682, 2) * ROUND(IF(H682="",G682,H682),  0), 2))</f>
        <v/>
      </c>
      <c r="K682" s="7"/>
      <c r="M682" s="45">
        <v>0.2</v>
      </c>
      <c r="Q682" s="7">
        <v>55</v>
      </c>
    </row>
    <row r="683" spans="1:17" hidden="1">
      <c r="A683" s="7" t="s">
        <v>49</v>
      </c>
    </row>
    <row r="684" spans="1:17" ht="27.225" customHeight="1">
      <c r="A684" s="7">
        <v>9</v>
      </c>
      <c r="B684" s="36" t="s">
        <v>317</v>
      </c>
      <c r="C684" s="39" t="s">
        <v>318</v>
      </c>
      <c r="D684" s="38"/>
      <c r="E684" s="38"/>
      <c r="F684" s="40" t="s">
        <v>69</v>
      </c>
      <c r="G684" s="60">
        <v>1</v>
      </c>
      <c r="H684" s="61"/>
      <c r="I684" s="43"/>
      <c r="J684" s="44">
        <f>IF(AND(G684= "",H684= ""), 0, ROUND(ROUND(I684, 2) * ROUND(IF(H684="",G684,H684),  0), 2))</f>
        <v/>
      </c>
      <c r="K684" s="7"/>
      <c r="M684" s="45">
        <v>0.2</v>
      </c>
      <c r="Q684" s="7">
        <v>55</v>
      </c>
    </row>
    <row r="685" spans="1:17" hidden="1">
      <c r="A685" s="7" t="s">
        <v>86</v>
      </c>
    </row>
    <row r="686" spans="1:17" hidden="1">
      <c r="A686" s="7" t="s">
        <v>86</v>
      </c>
    </row>
    <row r="687" spans="1:17" hidden="1">
      <c r="A687" s="7" t="s">
        <v>86</v>
      </c>
    </row>
    <row r="688" spans="1:17" hidden="1">
      <c r="A688" s="7" t="s">
        <v>86</v>
      </c>
    </row>
    <row r="689" spans="1:17" hidden="1">
      <c r="A689" s="7" t="s">
        <v>86</v>
      </c>
    </row>
    <row r="690" spans="1:17" hidden="1">
      <c r="A690" s="7" t="s">
        <v>49</v>
      </c>
    </row>
    <row r="691" spans="1:17" hidden="1">
      <c r="A691" s="7" t="s">
        <v>50</v>
      </c>
    </row>
    <row r="692" spans="1:17" ht="27.225" customHeight="1">
      <c r="A692" s="7">
        <v>9</v>
      </c>
      <c r="B692" s="36" t="s">
        <v>319</v>
      </c>
      <c r="C692" s="39" t="s">
        <v>320</v>
      </c>
      <c r="D692" s="38"/>
      <c r="E692" s="38"/>
      <c r="F692" s="40" t="s">
        <v>69</v>
      </c>
      <c r="G692" s="60">
        <v>1</v>
      </c>
      <c r="H692" s="61"/>
      <c r="I692" s="43"/>
      <c r="J692" s="44">
        <f>IF(AND(G692= "",H692= ""), 0, ROUND(ROUND(I692, 2) * ROUND(IF(H692="",G692,H692),  0), 2))</f>
        <v/>
      </c>
      <c r="K692" s="7"/>
      <c r="M692" s="45">
        <v>0.2</v>
      </c>
      <c r="Q692" s="7">
        <v>55</v>
      </c>
    </row>
    <row r="693" spans="1:17" hidden="1">
      <c r="A693" s="7" t="s">
        <v>86</v>
      </c>
    </row>
    <row r="694" spans="1:17" hidden="1">
      <c r="A694" s="7" t="s">
        <v>86</v>
      </c>
    </row>
    <row r="695" spans="1:17" hidden="1">
      <c r="A695" s="7" t="s">
        <v>86</v>
      </c>
    </row>
    <row r="696" spans="1:17" hidden="1">
      <c r="A696" s="7" t="s">
        <v>86</v>
      </c>
    </row>
    <row r="697" spans="1:17" hidden="1">
      <c r="A697" s="7" t="s">
        <v>86</v>
      </c>
    </row>
    <row r="698" spans="1:17" hidden="1">
      <c r="A698" s="7" t="s">
        <v>86</v>
      </c>
    </row>
    <row r="699" spans="1:17" hidden="1">
      <c r="A699" s="7" t="s">
        <v>86</v>
      </c>
    </row>
    <row r="700" spans="1:17" hidden="1">
      <c r="A700" s="7" t="s">
        <v>86</v>
      </c>
    </row>
    <row r="701" spans="1:17" hidden="1">
      <c r="A701" s="7" t="s">
        <v>86</v>
      </c>
    </row>
    <row r="702" spans="1:17" hidden="1">
      <c r="A702" s="7" t="s">
        <v>86</v>
      </c>
    </row>
    <row r="703" spans="1:17" hidden="1">
      <c r="A703" s="7" t="s">
        <v>49</v>
      </c>
    </row>
    <row r="704" spans="1:17" ht="27.225" customHeight="1">
      <c r="A704" s="7">
        <v>9</v>
      </c>
      <c r="B704" s="36" t="s">
        <v>321</v>
      </c>
      <c r="C704" s="39" t="s">
        <v>322</v>
      </c>
      <c r="D704" s="38"/>
      <c r="E704" s="38"/>
      <c r="F704" s="40" t="s">
        <v>96</v>
      </c>
      <c r="G704" s="62">
        <v>80</v>
      </c>
      <c r="H704" s="63"/>
      <c r="I704" s="43"/>
      <c r="J704" s="44">
        <f>IF(AND(G704= "",H704= ""), 0, ROUND(ROUND(I704, 2) * ROUND(IF(H704="",G704,H704),  2), 2))</f>
        <v/>
      </c>
      <c r="K704" s="7"/>
      <c r="M704" s="45">
        <v>0.2</v>
      </c>
      <c r="Q704" s="7">
        <v>55</v>
      </c>
    </row>
    <row r="705" spans="1:17" hidden="1">
      <c r="A705" s="7" t="s">
        <v>86</v>
      </c>
    </row>
    <row r="706" spans="1:17" hidden="1">
      <c r="A706" s="7" t="s">
        <v>49</v>
      </c>
    </row>
    <row r="707" spans="1:17" ht="27.225" customHeight="1">
      <c r="A707" s="7">
        <v>9</v>
      </c>
      <c r="B707" s="36" t="s">
        <v>323</v>
      </c>
      <c r="C707" s="39" t="s">
        <v>324</v>
      </c>
      <c r="D707" s="38"/>
      <c r="E707" s="38"/>
      <c r="F707" s="40" t="s">
        <v>69</v>
      </c>
      <c r="G707" s="60">
        <v>1</v>
      </c>
      <c r="H707" s="61"/>
      <c r="I707" s="43"/>
      <c r="J707" s="44">
        <f>IF(AND(G707= "",H707= ""), 0, ROUND(ROUND(I707, 2) * ROUND(IF(H707="",G707,H707),  0), 2))</f>
        <v/>
      </c>
      <c r="K707" s="7"/>
      <c r="M707" s="45">
        <v>0.2</v>
      </c>
      <c r="Q707" s="7">
        <v>55</v>
      </c>
    </row>
    <row r="708" spans="1:17" hidden="1">
      <c r="A708" s="7" t="s">
        <v>49</v>
      </c>
    </row>
    <row r="709" spans="1:17">
      <c r="A709" s="7" t="s">
        <v>74</v>
      </c>
      <c r="B709" s="38"/>
      <c r="J709" s="38"/>
    </row>
    <row r="710" spans="1:17">
      <c r="B710" s="38"/>
      <c r="C710" s="46" t="s">
        <v>312</v>
      </c>
      <c r="D710" s="47"/>
      <c r="E710" s="47"/>
      <c r="F710" s="48"/>
      <c r="G710" s="48"/>
      <c r="H710" s="48"/>
      <c r="I710" s="48"/>
      <c r="J710" s="49"/>
    </row>
    <row r="711" spans="1:17">
      <c r="B711" s="38"/>
      <c r="C711" s="50"/>
      <c r="D711" s="7"/>
      <c r="E711" s="7"/>
      <c r="F711" s="7"/>
      <c r="G711" s="7"/>
      <c r="H711" s="7"/>
      <c r="I711" s="7"/>
      <c r="J711" s="8"/>
    </row>
    <row r="712" spans="1:17">
      <c r="B712" s="38"/>
      <c r="C712" s="51" t="s">
        <v>57</v>
      </c>
      <c r="D712" s="52"/>
      <c r="E712" s="52"/>
      <c r="F712" s="53">
        <f>SUMIF(K680:K709, IF(K679="","",K679), J680:J709)</f>
        <v/>
      </c>
      <c r="G712" s="53"/>
      <c r="H712" s="53"/>
      <c r="I712" s="53"/>
      <c r="J712" s="54"/>
    </row>
    <row r="713" spans="1:17" hidden="1">
      <c r="B713" s="38"/>
      <c r="C713" s="55" t="s">
        <v>58</v>
      </c>
      <c r="D713" s="34"/>
      <c r="E713" s="34"/>
      <c r="F713" s="56">
        <f>ROUND(SUMIF(K680:K709, IF(K679="","",K679), J680:J709) * 0.2, 2)</f>
        <v/>
      </c>
      <c r="G713" s="56"/>
      <c r="H713" s="56"/>
      <c r="I713" s="56"/>
      <c r="J713" s="57"/>
    </row>
    <row r="714" spans="1:17" hidden="1">
      <c r="B714" s="38"/>
      <c r="C714" s="51" t="s">
        <v>59</v>
      </c>
      <c r="D714" s="52"/>
      <c r="E714" s="52"/>
      <c r="F714" s="53">
        <f>SUM(F712:F713)</f>
        <v/>
      </c>
      <c r="G714" s="53"/>
      <c r="H714" s="53"/>
      <c r="I714" s="53"/>
      <c r="J714" s="54"/>
    </row>
    <row r="715" spans="1:17">
      <c r="A715" s="7" t="s">
        <v>56</v>
      </c>
      <c r="B715" s="38"/>
      <c r="J715" s="38"/>
    </row>
    <row r="716" spans="1:17" ht="18.0125" customHeight="1">
      <c r="B716" s="38"/>
      <c r="C716" s="46" t="s">
        <v>248</v>
      </c>
      <c r="D716" s="47"/>
      <c r="E716" s="47"/>
      <c r="F716" s="48"/>
      <c r="G716" s="48"/>
      <c r="H716" s="48"/>
      <c r="I716" s="48"/>
      <c r="J716" s="49"/>
    </row>
    <row r="717" spans="1:17">
      <c r="B717" s="38"/>
      <c r="C717" s="50"/>
      <c r="D717" s="7"/>
      <c r="E717" s="7"/>
      <c r="F717" s="7"/>
      <c r="G717" s="7"/>
      <c r="H717" s="7"/>
      <c r="I717" s="7"/>
      <c r="J717" s="8"/>
    </row>
    <row r="718" spans="1:17">
      <c r="B718" s="38"/>
      <c r="C718" s="51" t="s">
        <v>57</v>
      </c>
      <c r="D718" s="52"/>
      <c r="E718" s="52"/>
      <c r="F718" s="53">
        <f>SUMIF(K561:K715, IF(K560="","",K560), J561:J715)</f>
        <v/>
      </c>
      <c r="G718" s="53"/>
      <c r="H718" s="53"/>
      <c r="I718" s="53"/>
      <c r="J718" s="54"/>
    </row>
    <row r="719" spans="1:17" hidden="1">
      <c r="B719" s="38"/>
      <c r="C719" s="55" t="s">
        <v>58</v>
      </c>
      <c r="D719" s="34"/>
      <c r="E719" s="34"/>
      <c r="F719" s="56">
        <f>ROUND(SUMIF(K561:K715, IF(K560="","",K560), J561:J715) * 0.2, 2)</f>
        <v/>
      </c>
      <c r="G719" s="56"/>
      <c r="H719" s="56"/>
      <c r="I719" s="56"/>
      <c r="J719" s="57"/>
    </row>
    <row r="720" spans="1:17" hidden="1">
      <c r="B720" s="38"/>
      <c r="C720" s="51" t="s">
        <v>59</v>
      </c>
      <c r="D720" s="52"/>
      <c r="E720" s="52"/>
      <c r="F720" s="53">
        <f>SUM(F718:F719)</f>
        <v/>
      </c>
      <c r="G720" s="53"/>
      <c r="H720" s="53"/>
      <c r="I720" s="53"/>
      <c r="J720" s="54"/>
    </row>
    <row r="721" spans="1:17">
      <c r="A721" s="7" t="s">
        <v>145</v>
      </c>
      <c r="B721" s="38"/>
      <c r="J721" s="38"/>
    </row>
    <row r="722" spans="1:17">
      <c r="B722" s="38"/>
      <c r="C722" s="46" t="s">
        <v>245</v>
      </c>
      <c r="D722" s="47"/>
      <c r="E722" s="47"/>
      <c r="F722" s="48"/>
      <c r="G722" s="48"/>
      <c r="H722" s="48"/>
      <c r="I722" s="48"/>
      <c r="J722" s="49"/>
    </row>
    <row r="723" spans="1:17">
      <c r="B723" s="38"/>
      <c r="C723" s="50"/>
      <c r="D723" s="7"/>
      <c r="E723" s="7"/>
      <c r="F723" s="7"/>
      <c r="G723" s="7"/>
      <c r="H723" s="7"/>
      <c r="I723" s="7"/>
      <c r="J723" s="8"/>
    </row>
    <row r="724" spans="1:17">
      <c r="B724" s="38"/>
      <c r="C724" s="51" t="s">
        <v>57</v>
      </c>
      <c r="D724" s="52"/>
      <c r="E724" s="52"/>
      <c r="F724" s="53">
        <f>SUMIF(K560:K721, IF(K559="","",K559), J560:J721)</f>
        <v/>
      </c>
      <c r="G724" s="53"/>
      <c r="H724" s="53"/>
      <c r="I724" s="53"/>
      <c r="J724" s="54"/>
    </row>
    <row r="725" spans="1:17" hidden="1">
      <c r="B725" s="38"/>
      <c r="C725" s="55" t="s">
        <v>58</v>
      </c>
      <c r="D725" s="34"/>
      <c r="E725" s="34"/>
      <c r="F725" s="56">
        <f>ROUND(SUMIF(K560:K721, IF(K559="","",K559), J560:J721) * 0.2, 2)</f>
        <v/>
      </c>
      <c r="G725" s="56"/>
      <c r="H725" s="56"/>
      <c r="I725" s="56"/>
      <c r="J725" s="57"/>
    </row>
    <row r="726" spans="1:17" hidden="1">
      <c r="B726" s="38"/>
      <c r="C726" s="51" t="s">
        <v>59</v>
      </c>
      <c r="D726" s="52"/>
      <c r="E726" s="52"/>
      <c r="F726" s="53">
        <f>SUM(F724:F725)</f>
        <v/>
      </c>
      <c r="G726" s="53"/>
      <c r="H726" s="53"/>
      <c r="I726" s="53"/>
      <c r="J726" s="54"/>
    </row>
    <row r="727" spans="1:17">
      <c r="A727" s="7">
        <v>4</v>
      </c>
      <c r="B727" s="29" t="s">
        <v>325</v>
      </c>
      <c r="C727" s="32" t="s">
        <v>326</v>
      </c>
      <c r="D727" s="32"/>
      <c r="E727" s="32"/>
      <c r="F727" s="32"/>
      <c r="G727" s="32"/>
      <c r="H727" s="32"/>
      <c r="I727" s="32"/>
      <c r="J727" s="33"/>
      <c r="K727" s="7"/>
    </row>
    <row r="728" spans="1:17">
      <c r="A728" s="7">
        <v>6</v>
      </c>
      <c r="B728" s="29" t="s">
        <v>327</v>
      </c>
      <c r="C728" s="58" t="s">
        <v>328</v>
      </c>
      <c r="D728" s="58"/>
      <c r="E728" s="58"/>
      <c r="F728" s="58"/>
      <c r="G728" s="58"/>
      <c r="H728" s="58"/>
      <c r="I728" s="58"/>
      <c r="J728" s="59"/>
      <c r="K728" s="7"/>
    </row>
    <row r="729" spans="1:17">
      <c r="A729" s="7">
        <v>9</v>
      </c>
      <c r="B729" s="36" t="s">
        <v>329</v>
      </c>
      <c r="C729" s="39" t="s">
        <v>330</v>
      </c>
      <c r="D729" s="38"/>
      <c r="E729" s="38"/>
      <c r="F729" s="40" t="s">
        <v>69</v>
      </c>
      <c r="G729" s="60">
        <v>1</v>
      </c>
      <c r="H729" s="61"/>
      <c r="I729" s="43"/>
      <c r="J729" s="44">
        <f>IF(AND(G729= "",H729= ""), 0, ROUND(ROUND(I729, 2) * ROUND(IF(H729="",G729,H729),  0), 2))</f>
        <v/>
      </c>
      <c r="K729" s="7"/>
      <c r="M729" s="45">
        <v>0.2</v>
      </c>
      <c r="Q729" s="7">
        <v>55</v>
      </c>
    </row>
    <row r="730" spans="1:17" hidden="1">
      <c r="A730" s="7" t="s">
        <v>86</v>
      </c>
    </row>
    <row r="731" spans="1:17" hidden="1">
      <c r="A731" s="7" t="s">
        <v>86</v>
      </c>
    </row>
    <row r="732" spans="1:17" hidden="1">
      <c r="A732" s="7" t="s">
        <v>86</v>
      </c>
    </row>
    <row r="733" spans="1:17" hidden="1">
      <c r="A733" s="7" t="s">
        <v>86</v>
      </c>
    </row>
    <row r="734" spans="1:17" hidden="1">
      <c r="A734" s="7" t="s">
        <v>86</v>
      </c>
    </row>
    <row r="735" spans="1:17" hidden="1">
      <c r="A735" s="7" t="s">
        <v>49</v>
      </c>
    </row>
    <row r="736" spans="1:17">
      <c r="A736" s="7">
        <v>9</v>
      </c>
      <c r="B736" s="36" t="s">
        <v>331</v>
      </c>
      <c r="C736" s="39" t="s">
        <v>332</v>
      </c>
      <c r="D736" s="38"/>
      <c r="E736" s="38"/>
      <c r="F736" s="40" t="s">
        <v>69</v>
      </c>
      <c r="G736" s="60">
        <v>10</v>
      </c>
      <c r="H736" s="61"/>
      <c r="I736" s="43"/>
      <c r="J736" s="44">
        <f>IF(AND(G736= "",H736= ""), 0, ROUND(ROUND(I736, 2) * ROUND(IF(H736="",G736,H736),  0), 2))</f>
        <v/>
      </c>
      <c r="K736" s="7"/>
      <c r="M736" s="45">
        <v>0.2</v>
      </c>
      <c r="Q736" s="7">
        <v>55</v>
      </c>
    </row>
    <row r="737" spans="1:17" hidden="1">
      <c r="A737" s="7" t="s">
        <v>86</v>
      </c>
    </row>
    <row r="738" spans="1:17" hidden="1">
      <c r="A738" s="7" t="s">
        <v>49</v>
      </c>
    </row>
    <row r="739" spans="1:17">
      <c r="A739" s="7">
        <v>9</v>
      </c>
      <c r="B739" s="36" t="s">
        <v>333</v>
      </c>
      <c r="C739" s="39" t="s">
        <v>334</v>
      </c>
      <c r="D739" s="38"/>
      <c r="E739" s="38"/>
      <c r="F739" s="40" t="s">
        <v>69</v>
      </c>
      <c r="G739" s="60">
        <v>1</v>
      </c>
      <c r="H739" s="61"/>
      <c r="I739" s="43"/>
      <c r="J739" s="44">
        <f>IF(AND(G739= "",H739= ""), 0, ROUND(ROUND(I739, 2) * ROUND(IF(H739="",G739,H739),  0), 2))</f>
        <v/>
      </c>
      <c r="K739" s="7"/>
      <c r="M739" s="45">
        <v>0.2</v>
      </c>
      <c r="Q739" s="7">
        <v>55</v>
      </c>
    </row>
    <row r="740" spans="1:17" hidden="1">
      <c r="A740" s="7" t="s">
        <v>86</v>
      </c>
    </row>
    <row r="741" spans="1:17" hidden="1">
      <c r="A741" s="7" t="s">
        <v>86</v>
      </c>
    </row>
    <row r="742" spans="1:17" hidden="1">
      <c r="A742" s="7" t="s">
        <v>86</v>
      </c>
    </row>
    <row r="743" spans="1:17" hidden="1">
      <c r="A743" s="7" t="s">
        <v>86</v>
      </c>
    </row>
    <row r="744" spans="1:17" hidden="1">
      <c r="A744" s="7" t="s">
        <v>86</v>
      </c>
    </row>
    <row r="745" spans="1:17" hidden="1">
      <c r="A745" s="7" t="s">
        <v>49</v>
      </c>
    </row>
    <row r="746" spans="1:17">
      <c r="A746" s="7" t="s">
        <v>74</v>
      </c>
      <c r="B746" s="38"/>
      <c r="J746" s="38"/>
    </row>
    <row r="747" spans="1:17">
      <c r="B747" s="38"/>
      <c r="C747" s="46" t="s">
        <v>328</v>
      </c>
      <c r="D747" s="47"/>
      <c r="E747" s="47"/>
      <c r="F747" s="48"/>
      <c r="G747" s="48"/>
      <c r="H747" s="48"/>
      <c r="I747" s="48"/>
      <c r="J747" s="49"/>
    </row>
    <row r="748" spans="1:17">
      <c r="B748" s="38"/>
      <c r="C748" s="50"/>
      <c r="D748" s="7"/>
      <c r="E748" s="7"/>
      <c r="F748" s="7"/>
      <c r="G748" s="7"/>
      <c r="H748" s="7"/>
      <c r="I748" s="7"/>
      <c r="J748" s="8"/>
    </row>
    <row r="749" spans="1:17">
      <c r="B749" s="38"/>
      <c r="C749" s="51" t="s">
        <v>57</v>
      </c>
      <c r="D749" s="52"/>
      <c r="E749" s="52"/>
      <c r="F749" s="53">
        <f>SUMIF(K729:K746, IF(K728="","",K728), J729:J746)</f>
        <v/>
      </c>
      <c r="G749" s="53"/>
      <c r="H749" s="53"/>
      <c r="I749" s="53"/>
      <c r="J749" s="54"/>
    </row>
    <row r="750" spans="1:17" hidden="1">
      <c r="B750" s="38"/>
      <c r="C750" s="55" t="s">
        <v>58</v>
      </c>
      <c r="D750" s="34"/>
      <c r="E750" s="34"/>
      <c r="F750" s="56">
        <f>ROUND(SUMIF(K729:K746, IF(K728="","",K728), J729:J746) * 0.2, 2)</f>
        <v/>
      </c>
      <c r="G750" s="56"/>
      <c r="H750" s="56"/>
      <c r="I750" s="56"/>
      <c r="J750" s="57"/>
    </row>
    <row r="751" spans="1:17" hidden="1">
      <c r="B751" s="38"/>
      <c r="C751" s="51" t="s">
        <v>59</v>
      </c>
      <c r="D751" s="52"/>
      <c r="E751" s="52"/>
      <c r="F751" s="53">
        <f>SUM(F749:F750)</f>
        <v/>
      </c>
      <c r="G751" s="53"/>
      <c r="H751" s="53"/>
      <c r="I751" s="53"/>
      <c r="J751" s="54"/>
    </row>
    <row r="752" spans="1:17" ht="16.9125" customHeight="1">
      <c r="A752" s="7">
        <v>6</v>
      </c>
      <c r="B752" s="29" t="s">
        <v>335</v>
      </c>
      <c r="C752" s="58" t="s">
        <v>336</v>
      </c>
      <c r="D752" s="58"/>
      <c r="E752" s="58"/>
      <c r="F752" s="58"/>
      <c r="G752" s="58"/>
      <c r="H752" s="58"/>
      <c r="I752" s="58"/>
      <c r="J752" s="59"/>
      <c r="K752" s="7"/>
    </row>
    <row r="753" spans="1:17" hidden="1">
      <c r="A753" s="7" t="s">
        <v>64</v>
      </c>
    </row>
    <row r="754" spans="1:17" hidden="1">
      <c r="A754" s="7" t="s">
        <v>64</v>
      </c>
    </row>
    <row r="755" spans="1:17" hidden="1">
      <c r="A755" s="7" t="s">
        <v>64</v>
      </c>
    </row>
    <row r="756" spans="1:17" hidden="1">
      <c r="A756" s="7" t="s">
        <v>64</v>
      </c>
    </row>
    <row r="757" spans="1:17" hidden="1">
      <c r="A757" s="7" t="s">
        <v>64</v>
      </c>
    </row>
    <row r="758" spans="1:17" ht="27.225" customHeight="1">
      <c r="A758" s="7">
        <v>9</v>
      </c>
      <c r="B758" s="36" t="s">
        <v>337</v>
      </c>
      <c r="C758" s="39" t="s">
        <v>338</v>
      </c>
      <c r="D758" s="38"/>
      <c r="E758" s="38"/>
      <c r="F758" s="40" t="s">
        <v>69</v>
      </c>
      <c r="G758" s="60">
        <v>1</v>
      </c>
      <c r="H758" s="61"/>
      <c r="I758" s="43"/>
      <c r="J758" s="44">
        <f>IF(AND(G758= "",H758= ""), 0, ROUND(ROUND(I758, 2) * ROUND(IF(H758="",G758,H758),  0), 2))</f>
        <v/>
      </c>
      <c r="K758" s="7"/>
      <c r="M758" s="45">
        <v>0.2</v>
      </c>
      <c r="Q758" s="7">
        <v>55</v>
      </c>
    </row>
    <row r="759" spans="1:17" hidden="1">
      <c r="A759" s="7" t="s">
        <v>49</v>
      </c>
    </row>
    <row r="760" spans="1:17">
      <c r="A760" s="7" t="s">
        <v>74</v>
      </c>
      <c r="B760" s="38"/>
      <c r="J760" s="38"/>
    </row>
    <row r="761" spans="1:17" ht="16.9125" customHeight="1">
      <c r="B761" s="38"/>
      <c r="C761" s="46" t="s">
        <v>336</v>
      </c>
      <c r="D761" s="47"/>
      <c r="E761" s="47"/>
      <c r="F761" s="48"/>
      <c r="G761" s="48"/>
      <c r="H761" s="48"/>
      <c r="I761" s="48"/>
      <c r="J761" s="49"/>
    </row>
    <row r="762" spans="1:17">
      <c r="B762" s="38"/>
      <c r="C762" s="50"/>
      <c r="D762" s="7"/>
      <c r="E762" s="7"/>
      <c r="F762" s="7"/>
      <c r="G762" s="7"/>
      <c r="H762" s="7"/>
      <c r="I762" s="7"/>
      <c r="J762" s="8"/>
    </row>
    <row r="763" spans="1:17">
      <c r="B763" s="38"/>
      <c r="C763" s="51" t="s">
        <v>57</v>
      </c>
      <c r="D763" s="52"/>
      <c r="E763" s="52"/>
      <c r="F763" s="53">
        <f>SUMIF(K753:K760, IF(K752="","",K752), J753:J760)</f>
        <v/>
      </c>
      <c r="G763" s="53"/>
      <c r="H763" s="53"/>
      <c r="I763" s="53"/>
      <c r="J763" s="54"/>
    </row>
    <row r="764" spans="1:17" hidden="1">
      <c r="B764" s="38"/>
      <c r="C764" s="55" t="s">
        <v>58</v>
      </c>
      <c r="D764" s="34"/>
      <c r="E764" s="34"/>
      <c r="F764" s="56">
        <f>ROUND(SUMIF(K753:K760, IF(K752="","",K752), J753:J760) * 0.2, 2)</f>
        <v/>
      </c>
      <c r="G764" s="56"/>
      <c r="H764" s="56"/>
      <c r="I764" s="56"/>
      <c r="J764" s="57"/>
    </row>
    <row r="765" spans="1:17" hidden="1">
      <c r="B765" s="38"/>
      <c r="C765" s="51" t="s">
        <v>59</v>
      </c>
      <c r="D765" s="52"/>
      <c r="E765" s="52"/>
      <c r="F765" s="53">
        <f>SUM(F763:F764)</f>
        <v/>
      </c>
      <c r="G765" s="53"/>
      <c r="H765" s="53"/>
      <c r="I765" s="53"/>
      <c r="J765" s="54"/>
    </row>
    <row r="766" spans="1:17">
      <c r="A766" s="7" t="s">
        <v>145</v>
      </c>
      <c r="B766" s="38"/>
      <c r="J766" s="38"/>
    </row>
    <row r="767" spans="1:17">
      <c r="B767" s="38"/>
      <c r="C767" s="46" t="s">
        <v>326</v>
      </c>
      <c r="D767" s="47"/>
      <c r="E767" s="47"/>
      <c r="F767" s="48"/>
      <c r="G767" s="48"/>
      <c r="H767" s="48"/>
      <c r="I767" s="48"/>
      <c r="J767" s="49"/>
    </row>
    <row r="768" spans="1:17">
      <c r="B768" s="38"/>
      <c r="C768" s="50"/>
      <c r="D768" s="7"/>
      <c r="E768" s="7"/>
      <c r="F768" s="7"/>
      <c r="G768" s="7"/>
      <c r="H768" s="7"/>
      <c r="I768" s="7"/>
      <c r="J768" s="8"/>
    </row>
    <row r="769" spans="1:10">
      <c r="B769" s="38"/>
      <c r="C769" s="51" t="s">
        <v>57</v>
      </c>
      <c r="D769" s="52"/>
      <c r="E769" s="52"/>
      <c r="F769" s="53">
        <f>SUMIF(K728:K766, IF(K727="","",K727), J728:J766)</f>
        <v/>
      </c>
      <c r="G769" s="53"/>
      <c r="H769" s="53"/>
      <c r="I769" s="53"/>
      <c r="J769" s="54"/>
    </row>
    <row r="770" spans="1:10" hidden="1">
      <c r="B770" s="38"/>
      <c r="C770" s="55" t="s">
        <v>58</v>
      </c>
      <c r="D770" s="34"/>
      <c r="E770" s="34"/>
      <c r="F770" s="56">
        <f>ROUND(SUMIF(K728:K766, IF(K727="","",K727), J728:J766) * 0.2, 2)</f>
        <v/>
      </c>
      <c r="G770" s="56"/>
      <c r="H770" s="56"/>
      <c r="I770" s="56"/>
      <c r="J770" s="57"/>
    </row>
    <row r="771" spans="1:10" hidden="1">
      <c r="B771" s="38"/>
      <c r="C771" s="51" t="s">
        <v>59</v>
      </c>
      <c r="D771" s="52"/>
      <c r="E771" s="52"/>
      <c r="F771" s="53">
        <f>SUM(F769:F770)</f>
        <v/>
      </c>
      <c r="G771" s="53"/>
      <c r="H771" s="53"/>
      <c r="I771" s="53"/>
      <c r="J771" s="54"/>
    </row>
    <row r="772" spans="1:10">
      <c r="A772" s="7" t="s">
        <v>38</v>
      </c>
      <c r="B772" s="38"/>
      <c r="J772" s="38"/>
    </row>
    <row r="773" spans="1:10">
      <c r="B773" s="38"/>
      <c r="C773" s="46" t="s">
        <v>39</v>
      </c>
      <c r="D773" s="47"/>
      <c r="E773" s="47"/>
      <c r="F773" s="48"/>
      <c r="G773" s="48"/>
      <c r="H773" s="48"/>
      <c r="I773" s="48"/>
      <c r="J773" s="49"/>
    </row>
    <row r="774" spans="1:10">
      <c r="B774" s="38"/>
      <c r="C774" s="50"/>
      <c r="D774" s="7"/>
      <c r="E774" s="7"/>
      <c r="F774" s="7"/>
      <c r="G774" s="7"/>
      <c r="H774" s="7"/>
      <c r="I774" s="7"/>
      <c r="J774" s="8"/>
    </row>
    <row r="775" spans="1:10">
      <c r="B775" s="38"/>
      <c r="C775" s="55" t="s">
        <v>57</v>
      </c>
      <c r="D775" s="34"/>
      <c r="E775" s="34"/>
      <c r="F775" s="56">
        <f>SUMIF(K8:K772, IF(K7="","",K7), J8:J772)</f>
        <v/>
      </c>
      <c r="G775" s="56"/>
      <c r="H775" s="56"/>
      <c r="I775" s="56"/>
      <c r="J775" s="57"/>
    </row>
    <row r="776" spans="1:10" ht="16.9125" customHeight="1">
      <c r="B776" s="38"/>
      <c r="C776" s="55" t="s">
        <v>58</v>
      </c>
      <c r="D776" s="34"/>
      <c r="E776" s="34"/>
      <c r="F776" s="56">
        <f>ROUND(SUMIF(K8:K772, IF(K7="","",K7), J8:J772) * 0.2, 2)</f>
        <v/>
      </c>
      <c r="G776" s="56"/>
      <c r="H776" s="56"/>
      <c r="I776" s="56"/>
      <c r="J776" s="57"/>
    </row>
    <row r="777" spans="1:10">
      <c r="B777" s="38"/>
      <c r="C777" s="51" t="s">
        <v>59</v>
      </c>
      <c r="D777" s="52"/>
      <c r="E777" s="52"/>
      <c r="F777" s="53">
        <f>SUM(F775:F776)</f>
        <v/>
      </c>
      <c r="G777" s="53"/>
      <c r="H777" s="53"/>
      <c r="I777" s="53"/>
      <c r="J777" s="54"/>
    </row>
  </sheetData>
  <sheetProtection password="E95E" sheet="1" objects="1" selectLockedCells="1"/>
  <mergeCells count="563">
    <mergeCell ref="C3:E3"/>
    <mergeCell ref="C4:E4"/>
    <mergeCell ref="C7:E7"/>
    <mergeCell ref="C8:E8"/>
    <mergeCell ref="C9:E9"/>
    <mergeCell ref="C10:E10"/>
    <mergeCell ref="C16:E16"/>
    <mergeCell ref="C19:E19"/>
    <mergeCell ref="C25:E25"/>
    <mergeCell ref="C28:E28"/>
    <mergeCell ref="F29:J29"/>
    <mergeCell ref="C29:E29"/>
    <mergeCell ref="F30:J30"/>
    <mergeCell ref="C30:E30"/>
    <mergeCell ref="F31:J31"/>
    <mergeCell ref="C31:E31"/>
    <mergeCell ref="F32:J32"/>
    <mergeCell ref="C32:E32"/>
    <mergeCell ref="F33:J33"/>
    <mergeCell ref="C33:E33"/>
    <mergeCell ref="C34:E34"/>
    <mergeCell ref="C35:E35"/>
    <mergeCell ref="C44:E44"/>
    <mergeCell ref="C46:E46"/>
    <mergeCell ref="C48:E48"/>
    <mergeCell ref="C50:E50"/>
    <mergeCell ref="C52:E52"/>
    <mergeCell ref="F53:J53"/>
    <mergeCell ref="C53:E53"/>
    <mergeCell ref="F54:J54"/>
    <mergeCell ref="C54:E54"/>
    <mergeCell ref="F55:J55"/>
    <mergeCell ref="C55:E55"/>
    <mergeCell ref="F56:J56"/>
    <mergeCell ref="C56:E56"/>
    <mergeCell ref="F57:J57"/>
    <mergeCell ref="C57:E57"/>
    <mergeCell ref="C58:E58"/>
    <mergeCell ref="C60:E60"/>
    <mergeCell ref="C62:E62"/>
    <mergeCell ref="F63:J63"/>
    <mergeCell ref="C63:E63"/>
    <mergeCell ref="F64:J64"/>
    <mergeCell ref="C64:E64"/>
    <mergeCell ref="F65:J65"/>
    <mergeCell ref="C65:E65"/>
    <mergeCell ref="F66:J66"/>
    <mergeCell ref="C66:E66"/>
    <mergeCell ref="F67:J67"/>
    <mergeCell ref="C67:E67"/>
    <mergeCell ref="C68:E68"/>
    <mergeCell ref="F69:J69"/>
    <mergeCell ref="C69:E69"/>
    <mergeCell ref="F70:J70"/>
    <mergeCell ref="C70:E70"/>
    <mergeCell ref="F71:J71"/>
    <mergeCell ref="C71:E71"/>
    <mergeCell ref="F72:J72"/>
    <mergeCell ref="C72:E72"/>
    <mergeCell ref="F73:J73"/>
    <mergeCell ref="C73:E73"/>
    <mergeCell ref="C74:E74"/>
    <mergeCell ref="C75:E75"/>
    <mergeCell ref="C76:E76"/>
    <mergeCell ref="C80:E80"/>
    <mergeCell ref="C83:E83"/>
    <mergeCell ref="C86:E86"/>
    <mergeCell ref="C89:E89"/>
    <mergeCell ref="C93:E93"/>
    <mergeCell ref="F94:J94"/>
    <mergeCell ref="C94:E94"/>
    <mergeCell ref="F95:J95"/>
    <mergeCell ref="C95:E95"/>
    <mergeCell ref="F96:J96"/>
    <mergeCell ref="C96:E96"/>
    <mergeCell ref="F97:J97"/>
    <mergeCell ref="C97:E97"/>
    <mergeCell ref="F98:J98"/>
    <mergeCell ref="C98:E98"/>
    <mergeCell ref="C99:E99"/>
    <mergeCell ref="C100:E100"/>
    <mergeCell ref="C102:E102"/>
    <mergeCell ref="C104:E104"/>
    <mergeCell ref="F105:J105"/>
    <mergeCell ref="C105:E105"/>
    <mergeCell ref="F106:J106"/>
    <mergeCell ref="C106:E106"/>
    <mergeCell ref="F107:J107"/>
    <mergeCell ref="C107:E107"/>
    <mergeCell ref="F108:J108"/>
    <mergeCell ref="C108:E108"/>
    <mergeCell ref="F109:J109"/>
    <mergeCell ref="C109:E109"/>
    <mergeCell ref="C110:E110"/>
    <mergeCell ref="F111:J111"/>
    <mergeCell ref="C111:E111"/>
    <mergeCell ref="F112:J112"/>
    <mergeCell ref="C112:E112"/>
    <mergeCell ref="F113:J113"/>
    <mergeCell ref="C113:E113"/>
    <mergeCell ref="F114:J114"/>
    <mergeCell ref="C114:E114"/>
    <mergeCell ref="F115:J115"/>
    <mergeCell ref="C115:E115"/>
    <mergeCell ref="C116:E116"/>
    <mergeCell ref="C117:E117"/>
    <mergeCell ref="C119:E119"/>
    <mergeCell ref="C121:E121"/>
    <mergeCell ref="F122:J122"/>
    <mergeCell ref="C122:E122"/>
    <mergeCell ref="F123:J123"/>
    <mergeCell ref="C123:E123"/>
    <mergeCell ref="F124:J124"/>
    <mergeCell ref="C124:E124"/>
    <mergeCell ref="F125:J125"/>
    <mergeCell ref="C125:E125"/>
    <mergeCell ref="F126:J126"/>
    <mergeCell ref="C126:E126"/>
    <mergeCell ref="C127:E127"/>
    <mergeCell ref="C137:E137"/>
    <mergeCell ref="C139:E139"/>
    <mergeCell ref="C141:E141"/>
    <mergeCell ref="F142:J142"/>
    <mergeCell ref="C142:E142"/>
    <mergeCell ref="F143:J143"/>
    <mergeCell ref="C143:E143"/>
    <mergeCell ref="F144:J144"/>
    <mergeCell ref="C144:E144"/>
    <mergeCell ref="F145:J145"/>
    <mergeCell ref="C145:E145"/>
    <mergeCell ref="F146:J146"/>
    <mergeCell ref="C146:E146"/>
    <mergeCell ref="C147:E147"/>
    <mergeCell ref="F148:J148"/>
    <mergeCell ref="C148:E148"/>
    <mergeCell ref="F149:J149"/>
    <mergeCell ref="C149:E149"/>
    <mergeCell ref="F150:J150"/>
    <mergeCell ref="C150:E150"/>
    <mergeCell ref="F151:J151"/>
    <mergeCell ref="C151:E151"/>
    <mergeCell ref="F152:J152"/>
    <mergeCell ref="C152:E152"/>
    <mergeCell ref="C153:E153"/>
    <mergeCell ref="C154:E154"/>
    <mergeCell ref="C156:E156"/>
    <mergeCell ref="C159:E159"/>
    <mergeCell ref="C161:E161"/>
    <mergeCell ref="C163:E163"/>
    <mergeCell ref="C167:E167"/>
    <mergeCell ref="C171:I171"/>
    <mergeCell ref="C173:E173"/>
    <mergeCell ref="C174:I174"/>
    <mergeCell ref="C176:E176"/>
    <mergeCell ref="F177:J177"/>
    <mergeCell ref="C177:E177"/>
    <mergeCell ref="F178:J178"/>
    <mergeCell ref="C178:E178"/>
    <mergeCell ref="F179:J179"/>
    <mergeCell ref="C179:E179"/>
    <mergeCell ref="F180:J180"/>
    <mergeCell ref="C180:E180"/>
    <mergeCell ref="F181:J181"/>
    <mergeCell ref="C181:E181"/>
    <mergeCell ref="C182:E182"/>
    <mergeCell ref="C194:E194"/>
    <mergeCell ref="C196:E196"/>
    <mergeCell ref="C199:E199"/>
    <mergeCell ref="C201:E201"/>
    <mergeCell ref="C203:E203"/>
    <mergeCell ref="F204:J204"/>
    <mergeCell ref="C204:E204"/>
    <mergeCell ref="F205:J205"/>
    <mergeCell ref="C205:E205"/>
    <mergeCell ref="F206:J206"/>
    <mergeCell ref="C206:E206"/>
    <mergeCell ref="F207:J207"/>
    <mergeCell ref="C207:E207"/>
    <mergeCell ref="F208:J208"/>
    <mergeCell ref="C208:E208"/>
    <mergeCell ref="C209:E209"/>
    <mergeCell ref="F210:J210"/>
    <mergeCell ref="C210:E210"/>
    <mergeCell ref="F211:J211"/>
    <mergeCell ref="C211:E211"/>
    <mergeCell ref="F212:J212"/>
    <mergeCell ref="C212:E212"/>
    <mergeCell ref="F213:J213"/>
    <mergeCell ref="C213:E213"/>
    <mergeCell ref="F214:J214"/>
    <mergeCell ref="C214:E214"/>
    <mergeCell ref="C215:E215"/>
    <mergeCell ref="F216:J216"/>
    <mergeCell ref="C216:E216"/>
    <mergeCell ref="F217:J217"/>
    <mergeCell ref="C217:E217"/>
    <mergeCell ref="F218:J218"/>
    <mergeCell ref="C218:E218"/>
    <mergeCell ref="F219:J219"/>
    <mergeCell ref="C219:E219"/>
    <mergeCell ref="F220:J220"/>
    <mergeCell ref="C220:E220"/>
    <mergeCell ref="C221:E221"/>
    <mergeCell ref="C222:E222"/>
    <mergeCell ref="C223:E223"/>
    <mergeCell ref="C249:I249"/>
    <mergeCell ref="C250:E250"/>
    <mergeCell ref="C252:E252"/>
    <mergeCell ref="C254:E254"/>
    <mergeCell ref="C256:E256"/>
    <mergeCell ref="C259:E259"/>
    <mergeCell ref="F260:J260"/>
    <mergeCell ref="C260:E260"/>
    <mergeCell ref="F261:J261"/>
    <mergeCell ref="C261:E261"/>
    <mergeCell ref="F262:J262"/>
    <mergeCell ref="C262:E262"/>
    <mergeCell ref="F263:J263"/>
    <mergeCell ref="C263:E263"/>
    <mergeCell ref="F264:J264"/>
    <mergeCell ref="C264:E264"/>
    <mergeCell ref="C265:E265"/>
    <mergeCell ref="C266:E266"/>
    <mergeCell ref="C268:E268"/>
    <mergeCell ref="C271:E271"/>
    <mergeCell ref="C273:E273"/>
    <mergeCell ref="C276:E276"/>
    <mergeCell ref="F277:J277"/>
    <mergeCell ref="C277:E277"/>
    <mergeCell ref="F278:J278"/>
    <mergeCell ref="C278:E278"/>
    <mergeCell ref="F279:J279"/>
    <mergeCell ref="C279:E279"/>
    <mergeCell ref="F280:J280"/>
    <mergeCell ref="C280:E280"/>
    <mergeCell ref="F281:J281"/>
    <mergeCell ref="C281:E281"/>
    <mergeCell ref="C282:E282"/>
    <mergeCell ref="F283:J283"/>
    <mergeCell ref="C283:E283"/>
    <mergeCell ref="F284:J284"/>
    <mergeCell ref="C284:E284"/>
    <mergeCell ref="F285:J285"/>
    <mergeCell ref="C285:E285"/>
    <mergeCell ref="F286:J286"/>
    <mergeCell ref="C286:E286"/>
    <mergeCell ref="F287:J287"/>
    <mergeCell ref="C287:E287"/>
    <mergeCell ref="C288:E288"/>
    <mergeCell ref="C289:E289"/>
    <mergeCell ref="C303:E303"/>
    <mergeCell ref="C305:E305"/>
    <mergeCell ref="C307:E307"/>
    <mergeCell ref="F308:J308"/>
    <mergeCell ref="C308:E308"/>
    <mergeCell ref="F309:J309"/>
    <mergeCell ref="C309:E309"/>
    <mergeCell ref="F310:J310"/>
    <mergeCell ref="C310:E310"/>
    <mergeCell ref="F311:J311"/>
    <mergeCell ref="C311:E311"/>
    <mergeCell ref="F312:J312"/>
    <mergeCell ref="C312:E312"/>
    <mergeCell ref="C313:E313"/>
    <mergeCell ref="C359:E359"/>
    <mergeCell ref="C361:E361"/>
    <mergeCell ref="F362:J362"/>
    <mergeCell ref="C362:E362"/>
    <mergeCell ref="F363:J363"/>
    <mergeCell ref="C363:E363"/>
    <mergeCell ref="F364:J364"/>
    <mergeCell ref="C364:E364"/>
    <mergeCell ref="F365:J365"/>
    <mergeCell ref="C365:E365"/>
    <mergeCell ref="F366:J366"/>
    <mergeCell ref="C366:E366"/>
    <mergeCell ref="C367:E367"/>
    <mergeCell ref="C383:E383"/>
    <mergeCell ref="C385:E385"/>
    <mergeCell ref="F386:J386"/>
    <mergeCell ref="C386:E386"/>
    <mergeCell ref="F387:J387"/>
    <mergeCell ref="C387:E387"/>
    <mergeCell ref="F388:J388"/>
    <mergeCell ref="C388:E388"/>
    <mergeCell ref="F389:J389"/>
    <mergeCell ref="C389:E389"/>
    <mergeCell ref="F390:J390"/>
    <mergeCell ref="C390:E390"/>
    <mergeCell ref="C391:E391"/>
    <mergeCell ref="C398:E398"/>
    <mergeCell ref="C400:E400"/>
    <mergeCell ref="F401:J401"/>
    <mergeCell ref="C401:E401"/>
    <mergeCell ref="F402:J402"/>
    <mergeCell ref="C402:E402"/>
    <mergeCell ref="F403:J403"/>
    <mergeCell ref="C403:E403"/>
    <mergeCell ref="F404:J404"/>
    <mergeCell ref="C404:E404"/>
    <mergeCell ref="F405:J405"/>
    <mergeCell ref="C405:E405"/>
    <mergeCell ref="C406:E406"/>
    <mergeCell ref="C438:E438"/>
    <mergeCell ref="C440:E440"/>
    <mergeCell ref="F441:J441"/>
    <mergeCell ref="C441:E441"/>
    <mergeCell ref="F442:J442"/>
    <mergeCell ref="C442:E442"/>
    <mergeCell ref="F443:J443"/>
    <mergeCell ref="C443:E443"/>
    <mergeCell ref="F444:J444"/>
    <mergeCell ref="C444:E444"/>
    <mergeCell ref="F445:J445"/>
    <mergeCell ref="C445:E445"/>
    <mergeCell ref="C446:E446"/>
    <mergeCell ref="C458:E458"/>
    <mergeCell ref="C460:E460"/>
    <mergeCell ref="F461:J461"/>
    <mergeCell ref="C461:E461"/>
    <mergeCell ref="F462:J462"/>
    <mergeCell ref="C462:E462"/>
    <mergeCell ref="F463:J463"/>
    <mergeCell ref="C463:E463"/>
    <mergeCell ref="F464:J464"/>
    <mergeCell ref="C464:E464"/>
    <mergeCell ref="F465:J465"/>
    <mergeCell ref="C465:E465"/>
    <mergeCell ref="C466:E466"/>
    <mergeCell ref="C467:E467"/>
    <mergeCell ref="C472:E472"/>
    <mergeCell ref="C474:E474"/>
    <mergeCell ref="C477:E477"/>
    <mergeCell ref="C485:E485"/>
    <mergeCell ref="C487:E487"/>
    <mergeCell ref="C489:E489"/>
    <mergeCell ref="C493:E493"/>
    <mergeCell ref="C499:E499"/>
    <mergeCell ref="C502:E502"/>
    <mergeCell ref="C504:E504"/>
    <mergeCell ref="C507:E507"/>
    <mergeCell ref="C509:E509"/>
    <mergeCell ref="C512:E512"/>
    <mergeCell ref="C515:E515"/>
    <mergeCell ref="C517:E517"/>
    <mergeCell ref="F518:J518"/>
    <mergeCell ref="C518:E518"/>
    <mergeCell ref="F519:J519"/>
    <mergeCell ref="C519:E519"/>
    <mergeCell ref="F520:J520"/>
    <mergeCell ref="C520:E520"/>
    <mergeCell ref="F521:J521"/>
    <mergeCell ref="C521:E521"/>
    <mergeCell ref="F522:J522"/>
    <mergeCell ref="C522:E522"/>
    <mergeCell ref="C523:E523"/>
    <mergeCell ref="C525:E525"/>
    <mergeCell ref="C527:E527"/>
    <mergeCell ref="C529:E529"/>
    <mergeCell ref="F530:J530"/>
    <mergeCell ref="C530:E530"/>
    <mergeCell ref="F531:J531"/>
    <mergeCell ref="C531:E531"/>
    <mergeCell ref="F532:J532"/>
    <mergeCell ref="C532:E532"/>
    <mergeCell ref="F533:J533"/>
    <mergeCell ref="C533:E533"/>
    <mergeCell ref="F534:J534"/>
    <mergeCell ref="C534:E534"/>
    <mergeCell ref="C535:E535"/>
    <mergeCell ref="C536:E536"/>
    <mergeCell ref="C547:E547"/>
    <mergeCell ref="F548:J548"/>
    <mergeCell ref="C548:E548"/>
    <mergeCell ref="F549:J549"/>
    <mergeCell ref="C549:E549"/>
    <mergeCell ref="F550:J550"/>
    <mergeCell ref="C550:E550"/>
    <mergeCell ref="F551:J551"/>
    <mergeCell ref="C551:E551"/>
    <mergeCell ref="F552:J552"/>
    <mergeCell ref="C552:E552"/>
    <mergeCell ref="C553:E553"/>
    <mergeCell ref="F554:J554"/>
    <mergeCell ref="C554:E554"/>
    <mergeCell ref="F555:J555"/>
    <mergeCell ref="C555:E555"/>
    <mergeCell ref="F556:J556"/>
    <mergeCell ref="C556:E556"/>
    <mergeCell ref="F557:J557"/>
    <mergeCell ref="C557:E557"/>
    <mergeCell ref="F558:J558"/>
    <mergeCell ref="C558:E558"/>
    <mergeCell ref="C559:E559"/>
    <mergeCell ref="C560:E560"/>
    <mergeCell ref="C561:E561"/>
    <mergeCell ref="C562:E562"/>
    <mergeCell ref="C564:I564"/>
    <mergeCell ref="C565:E565"/>
    <mergeCell ref="C568:E568"/>
    <mergeCell ref="F569:J569"/>
    <mergeCell ref="C569:E569"/>
    <mergeCell ref="F570:J570"/>
    <mergeCell ref="C570:E570"/>
    <mergeCell ref="F571:J571"/>
    <mergeCell ref="C571:E571"/>
    <mergeCell ref="F572:J572"/>
    <mergeCell ref="C572:E572"/>
    <mergeCell ref="F573:J573"/>
    <mergeCell ref="C573:E573"/>
    <mergeCell ref="C574:E574"/>
    <mergeCell ref="C575:E575"/>
    <mergeCell ref="C580:E580"/>
    <mergeCell ref="C583:E583"/>
    <mergeCell ref="C585:E585"/>
    <mergeCell ref="C588:E588"/>
    <mergeCell ref="C590:E590"/>
    <mergeCell ref="C591:I591"/>
    <mergeCell ref="C594:E594"/>
    <mergeCell ref="C596:E596"/>
    <mergeCell ref="C599:E599"/>
    <mergeCell ref="F600:J600"/>
    <mergeCell ref="C600:E600"/>
    <mergeCell ref="F601:J601"/>
    <mergeCell ref="C601:E601"/>
    <mergeCell ref="F602:J602"/>
    <mergeCell ref="C602:E602"/>
    <mergeCell ref="F603:J603"/>
    <mergeCell ref="C603:E603"/>
    <mergeCell ref="F604:J604"/>
    <mergeCell ref="C604:E604"/>
    <mergeCell ref="C605:E605"/>
    <mergeCell ref="C607:E607"/>
    <mergeCell ref="C623:I623"/>
    <mergeCell ref="C624:E624"/>
    <mergeCell ref="C627:E627"/>
    <mergeCell ref="C629:I629"/>
    <mergeCell ref="C631:E631"/>
    <mergeCell ref="C633:I633"/>
    <mergeCell ref="C636:E636"/>
    <mergeCell ref="C638:E638"/>
    <mergeCell ref="C639:I639"/>
    <mergeCell ref="C642:E642"/>
    <mergeCell ref="C650:E650"/>
    <mergeCell ref="C653:E653"/>
    <mergeCell ref="C655:E655"/>
    <mergeCell ref="C658:E658"/>
    <mergeCell ref="C660:E660"/>
    <mergeCell ref="C663:E663"/>
    <mergeCell ref="F664:J664"/>
    <mergeCell ref="C664:E664"/>
    <mergeCell ref="F665:J665"/>
    <mergeCell ref="C665:E665"/>
    <mergeCell ref="F666:J666"/>
    <mergeCell ref="C666:E666"/>
    <mergeCell ref="F667:J667"/>
    <mergeCell ref="C667:E667"/>
    <mergeCell ref="F668:J668"/>
    <mergeCell ref="C668:E668"/>
    <mergeCell ref="C669:E669"/>
    <mergeCell ref="C671:E671"/>
    <mergeCell ref="C673:E673"/>
    <mergeCell ref="F674:J674"/>
    <mergeCell ref="C674:E674"/>
    <mergeCell ref="F675:J675"/>
    <mergeCell ref="C675:E675"/>
    <mergeCell ref="F676:J676"/>
    <mergeCell ref="C676:E676"/>
    <mergeCell ref="F677:J677"/>
    <mergeCell ref="C677:E677"/>
    <mergeCell ref="F678:J678"/>
    <mergeCell ref="C678:E678"/>
    <mergeCell ref="C679:E679"/>
    <mergeCell ref="C680:E680"/>
    <mergeCell ref="C682:E682"/>
    <mergeCell ref="C684:E684"/>
    <mergeCell ref="C692:E692"/>
    <mergeCell ref="C704:E704"/>
    <mergeCell ref="C707:E707"/>
    <mergeCell ref="C709:E709"/>
    <mergeCell ref="F710:J710"/>
    <mergeCell ref="C710:E710"/>
    <mergeCell ref="F711:J711"/>
    <mergeCell ref="C711:E711"/>
    <mergeCell ref="F712:J712"/>
    <mergeCell ref="C712:E712"/>
    <mergeCell ref="F713:J713"/>
    <mergeCell ref="C713:E713"/>
    <mergeCell ref="F714:J714"/>
    <mergeCell ref="C714:E714"/>
    <mergeCell ref="C715:E715"/>
    <mergeCell ref="F716:J716"/>
    <mergeCell ref="C716:E716"/>
    <mergeCell ref="F717:J717"/>
    <mergeCell ref="C717:E717"/>
    <mergeCell ref="F718:J718"/>
    <mergeCell ref="C718:E718"/>
    <mergeCell ref="F719:J719"/>
    <mergeCell ref="C719:E719"/>
    <mergeCell ref="F720:J720"/>
    <mergeCell ref="C720:E720"/>
    <mergeCell ref="C721:E721"/>
    <mergeCell ref="F722:J722"/>
    <mergeCell ref="C722:E722"/>
    <mergeCell ref="F723:J723"/>
    <mergeCell ref="C723:E723"/>
    <mergeCell ref="F724:J724"/>
    <mergeCell ref="C724:E724"/>
    <mergeCell ref="F725:J725"/>
    <mergeCell ref="C725:E725"/>
    <mergeCell ref="F726:J726"/>
    <mergeCell ref="C726:E726"/>
    <mergeCell ref="C727:E727"/>
    <mergeCell ref="C728:E728"/>
    <mergeCell ref="C729:E729"/>
    <mergeCell ref="C736:E736"/>
    <mergeCell ref="C739:E739"/>
    <mergeCell ref="C746:E746"/>
    <mergeCell ref="F747:J747"/>
    <mergeCell ref="C747:E747"/>
    <mergeCell ref="F748:J748"/>
    <mergeCell ref="C748:E748"/>
    <mergeCell ref="F749:J749"/>
    <mergeCell ref="C749:E749"/>
    <mergeCell ref="F750:J750"/>
    <mergeCell ref="C750:E750"/>
    <mergeCell ref="F751:J751"/>
    <mergeCell ref="C751:E751"/>
    <mergeCell ref="C752:E752"/>
    <mergeCell ref="C758:E758"/>
    <mergeCell ref="C760:E760"/>
    <mergeCell ref="F761:J761"/>
    <mergeCell ref="C761:E761"/>
    <mergeCell ref="F762:J762"/>
    <mergeCell ref="C762:E762"/>
    <mergeCell ref="F763:J763"/>
    <mergeCell ref="C763:E763"/>
    <mergeCell ref="F764:J764"/>
    <mergeCell ref="C764:E764"/>
    <mergeCell ref="F765:J765"/>
    <mergeCell ref="C765:E765"/>
    <mergeCell ref="C766:E766"/>
    <mergeCell ref="F767:J767"/>
    <mergeCell ref="C767:E767"/>
    <mergeCell ref="F768:J768"/>
    <mergeCell ref="C768:E768"/>
    <mergeCell ref="F769:J769"/>
    <mergeCell ref="C769:E769"/>
    <mergeCell ref="F770:J770"/>
    <mergeCell ref="C770:E770"/>
    <mergeCell ref="F771:J771"/>
    <mergeCell ref="C771:E771"/>
    <mergeCell ref="C772:E772"/>
    <mergeCell ref="F773:J773"/>
    <mergeCell ref="C773:E773"/>
    <mergeCell ref="F774:J774"/>
    <mergeCell ref="C774:E774"/>
    <mergeCell ref="F775:J775"/>
    <mergeCell ref="C775:E775"/>
    <mergeCell ref="F776:J776"/>
    <mergeCell ref="C776:E776"/>
    <mergeCell ref="F777:J777"/>
    <mergeCell ref="C777:E777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&amp;LRemplacement des menuiseries aluminium et isolation des façades
 - Lot n°1 INSTALLATION DE CHANTIER / DESAMIANTAGE/ RAVALEMENT  
18, rue de Lorraine - 78200 MANTES LA JOLIE&amp;RPRESCRIPTIONS COMMUNES
DCE - Edition du 10/12/2024</oddHeader>
    <oddFooter>&amp;LEC.BE&amp;CEdition du 10/12/2024&amp;RPage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10" ht="12.75" customHeight="1">
      <c r="B1" s="34" t="s">
        <v>339</v>
      </c>
    </row>
    <row r="3" spans="1:10" ht="25.5" customHeight="1">
      <c r="A3" s="68" t="s">
        <v>340</v>
      </c>
      <c r="B3" s="69" t="s">
        <v>341</v>
      </c>
      <c r="C3" s="70" t="s">
        <v>366</v>
      </c>
      <c r="D3" s="70"/>
      <c r="E3" s="70"/>
      <c r="F3" s="70"/>
      <c r="G3" s="70"/>
      <c r="H3" s="70"/>
      <c r="I3" s="70"/>
      <c r="J3" s="70"/>
    </row>
    <row r="5" spans="1:10" ht="25.5" customHeight="1">
      <c r="A5" s="68" t="s">
        <v>342</v>
      </c>
      <c r="B5" s="69" t="s">
        <v>343</v>
      </c>
      <c r="C5" s="70" t="s">
        <v>367</v>
      </c>
      <c r="D5" s="70"/>
      <c r="E5" s="70"/>
      <c r="F5" s="70"/>
      <c r="G5" s="70"/>
      <c r="H5" s="70"/>
      <c r="I5" s="70"/>
      <c r="J5" s="70"/>
    </row>
    <row r="7" spans="1:10" ht="12.75" customHeight="1">
      <c r="A7" s="68" t="s">
        <v>352</v>
      </c>
      <c r="B7" s="69" t="s">
        <v>353</v>
      </c>
      <c r="C7" s="70"/>
    </row>
    <row r="9" spans="1:10" ht="12.75" customHeight="1">
      <c r="A9" s="68" t="s">
        <v>354</v>
      </c>
      <c r="B9" s="69" t="s">
        <v>355</v>
      </c>
      <c r="C9" s="70" t="s">
        <v>36</v>
      </c>
    </row>
    <row r="11" spans="1:10" ht="25.5" customHeight="1">
      <c r="A11" s="68" t="s">
        <v>344</v>
      </c>
      <c r="B11" s="69" t="s">
        <v>345</v>
      </c>
      <c r="C11" s="70" t="s">
        <v>37</v>
      </c>
      <c r="D11" s="70"/>
      <c r="E11" s="70"/>
      <c r="F11" s="70"/>
      <c r="G11" s="70"/>
      <c r="H11" s="70"/>
      <c r="I11" s="70"/>
      <c r="J11" s="70"/>
    </row>
    <row r="13" spans="1:10" ht="12.75" customHeight="1">
      <c r="A13" s="68" t="s">
        <v>356</v>
      </c>
      <c r="B13" s="69" t="s">
        <v>357</v>
      </c>
      <c r="C13" s="70" t="s">
        <v>368</v>
      </c>
    </row>
    <row r="15" spans="1:10" ht="12.75" customHeight="1">
      <c r="A15" s="68" t="s">
        <v>358</v>
      </c>
      <c r="B15" s="69" t="s">
        <v>359</v>
      </c>
      <c r="C15" s="70" t="s">
        <v>369</v>
      </c>
    </row>
    <row r="17" spans="1:10" ht="12.75" customHeight="1">
      <c r="A17" s="68" t="s">
        <v>360</v>
      </c>
      <c r="B17" s="69" t="s">
        <v>361</v>
      </c>
      <c r="C17" s="70">
        <v>0</v>
      </c>
    </row>
    <row r="19" spans="1:10" ht="12.75" customHeight="1">
      <c r="C19" s="71">
        <v>0.2</v>
      </c>
      <c r="E19" s="72" t="s">
        <v>362</v>
      </c>
    </row>
    <row r="20" spans="1:10" ht="12.75" customHeight="1">
      <c r="C20" s="73">
        <v>0.055</v>
      </c>
      <c r="E20" s="72" t="s">
        <v>363</v>
      </c>
    </row>
    <row r="21" spans="1:10" ht="12.75" customHeight="1">
      <c r="C21" s="73">
        <v>0</v>
      </c>
      <c r="E21" s="72" t="s">
        <v>364</v>
      </c>
    </row>
    <row r="22" spans="1:10" ht="12.75" customHeight="1">
      <c r="C22" s="74">
        <v>0</v>
      </c>
      <c r="E22" s="72" t="s">
        <v>365</v>
      </c>
    </row>
    <row r="24" spans="1:10" ht="12.75" customHeight="1">
      <c r="A24" s="68" t="s">
        <v>346</v>
      </c>
      <c r="B24" s="69" t="s">
        <v>347</v>
      </c>
      <c r="C24" s="70" t="s">
        <v>370</v>
      </c>
      <c r="D24" s="70"/>
      <c r="E24" s="70"/>
      <c r="F24" s="70"/>
      <c r="G24" s="70"/>
      <c r="H24" s="70"/>
      <c r="I24" s="70"/>
      <c r="J24" s="70"/>
    </row>
    <row r="26" spans="1:10" ht="12.75" customHeight="1">
      <c r="A26" s="68" t="s">
        <v>348</v>
      </c>
      <c r="B26" s="69" t="s">
        <v>349</v>
      </c>
      <c r="C26" s="70" t="s">
        <v>371</v>
      </c>
      <c r="D26" s="70"/>
      <c r="E26" s="70"/>
      <c r="F26" s="70"/>
      <c r="G26" s="70"/>
      <c r="H26" s="70"/>
      <c r="I26" s="70"/>
      <c r="J26" s="70"/>
    </row>
    <row r="28" spans="1:10" ht="12.75" customHeight="1">
      <c r="A28" s="68" t="s">
        <v>350</v>
      </c>
      <c r="B28" s="69" t="s">
        <v>351</v>
      </c>
      <c r="C28" s="70"/>
      <c r="D28" s="70"/>
      <c r="E28" s="70"/>
      <c r="F28" s="70"/>
      <c r="G28" s="70"/>
      <c r="H28" s="70"/>
      <c r="I28" s="70"/>
      <c r="J28" s="70"/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372</v>
      </c>
      <c r="B1" s="7" t="s">
        <v>373</v>
      </c>
    </row>
    <row r="2" spans="1:3">
      <c r="A2" s="7" t="s">
        <v>374</v>
      </c>
      <c r="B2" s="7" t="s">
        <v>366</v>
      </c>
    </row>
    <row r="3" spans="1:3">
      <c r="A3" s="7" t="s">
        <v>375</v>
      </c>
      <c r="B3" s="7">
        <v>1</v>
      </c>
    </row>
    <row r="4" spans="1:3">
      <c r="A4" s="7" t="s">
        <v>376</v>
      </c>
      <c r="B4" s="7">
        <v>0</v>
      </c>
    </row>
    <row r="5" spans="1:3">
      <c r="A5" s="7" t="s">
        <v>377</v>
      </c>
      <c r="B5" s="7">
        <v>0</v>
      </c>
    </row>
    <row r="6" spans="1:3">
      <c r="A6" s="7" t="s">
        <v>378</v>
      </c>
      <c r="B6" s="7">
        <v>1</v>
      </c>
    </row>
    <row r="7" spans="1:3">
      <c r="A7" s="7" t="s">
        <v>379</v>
      </c>
      <c r="B7" s="7">
        <v>1</v>
      </c>
    </row>
    <row r="8" spans="1:3">
      <c r="A8" s="7" t="s">
        <v>380</v>
      </c>
      <c r="B8" s="7">
        <v>0</v>
      </c>
    </row>
    <row r="9" spans="1:3">
      <c r="A9" s="7" t="s">
        <v>381</v>
      </c>
      <c r="B9" s="7">
        <v>0</v>
      </c>
    </row>
    <row r="10" spans="1:3">
      <c r="A10" s="7" t="s">
        <v>382</v>
      </c>
      <c r="C10" s="7" t="s">
        <v>383</v>
      </c>
    </row>
    <row r="11" spans="1:3">
      <c r="A11" s="7" t="s">
        <v>384</v>
      </c>
      <c r="B11" s="7">
        <v>0</v>
      </c>
    </row>
    <row r="12" spans="1:3">
      <c r="A12" s="7" t="s">
        <v>385</v>
      </c>
      <c r="B12" s="7" t="s">
        <v>386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75" t="s">
        <v>387</v>
      </c>
      <c r="C2" s="75"/>
      <c r="D2" s="75"/>
      <c r="E2" s="75"/>
      <c r="F2" s="75"/>
      <c r="G2" s="75"/>
      <c r="H2" s="75"/>
      <c r="I2" s="75"/>
      <c r="J2" s="75"/>
    </row>
    <row r="4" spans="1:10" ht="12.75" customHeight="1">
      <c r="A4" s="68" t="s">
        <v>340</v>
      </c>
      <c r="B4" s="69" t="s">
        <v>388</v>
      </c>
      <c r="C4" s="76"/>
      <c r="D4" s="76"/>
      <c r="E4" s="76"/>
      <c r="F4" s="76"/>
      <c r="G4" s="76"/>
      <c r="H4" s="76"/>
      <c r="I4" s="76"/>
      <c r="J4" s="76"/>
    </row>
    <row r="6" spans="1:10" ht="12.75" customHeight="1">
      <c r="A6" s="68" t="s">
        <v>342</v>
      </c>
      <c r="B6" s="69" t="s">
        <v>389</v>
      </c>
      <c r="C6" s="76"/>
      <c r="D6" s="76"/>
      <c r="E6" s="76"/>
      <c r="F6" s="76"/>
      <c r="G6" s="76"/>
      <c r="H6" s="76"/>
      <c r="I6" s="76"/>
      <c r="J6" s="76"/>
    </row>
    <row r="8" spans="1:10" ht="12.75" customHeight="1">
      <c r="A8" s="68" t="s">
        <v>352</v>
      </c>
      <c r="B8" s="69" t="s">
        <v>390</v>
      </c>
      <c r="C8" s="76"/>
      <c r="D8" s="76"/>
      <c r="E8" s="76"/>
      <c r="F8" s="76"/>
      <c r="G8" s="76"/>
      <c r="H8" s="76"/>
      <c r="I8" s="76"/>
      <c r="J8" s="76"/>
    </row>
    <row r="10" spans="1:10" ht="12.75" customHeight="1">
      <c r="A10" s="68" t="s">
        <v>354</v>
      </c>
      <c r="B10" s="69" t="s">
        <v>391</v>
      </c>
      <c r="C10" s="77"/>
      <c r="D10" s="77"/>
      <c r="E10" s="77"/>
      <c r="F10" s="77"/>
      <c r="G10" s="77"/>
      <c r="H10" s="77"/>
      <c r="I10" s="77"/>
      <c r="J10" s="77"/>
    </row>
    <row r="12" spans="1:10" ht="12.75" customHeight="1">
      <c r="A12" s="68" t="s">
        <v>344</v>
      </c>
      <c r="B12" s="69" t="s">
        <v>392</v>
      </c>
      <c r="C12" s="76"/>
      <c r="D12" s="76"/>
      <c r="E12" s="76"/>
      <c r="F12" s="76"/>
      <c r="G12" s="76"/>
      <c r="H12" s="76"/>
      <c r="I12" s="76"/>
      <c r="J12" s="76"/>
    </row>
    <row r="14" spans="1:10" ht="12.75" customHeight="1">
      <c r="A14" s="68" t="s">
        <v>356</v>
      </c>
      <c r="B14" s="69" t="s">
        <v>393</v>
      </c>
      <c r="C14" s="76"/>
      <c r="D14" s="76"/>
      <c r="E14" s="76"/>
      <c r="F14" s="76"/>
      <c r="G14" s="76"/>
      <c r="H14" s="76"/>
      <c r="I14" s="76"/>
      <c r="J14" s="76"/>
    </row>
    <row r="16" spans="1:10" ht="12.75" customHeight="1">
      <c r="A16" s="68" t="s">
        <v>358</v>
      </c>
      <c r="B16" s="69" t="s">
        <v>394</v>
      </c>
      <c r="C16" s="76"/>
      <c r="D16" s="76"/>
      <c r="E16" s="76"/>
      <c r="F16" s="76"/>
      <c r="G16" s="76"/>
      <c r="H16" s="76"/>
      <c r="I16" s="76"/>
      <c r="J16" s="76"/>
    </row>
    <row r="18" spans="1:10" ht="12.75" customHeight="1">
      <c r="A18" s="68" t="s">
        <v>360</v>
      </c>
      <c r="B18" s="69" t="s">
        <v>395</v>
      </c>
      <c r="C18" s="78"/>
      <c r="D18" s="78"/>
      <c r="E18" s="78"/>
      <c r="F18" s="78"/>
      <c r="G18" s="78"/>
      <c r="H18" s="78"/>
      <c r="I18" s="78"/>
      <c r="J18" s="78"/>
    </row>
    <row r="20" spans="1:10" ht="12.75" customHeight="1">
      <c r="A20" s="68" t="s">
        <v>396</v>
      </c>
      <c r="B20" s="69" t="s">
        <v>397</v>
      </c>
      <c r="C20" s="78"/>
      <c r="D20" s="78"/>
      <c r="E20" s="78"/>
      <c r="F20" s="78"/>
      <c r="G20" s="78"/>
      <c r="H20" s="78"/>
      <c r="I20" s="78"/>
      <c r="J20" s="78"/>
    </row>
    <row r="22" spans="1:10" ht="12.75" customHeight="1">
      <c r="A22" s="68" t="s">
        <v>346</v>
      </c>
      <c r="B22" s="69" t="s">
        <v>398</v>
      </c>
      <c r="C22" s="78"/>
      <c r="D22" s="78"/>
      <c r="E22" s="78"/>
      <c r="F22" s="78"/>
      <c r="G22" s="78"/>
      <c r="H22" s="78"/>
      <c r="I22" s="78"/>
      <c r="J22" s="78"/>
    </row>
    <row r="24" spans="1:10" ht="12.75" customHeight="1">
      <c r="A24" s="68" t="s">
        <v>348</v>
      </c>
      <c r="B24" s="69" t="s">
        <v>399</v>
      </c>
      <c r="C24" s="76"/>
      <c r="D24" s="76"/>
      <c r="E24" s="76"/>
      <c r="F24" s="76"/>
      <c r="G24" s="76"/>
      <c r="H24" s="76"/>
      <c r="I24" s="76"/>
      <c r="J24" s="76"/>
    </row>
    <row r="28" spans="1:10" ht="60" customHeight="1">
      <c r="A28" s="68" t="s">
        <v>350</v>
      </c>
      <c r="B28" s="69" t="s">
        <v>400</v>
      </c>
      <c r="C28" s="76"/>
      <c r="D28" s="76"/>
      <c r="E28" s="76"/>
      <c r="F28" s="76"/>
      <c r="G28" s="76"/>
      <c r="H28" s="76"/>
      <c r="I28" s="76"/>
      <c r="J28" s="76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79" t="s">
        <v>401</v>
      </c>
      <c r="C2" s="79"/>
      <c r="D2" s="79"/>
      <c r="E2" s="79"/>
      <c r="F2" s="79"/>
    </row>
    <row r="4" spans="2:6" ht="12.75" customHeight="1">
      <c r="B4" s="80" t="s">
        <v>402</v>
      </c>
      <c r="C4" s="80" t="s">
        <v>292</v>
      </c>
      <c r="D4" s="80" t="s">
        <v>403</v>
      </c>
      <c r="E4" s="80" t="s">
        <v>404</v>
      </c>
      <c r="F4" s="80" t="s">
        <v>405</v>
      </c>
    </row>
    <row r="6" spans="2:6" ht="12.75" customHeight="1">
      <c r="B6" s="81"/>
      <c r="C6" s="82"/>
      <c r="D6" s="83"/>
      <c r="E6" s="84"/>
      <c r="F6" s="85">
        <f>IF(AND(E6= "",D6= ""), "", ROUND(ROUND(E6, 2) * ROUND(D6, 3), 2))</f>
        <v/>
      </c>
    </row>
    <row r="8" spans="2:6" ht="12.75" customHeight="1">
      <c r="B8" s="81"/>
      <c r="C8" s="82"/>
      <c r="D8" s="83"/>
      <c r="E8" s="84"/>
      <c r="F8" s="85">
        <f>IF(AND(E8= "",D8= ""), "", ROUND(ROUND(E8, 2) * ROUND(D8, 3), 2))</f>
        <v/>
      </c>
    </row>
    <row r="10" spans="2:6" ht="12.75" customHeight="1">
      <c r="B10" s="81"/>
      <c r="C10" s="82"/>
      <c r="D10" s="83"/>
      <c r="E10" s="84"/>
      <c r="F10" s="85">
        <f>IF(AND(E10= "",D10= ""), "", ROUND(ROUND(E10, 2) * ROUND(D10, 3), 2))</f>
        <v/>
      </c>
    </row>
    <row r="12" spans="2:6" ht="12.75" customHeight="1">
      <c r="B12" s="81"/>
      <c r="C12" s="82"/>
      <c r="D12" s="83"/>
      <c r="E12" s="84"/>
      <c r="F12" s="85">
        <f>IF(AND(E12= "",D12= ""), "", ROUND(ROUND(E12, 2) * ROUND(D12, 3), 2))</f>
        <v/>
      </c>
    </row>
    <row r="14" spans="2:6" ht="12.75" customHeight="1">
      <c r="B14" s="81"/>
      <c r="C14" s="82"/>
      <c r="D14" s="83"/>
      <c r="E14" s="84"/>
      <c r="F14" s="85">
        <f>IF(AND(E14= "",D14= ""), "", ROUND(ROUND(E14, 2) * ROUND(D14, 3), 2))</f>
        <v/>
      </c>
    </row>
    <row r="16" spans="2:6" ht="12.75" customHeight="1">
      <c r="B16" s="81"/>
      <c r="C16" s="82"/>
      <c r="D16" s="83"/>
      <c r="E16" s="84"/>
      <c r="F16" s="85">
        <f>IF(AND(E16= "",D16= ""), "", ROUND(ROUND(E16, 2) * ROUND(D16, 3), 2))</f>
        <v/>
      </c>
    </row>
    <row r="18" spans="2:6" ht="12.75" customHeight="1">
      <c r="B18" s="81"/>
      <c r="C18" s="82"/>
      <c r="D18" s="83"/>
      <c r="E18" s="84"/>
      <c r="F18" s="85">
        <f>IF(AND(E18= "",D18= ""), "", ROUND(ROUND(E18, 2) * ROUND(D18, 3), 2))</f>
        <v/>
      </c>
    </row>
    <row r="20" spans="2:6" ht="12.75" customHeight="1">
      <c r="B20" s="81"/>
      <c r="C20" s="82"/>
      <c r="D20" s="83"/>
      <c r="E20" s="84"/>
      <c r="F20" s="85">
        <f>IF(AND(E20= "",D20= ""), "", ROUND(ROUND(E20, 2) * ROUND(D20, 3), 2))</f>
        <v/>
      </c>
    </row>
    <row r="22" spans="2:6" ht="12.75" customHeight="1">
      <c r="B22" s="81"/>
      <c r="C22" s="82"/>
      <c r="D22" s="83"/>
      <c r="E22" s="84"/>
      <c r="F22" s="85">
        <f>IF(AND(E22= "",D22= ""), "", ROUND(ROUND(E22, 2) * ROUND(D22, 3), 2))</f>
        <v/>
      </c>
    </row>
    <row r="24" spans="2:6" ht="12.75" customHeight="1">
      <c r="B24" s="81"/>
      <c r="C24" s="82"/>
      <c r="D24" s="83"/>
      <c r="E24" s="84"/>
      <c r="F24" s="85">
        <f>IF(AND(E24= "",D24= ""), "", ROUND(ROUND(E24, 2) * ROUND(D24, 3), 2))</f>
        <v/>
      </c>
    </row>
    <row r="26" spans="2:6" ht="12.75" customHeight="1">
      <c r="B26" s="81"/>
      <c r="C26" s="82"/>
      <c r="D26" s="83"/>
      <c r="E26" s="84"/>
      <c r="F26" s="85">
        <f>IF(AND(E26= "",D26= ""), "", ROUND(ROUND(E26, 2) * ROUND(D26, 3), 2))</f>
        <v/>
      </c>
    </row>
    <row r="28" spans="2:6" ht="12.75" customHeight="1">
      <c r="B28" s="81"/>
      <c r="C28" s="82"/>
      <c r="D28" s="83"/>
      <c r="E28" s="84"/>
      <c r="F28" s="85">
        <f>IF(AND(E28= "",D28= ""), "", ROUND(ROUND(E28, 2) * ROUND(D28, 3), 2))</f>
        <v/>
      </c>
    </row>
    <row r="30" spans="2:6" ht="12.75" customHeight="1">
      <c r="B30" s="81"/>
      <c r="C30" s="82"/>
      <c r="D30" s="83"/>
      <c r="E30" s="84"/>
      <c r="F30" s="85">
        <f>IF(AND(E30= "",D30= ""), "", ROUND(ROUND(E30, 2) * ROUND(D30, 3), 2))</f>
        <v/>
      </c>
    </row>
    <row r="32" spans="2:6" ht="12.75" customHeight="1">
      <c r="B32" s="81"/>
      <c r="C32" s="82"/>
      <c r="D32" s="83"/>
      <c r="E32" s="84"/>
      <c r="F32" s="85">
        <f>IF(AND(E32= "",D32= ""), "", ROUND(ROUND(E32, 2) * ROUND(D32, 3), 2))</f>
        <v/>
      </c>
    </row>
    <row r="34" spans="2:6" ht="12.75" customHeight="1">
      <c r="B34" s="81"/>
      <c r="C34" s="82"/>
      <c r="D34" s="83"/>
      <c r="E34" s="84"/>
      <c r="F34" s="85">
        <f>IF(AND(E34= "",D34= ""), "", ROUND(ROUND(E34, 2) * ROUND(D34, 3), 2))</f>
        <v/>
      </c>
    </row>
    <row r="36" spans="2:6" ht="12.75" customHeight="1">
      <c r="B36" s="81"/>
      <c r="C36" s="82"/>
      <c r="D36" s="83"/>
      <c r="E36" s="84"/>
      <c r="F36" s="85">
        <f>IF(AND(E36= "",D36= ""), "", ROUND(ROUND(E36, 2) * ROUND(D36, 3), 2))</f>
        <v/>
      </c>
    </row>
    <row r="38" spans="2:6" ht="12.75" customHeight="1">
      <c r="B38" s="81"/>
      <c r="C38" s="82"/>
      <c r="D38" s="83"/>
      <c r="E38" s="84"/>
      <c r="F38" s="85">
        <f>IF(AND(E38= "",D38= ""), "", ROUND(ROUND(E38, 2) * ROUND(D38, 3), 2))</f>
        <v/>
      </c>
    </row>
    <row r="40" spans="2:6" ht="12.75" customHeight="1">
      <c r="B40" s="81"/>
      <c r="C40" s="82"/>
      <c r="D40" s="83"/>
      <c r="E40" s="84"/>
      <c r="F40" s="85">
        <f>IF(AND(E40= "",D40= ""), "", ROUND(ROUND(E40, 2) * ROUND(D40, 3), 2))</f>
        <v/>
      </c>
    </row>
    <row r="42" spans="2:6" ht="12.75" customHeight="1">
      <c r="B42" s="81"/>
      <c r="C42" s="82"/>
      <c r="D42" s="83"/>
      <c r="E42" s="84"/>
      <c r="F42" s="85">
        <f>IF(AND(E42= "",D42= ""), "", ROUND(ROUND(E42, 2) * ROUND(D42, 3), 2))</f>
        <v/>
      </c>
    </row>
    <row r="44" spans="2:6" ht="12.75" customHeight="1">
      <c r="B44" s="81"/>
      <c r="C44" s="82"/>
      <c r="D44" s="83"/>
      <c r="E44" s="84"/>
      <c r="F44" s="85">
        <f>IF(AND(E44= "",D44= ""), "", ROUND(ROUND(E44, 2) * ROUND(D44, 3), 2))</f>
        <v/>
      </c>
    </row>
    <row r="46" spans="2:6" ht="12.75" customHeight="1">
      <c r="B46" s="81"/>
      <c r="C46" s="82"/>
      <c r="D46" s="83"/>
      <c r="E46" s="84"/>
      <c r="F46" s="85">
        <f>IF(AND(E46= "",D46= ""), "", ROUND(ROUND(E46, 2) * ROUND(D46, 3), 2))</f>
        <v/>
      </c>
    </row>
    <row r="48" spans="2:6" ht="12.75" customHeight="1">
      <c r="B48" s="81"/>
      <c r="C48" s="82"/>
      <c r="D48" s="83"/>
      <c r="E48" s="84"/>
      <c r="F48" s="85">
        <f>IF(AND(E48= "",D48= ""), "", ROUND(ROUND(E48, 2) * ROUND(D48, 3), 2))</f>
        <v/>
      </c>
    </row>
    <row r="50" spans="2:6" ht="12.75" customHeight="1">
      <c r="B50" s="81"/>
      <c r="C50" s="82"/>
      <c r="D50" s="83"/>
      <c r="E50" s="84"/>
      <c r="F50" s="85">
        <f>IF(AND(E50= "",D50= ""), "", ROUND(ROUND(E50, 2) * ROUND(D50, 3), 2))</f>
        <v/>
      </c>
    </row>
    <row r="52" spans="2:6" ht="12.75" customHeight="1">
      <c r="B52" s="81"/>
      <c r="C52" s="82"/>
      <c r="D52" s="83"/>
      <c r="E52" s="84"/>
      <c r="F52" s="85">
        <f>IF(AND(E52= "",D52= ""), "", ROUND(ROUND(E52, 2) * ROUND(D52, 3), 2))</f>
        <v/>
      </c>
    </row>
    <row r="54" spans="2:6" ht="12.75" customHeight="1">
      <c r="B54" s="81"/>
      <c r="C54" s="82"/>
      <c r="D54" s="83"/>
      <c r="E54" s="84"/>
      <c r="F54" s="85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2025-01-21T13:43:35Z</dcterms:created>
  <dcterms:modified xsi:type="dcterms:W3CDTF">2025-01-21T13:43:35Z</dcterms:modified>
</cp:coreProperties>
</file>