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DMIT-SACIT\1-Consultations\2024\24.35.IT_AOO_AT_WEB_3LOTS\03-DCE\CRF\"/>
    </mc:Choice>
  </mc:AlternateContent>
  <bookViews>
    <workbookView xWindow="-120" yWindow="-120" windowWidth="20730" windowHeight="11160" tabRatio="810" firstSheet="2" activeTab="4"/>
  </bookViews>
  <sheets>
    <sheet name="Page de garde" sheetId="10" r:id="rId1"/>
    <sheet name="Mode d'emploi onglets UO" sheetId="13" r:id="rId2"/>
    <sheet name="Composition humaine UO" sheetId="11" r:id="rId3"/>
    <sheet name="Valorisation financière UO" sheetId="15" r:id="rId4"/>
    <sheet name="Simulation Financière" sheetId="18" r:id="rId5"/>
    <sheet name="Bordereau Prix UO AT" sheetId="16" r:id="rId6"/>
  </sheets>
  <externalReferences>
    <externalReference r:id="rId7"/>
    <externalReference r:id="rId8"/>
    <externalReference r:id="rId9"/>
  </externalReferences>
  <definedNames>
    <definedName name="_xlnm._FilterDatabase" localSheetId="4" hidden="1">'Simulation Financière'!$M$1:$M$319</definedName>
    <definedName name="_Toc94673894" localSheetId="0">'Page de garde'!#REF!</definedName>
    <definedName name="_xlnm.Print_Titles" localSheetId="5">'Bordereau Prix UO AT'!$B:$D,'Bordereau Prix UO AT'!$1:$1</definedName>
    <definedName name="_xlnm.Print_Titles" localSheetId="2">'Composition humaine UO'!$A:$C,'Composition humaine UO'!$1:$3</definedName>
    <definedName name="_xlnm.Print_Titles" localSheetId="3">'Valorisation financière UO'!$A:$B,'Valorisation financière UO'!$1:$3</definedName>
    <definedName name="Table_des_Prestations" localSheetId="5">'[1]Répartition ETF AT'!#REF!</definedName>
    <definedName name="Table_des_Prestations" localSheetId="1">'[2]Répartition ETF AT'!#REF!</definedName>
    <definedName name="Table_des_Prestations" localSheetId="4">'[1]Répartition ETF AT'!#REF!</definedName>
    <definedName name="Table_des_Prestations" localSheetId="3">'[2]Répartition ETF AT'!#REF!</definedName>
    <definedName name="Table_des_Prestations">'[3]Répartition ETF AT'!#REF!</definedName>
    <definedName name="_xlnm.Print_Area" localSheetId="2">'Composition humaine UO'!$A$1:$AO$302</definedName>
    <definedName name="_xlnm.Print_Area" localSheetId="1">'Mode d''emploi onglets UO'!$A$1:$D$25</definedName>
    <definedName name="_xlnm.Print_Area" localSheetId="0">'Page de garde'!$A$1:$A$28</definedName>
    <definedName name="_xlnm.Print_Area" localSheetId="4">'Simulation Financière'!$A$1:$N$320</definedName>
    <definedName name="_xlnm.Print_Area" localSheetId="3">'Valorisation financière UO'!$A$1:$AU$301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5" l="1"/>
  <c r="AQ7" i="15"/>
  <c r="AQ284" i="15" l="1"/>
  <c r="D64" i="15" l="1"/>
  <c r="E64" i="15"/>
  <c r="F64" i="15"/>
  <c r="H64" i="15"/>
  <c r="I64" i="15"/>
  <c r="J64" i="15"/>
  <c r="L64" i="15"/>
  <c r="M64" i="15"/>
  <c r="O64" i="15"/>
  <c r="P64" i="15"/>
  <c r="Q64" i="15"/>
  <c r="S64" i="15"/>
  <c r="T64" i="15"/>
  <c r="V64" i="15"/>
  <c r="W64" i="15"/>
  <c r="X64" i="15"/>
  <c r="Z64" i="15"/>
  <c r="AA64" i="15"/>
  <c r="AB64" i="15"/>
  <c r="AD64" i="15"/>
  <c r="AE64" i="15"/>
  <c r="AG64" i="15"/>
  <c r="AH64" i="15"/>
  <c r="AJ64" i="15"/>
  <c r="AK64" i="15"/>
  <c r="D7" i="15"/>
  <c r="E7" i="15"/>
  <c r="F7" i="15"/>
  <c r="H7" i="15"/>
  <c r="I7" i="15"/>
  <c r="J7" i="15"/>
  <c r="L7" i="15"/>
  <c r="M7" i="15"/>
  <c r="O7" i="15"/>
  <c r="P7" i="15"/>
  <c r="Q7" i="15"/>
  <c r="S7" i="15"/>
  <c r="T7" i="15"/>
  <c r="V7" i="15"/>
  <c r="W7" i="15"/>
  <c r="X7" i="15"/>
  <c r="Z7" i="15"/>
  <c r="AA7" i="15"/>
  <c r="AB7" i="15"/>
  <c r="AD7" i="15"/>
  <c r="AE7" i="15"/>
  <c r="AG7" i="15"/>
  <c r="AH7" i="15"/>
  <c r="AJ7" i="15"/>
  <c r="AK7" i="15"/>
  <c r="AM63" i="11"/>
  <c r="AM6" i="11"/>
  <c r="AQ285" i="15"/>
  <c r="AQ290" i="15"/>
  <c r="AQ289" i="15"/>
  <c r="AQ8" i="15"/>
  <c r="AQ9" i="15"/>
  <c r="AQ10" i="15"/>
  <c r="AM299" i="11"/>
  <c r="AM298" i="11"/>
  <c r="AM297" i="11"/>
  <c r="AM294" i="11"/>
  <c r="AM293" i="11"/>
  <c r="AM292" i="11"/>
  <c r="AM289" i="11"/>
  <c r="AM288" i="11"/>
  <c r="AM287" i="11"/>
  <c r="AM284" i="11"/>
  <c r="AM283" i="11"/>
  <c r="AM282" i="11"/>
  <c r="AM278" i="11"/>
  <c r="AM277" i="11"/>
  <c r="AM276" i="11"/>
  <c r="AM273" i="11"/>
  <c r="AM272" i="11"/>
  <c r="AM271" i="11"/>
  <c r="AM268" i="11"/>
  <c r="AM267" i="11"/>
  <c r="AM266" i="11"/>
  <c r="AM263" i="11"/>
  <c r="AM262" i="11"/>
  <c r="AM261" i="11"/>
  <c r="AM260" i="11"/>
  <c r="AM257" i="11"/>
  <c r="AM256" i="11"/>
  <c r="AM255" i="11"/>
  <c r="AM252" i="11"/>
  <c r="AM251" i="11"/>
  <c r="AM250" i="11"/>
  <c r="AM246" i="11"/>
  <c r="AM245" i="11"/>
  <c r="AM244" i="11"/>
  <c r="AM241" i="11"/>
  <c r="AM240" i="11"/>
  <c r="AM239" i="11"/>
  <c r="AM238" i="11"/>
  <c r="AM235" i="11"/>
  <c r="AM234" i="11"/>
  <c r="AM233" i="11"/>
  <c r="AM230" i="11"/>
  <c r="AM229" i="11"/>
  <c r="AM228" i="11"/>
  <c r="AM227" i="11"/>
  <c r="AM223" i="11"/>
  <c r="AM222" i="11"/>
  <c r="AM221" i="11"/>
  <c r="AM218" i="11"/>
  <c r="AM217" i="11"/>
  <c r="AM216" i="11"/>
  <c r="AM215" i="11"/>
  <c r="AM212" i="11"/>
  <c r="AM211" i="11"/>
  <c r="AM210" i="11"/>
  <c r="AM207" i="11"/>
  <c r="AM206" i="11"/>
  <c r="AM205" i="11"/>
  <c r="AM204" i="11"/>
  <c r="AM200" i="11"/>
  <c r="AM199" i="11"/>
  <c r="AM198" i="11"/>
  <c r="AM195" i="11"/>
  <c r="AM194" i="11"/>
  <c r="AM193" i="11"/>
  <c r="AM190" i="11"/>
  <c r="AM189" i="11"/>
  <c r="AM188" i="11"/>
  <c r="AM187" i="11"/>
  <c r="AM184" i="11"/>
  <c r="AM183" i="11"/>
  <c r="AM182" i="11"/>
  <c r="AM181" i="11"/>
  <c r="AM178" i="11"/>
  <c r="AM177" i="11"/>
  <c r="AM176" i="11"/>
  <c r="AM175" i="11"/>
  <c r="AM172" i="11"/>
  <c r="AM171" i="11"/>
  <c r="AM170" i="11"/>
  <c r="AM169" i="11"/>
  <c r="AM166" i="11"/>
  <c r="AM165" i="11"/>
  <c r="AM164" i="11"/>
  <c r="AM163" i="11"/>
  <c r="AM160" i="11"/>
  <c r="AM159" i="11"/>
  <c r="AM158" i="11"/>
  <c r="AM155" i="11"/>
  <c r="AM154" i="11"/>
  <c r="AM153" i="11"/>
  <c r="AM150" i="11"/>
  <c r="AM149" i="11"/>
  <c r="AM148" i="11"/>
  <c r="AM145" i="11"/>
  <c r="AM144" i="11"/>
  <c r="AM141" i="11"/>
  <c r="AM140" i="11"/>
  <c r="AM139" i="11"/>
  <c r="AM138" i="11"/>
  <c r="AM135" i="11"/>
  <c r="AM134" i="11"/>
  <c r="AM133" i="11"/>
  <c r="AM132" i="11"/>
  <c r="AM129" i="11"/>
  <c r="AM128" i="11"/>
  <c r="AM127" i="11"/>
  <c r="AM126" i="11"/>
  <c r="AM123" i="11"/>
  <c r="AM122" i="11"/>
  <c r="AM121" i="11"/>
  <c r="AM120" i="11"/>
  <c r="AM117" i="11"/>
  <c r="AM116" i="11"/>
  <c r="AM115" i="11"/>
  <c r="AM114" i="11"/>
  <c r="AM111" i="11"/>
  <c r="AM110" i="11"/>
  <c r="AM109" i="11"/>
  <c r="AM108" i="11"/>
  <c r="AM105" i="11"/>
  <c r="AM104" i="11"/>
  <c r="AM103" i="11"/>
  <c r="AM102" i="11"/>
  <c r="AM101" i="11"/>
  <c r="AM97" i="11"/>
  <c r="AM96" i="11"/>
  <c r="AM95" i="11"/>
  <c r="AM94" i="11"/>
  <c r="AM93" i="11"/>
  <c r="AM92" i="11"/>
  <c r="AM91" i="11"/>
  <c r="AM90" i="11"/>
  <c r="AM86" i="11"/>
  <c r="AM85" i="11"/>
  <c r="AM84" i="11"/>
  <c r="AM83" i="11"/>
  <c r="AM79" i="11"/>
  <c r="AM78" i="11"/>
  <c r="AM77" i="11"/>
  <c r="AM76" i="11"/>
  <c r="AM75" i="11"/>
  <c r="AM74" i="11"/>
  <c r="AM73" i="11"/>
  <c r="AM72" i="11"/>
  <c r="AM71" i="11"/>
  <c r="AM70" i="11"/>
  <c r="AM69" i="11"/>
  <c r="AM68" i="11"/>
  <c r="AM67" i="11"/>
  <c r="AM66" i="11"/>
  <c r="AM65" i="11"/>
  <c r="AM64" i="11"/>
  <c r="AM59" i="11"/>
  <c r="AM58" i="11"/>
  <c r="AM57" i="11"/>
  <c r="AM56" i="11"/>
  <c r="AM55" i="11"/>
  <c r="AM54" i="11"/>
  <c r="AM53" i="11"/>
  <c r="AM52" i="11"/>
  <c r="AM51" i="11"/>
  <c r="AM50" i="11"/>
  <c r="AM49" i="11"/>
  <c r="AM48" i="11"/>
  <c r="AM47" i="11"/>
  <c r="AM43" i="11"/>
  <c r="AM42" i="11"/>
  <c r="AM41" i="11"/>
  <c r="AM40" i="11"/>
  <c r="AM36" i="11"/>
  <c r="AM35" i="11"/>
  <c r="AM34" i="11"/>
  <c r="AM33" i="11"/>
  <c r="AM32" i="11"/>
  <c r="AM31" i="11"/>
  <c r="AM30" i="11"/>
  <c r="AM29" i="11"/>
  <c r="AM25" i="11"/>
  <c r="AM21" i="11"/>
  <c r="AM20" i="11"/>
  <c r="AM19" i="11"/>
  <c r="AM18" i="11"/>
  <c r="AM17" i="11"/>
  <c r="AM16" i="11"/>
  <c r="AM15" i="11"/>
  <c r="AM14" i="11"/>
  <c r="AM13" i="11"/>
  <c r="AM8" i="11"/>
  <c r="AM9" i="11"/>
  <c r="AM7" i="11"/>
  <c r="AQ300" i="15"/>
  <c r="AQ299" i="15"/>
  <c r="AQ298" i="15"/>
  <c r="AQ295" i="15"/>
  <c r="AQ294" i="15"/>
  <c r="AQ293" i="15"/>
  <c r="AQ288" i="15"/>
  <c r="AQ283" i="15"/>
  <c r="AQ279" i="15"/>
  <c r="AQ278" i="15"/>
  <c r="AQ277" i="15"/>
  <c r="AQ274" i="15"/>
  <c r="AQ273" i="15"/>
  <c r="AQ272" i="15"/>
  <c r="AQ269" i="15"/>
  <c r="AQ268" i="15"/>
  <c r="AQ267" i="15"/>
  <c r="AQ264" i="15"/>
  <c r="AQ263" i="15"/>
  <c r="AQ262" i="15"/>
  <c r="AQ261" i="15"/>
  <c r="AQ258" i="15"/>
  <c r="AQ257" i="15"/>
  <c r="AQ256" i="15"/>
  <c r="AQ253" i="15"/>
  <c r="AQ252" i="15"/>
  <c r="AQ251" i="15"/>
  <c r="AQ247" i="15"/>
  <c r="AQ246" i="15"/>
  <c r="AQ245" i="15"/>
  <c r="AQ242" i="15"/>
  <c r="AQ241" i="15"/>
  <c r="AQ240" i="15"/>
  <c r="AQ239" i="15"/>
  <c r="AQ236" i="15"/>
  <c r="AQ235" i="15"/>
  <c r="AQ234" i="15"/>
  <c r="AQ231" i="15"/>
  <c r="AQ230" i="15"/>
  <c r="AQ229" i="15"/>
  <c r="AQ228" i="15"/>
  <c r="AQ224" i="15"/>
  <c r="AQ223" i="15"/>
  <c r="AQ222" i="15"/>
  <c r="AQ219" i="15"/>
  <c r="AQ218" i="15"/>
  <c r="AQ217" i="15"/>
  <c r="AQ216" i="15"/>
  <c r="AQ213" i="15"/>
  <c r="AQ212" i="15"/>
  <c r="AQ211" i="15"/>
  <c r="AQ208" i="15"/>
  <c r="AQ207" i="15"/>
  <c r="AQ206" i="15"/>
  <c r="AQ205" i="15"/>
  <c r="AQ199" i="15"/>
  <c r="AQ201" i="15"/>
  <c r="AQ200" i="15"/>
  <c r="AQ196" i="15"/>
  <c r="AQ195" i="15"/>
  <c r="AQ194" i="15"/>
  <c r="AQ191" i="15"/>
  <c r="AQ190" i="15"/>
  <c r="AQ189" i="15"/>
  <c r="AQ188" i="15"/>
  <c r="AQ185" i="15"/>
  <c r="AQ184" i="15"/>
  <c r="AQ183" i="15"/>
  <c r="AQ182" i="15"/>
  <c r="AQ179" i="15"/>
  <c r="AQ178" i="15"/>
  <c r="AQ177" i="15"/>
  <c r="AQ176" i="15"/>
  <c r="AQ173" i="15"/>
  <c r="AQ172" i="15"/>
  <c r="AQ171" i="15"/>
  <c r="AQ170" i="15"/>
  <c r="AQ167" i="15"/>
  <c r="AQ166" i="15"/>
  <c r="AQ165" i="15"/>
  <c r="AQ164" i="15"/>
  <c r="AQ161" i="15"/>
  <c r="AQ160" i="15"/>
  <c r="AQ159" i="15"/>
  <c r="AQ156" i="15"/>
  <c r="AQ155" i="15"/>
  <c r="AQ154" i="15"/>
  <c r="AQ151" i="15"/>
  <c r="AQ150" i="15"/>
  <c r="AQ149" i="15"/>
  <c r="AQ146" i="15"/>
  <c r="AQ145" i="15"/>
  <c r="AQ142" i="15"/>
  <c r="AQ141" i="15"/>
  <c r="AQ140" i="15"/>
  <c r="AQ139" i="15"/>
  <c r="AQ136" i="15"/>
  <c r="AQ135" i="15"/>
  <c r="AQ134" i="15"/>
  <c r="AQ133" i="15"/>
  <c r="AQ130" i="15"/>
  <c r="AQ129" i="15"/>
  <c r="AQ128" i="15"/>
  <c r="AQ127" i="15"/>
  <c r="AQ124" i="15"/>
  <c r="AQ123" i="15"/>
  <c r="AQ122" i="15"/>
  <c r="AQ121" i="15"/>
  <c r="AQ118" i="15"/>
  <c r="AQ117" i="15"/>
  <c r="AQ116" i="15"/>
  <c r="AQ115" i="15"/>
  <c r="AQ112" i="15"/>
  <c r="AQ111" i="15"/>
  <c r="AQ110" i="15"/>
  <c r="AQ109" i="15"/>
  <c r="AQ106" i="15"/>
  <c r="AQ105" i="15"/>
  <c r="AQ104" i="15"/>
  <c r="AQ103" i="15"/>
  <c r="AQ102" i="15"/>
  <c r="AQ98" i="15"/>
  <c r="AQ97" i="15"/>
  <c r="AQ96" i="15"/>
  <c r="AQ95" i="15"/>
  <c r="AQ94" i="15"/>
  <c r="AQ93" i="15"/>
  <c r="AQ92" i="15"/>
  <c r="AQ91" i="15"/>
  <c r="AQ87" i="15"/>
  <c r="AQ86" i="15"/>
  <c r="AQ85" i="15"/>
  <c r="AQ84" i="15"/>
  <c r="AQ80" i="15"/>
  <c r="AQ79" i="15"/>
  <c r="AQ78" i="15"/>
  <c r="AQ77" i="15"/>
  <c r="AQ76" i="15"/>
  <c r="AQ75" i="15"/>
  <c r="AQ74" i="15"/>
  <c r="AQ73" i="15"/>
  <c r="AQ72" i="15"/>
  <c r="AQ71" i="15"/>
  <c r="AQ70" i="15"/>
  <c r="AQ69" i="15"/>
  <c r="AQ68" i="15"/>
  <c r="AQ67" i="15"/>
  <c r="AQ66" i="15"/>
  <c r="AQ65" i="15"/>
  <c r="AQ60" i="15"/>
  <c r="AQ59" i="15"/>
  <c r="AQ58" i="15"/>
  <c r="AQ57" i="15"/>
  <c r="AQ56" i="15"/>
  <c r="AQ55" i="15"/>
  <c r="AQ54" i="15"/>
  <c r="AQ53" i="15"/>
  <c r="AQ52" i="15"/>
  <c r="AQ51" i="15"/>
  <c r="AQ50" i="15"/>
  <c r="AQ49" i="15"/>
  <c r="AQ48" i="15"/>
  <c r="AQ44" i="15"/>
  <c r="AQ43" i="15"/>
  <c r="AQ42" i="15"/>
  <c r="AQ41" i="15"/>
  <c r="AQ31" i="15"/>
  <c r="AQ32" i="15"/>
  <c r="AQ33" i="15"/>
  <c r="AQ34" i="15"/>
  <c r="AQ35" i="15"/>
  <c r="AQ36" i="15"/>
  <c r="AQ37" i="15"/>
  <c r="AQ22" i="15"/>
  <c r="D318" i="18"/>
  <c r="D317" i="18"/>
  <c r="D316" i="18"/>
  <c r="D315" i="18"/>
  <c r="D314" i="18"/>
  <c r="D313" i="18"/>
  <c r="D312" i="18"/>
  <c r="D311" i="18"/>
  <c r="D308" i="18"/>
  <c r="D307" i="18"/>
  <c r="M200" i="18"/>
  <c r="M223" i="18"/>
  <c r="M246" i="18"/>
  <c r="M278" i="18"/>
  <c r="M25" i="18"/>
  <c r="M97" i="18"/>
  <c r="M86" i="18"/>
  <c r="M79" i="18"/>
  <c r="M59" i="18"/>
  <c r="AQ15" i="15"/>
  <c r="AQ16" i="15"/>
  <c r="AQ17" i="15"/>
  <c r="AQ18" i="15"/>
  <c r="AQ19" i="15"/>
  <c r="AQ20" i="15"/>
  <c r="AQ21" i="15"/>
  <c r="AQ14" i="15"/>
  <c r="D9" i="15"/>
  <c r="D8" i="15"/>
  <c r="AQ30" i="15"/>
  <c r="D109" i="15"/>
  <c r="E109" i="15"/>
  <c r="F109" i="15"/>
  <c r="H109" i="15"/>
  <c r="I109" i="15"/>
  <c r="J109" i="15"/>
  <c r="L109" i="15"/>
  <c r="M109" i="15"/>
  <c r="O109" i="15"/>
  <c r="P109" i="15"/>
  <c r="Q109" i="15"/>
  <c r="S109" i="15"/>
  <c r="T109" i="15"/>
  <c r="V109" i="15"/>
  <c r="W109" i="15"/>
  <c r="X109" i="15"/>
  <c r="Z109" i="15"/>
  <c r="AA109" i="15"/>
  <c r="AB109" i="15"/>
  <c r="AD109" i="15"/>
  <c r="AE109" i="15"/>
  <c r="AG109" i="15"/>
  <c r="AH109" i="15"/>
  <c r="AJ109" i="15"/>
  <c r="AK109" i="15"/>
  <c r="AK300" i="15"/>
  <c r="AJ300" i="15"/>
  <c r="AH300" i="15"/>
  <c r="AG300" i="15"/>
  <c r="AE300" i="15"/>
  <c r="AD300" i="15"/>
  <c r="AB300" i="15"/>
  <c r="AA300" i="15"/>
  <c r="Z300" i="15"/>
  <c r="X300" i="15"/>
  <c r="W300" i="15"/>
  <c r="V300" i="15"/>
  <c r="T300" i="15"/>
  <c r="S300" i="15"/>
  <c r="Q300" i="15"/>
  <c r="P300" i="15"/>
  <c r="O300" i="15"/>
  <c r="M300" i="15"/>
  <c r="L300" i="15"/>
  <c r="J300" i="15"/>
  <c r="I300" i="15"/>
  <c r="H300" i="15"/>
  <c r="F300" i="15"/>
  <c r="E300" i="15"/>
  <c r="D300" i="15"/>
  <c r="AK299" i="15"/>
  <c r="AJ299" i="15"/>
  <c r="AH299" i="15"/>
  <c r="AG299" i="15"/>
  <c r="AE299" i="15"/>
  <c r="AD299" i="15"/>
  <c r="AB299" i="15"/>
  <c r="AA299" i="15"/>
  <c r="Z299" i="15"/>
  <c r="X299" i="15"/>
  <c r="W299" i="15"/>
  <c r="V299" i="15"/>
  <c r="T299" i="15"/>
  <c r="S299" i="15"/>
  <c r="Q299" i="15"/>
  <c r="P299" i="15"/>
  <c r="O299" i="15"/>
  <c r="M299" i="15"/>
  <c r="L299" i="15"/>
  <c r="J299" i="15"/>
  <c r="I299" i="15"/>
  <c r="H299" i="15"/>
  <c r="F299" i="15"/>
  <c r="E299" i="15"/>
  <c r="D299" i="15"/>
  <c r="AK298" i="15"/>
  <c r="AJ298" i="15"/>
  <c r="AH298" i="15"/>
  <c r="AG298" i="15"/>
  <c r="AE298" i="15"/>
  <c r="AD298" i="15"/>
  <c r="AB298" i="15"/>
  <c r="AA298" i="15"/>
  <c r="Z298" i="15"/>
  <c r="X298" i="15"/>
  <c r="W298" i="15"/>
  <c r="V298" i="15"/>
  <c r="T298" i="15"/>
  <c r="S298" i="15"/>
  <c r="Q298" i="15"/>
  <c r="P298" i="15"/>
  <c r="O298" i="15"/>
  <c r="M298" i="15"/>
  <c r="L298" i="15"/>
  <c r="J298" i="15"/>
  <c r="I298" i="15"/>
  <c r="H298" i="15"/>
  <c r="F298" i="15"/>
  <c r="E298" i="15"/>
  <c r="D298" i="15"/>
  <c r="AK295" i="15"/>
  <c r="AJ295" i="15"/>
  <c r="AH295" i="15"/>
  <c r="AG295" i="15"/>
  <c r="AE295" i="15"/>
  <c r="AD295" i="15"/>
  <c r="AB295" i="15"/>
  <c r="AA295" i="15"/>
  <c r="Z295" i="15"/>
  <c r="X295" i="15"/>
  <c r="W295" i="15"/>
  <c r="V295" i="15"/>
  <c r="T295" i="15"/>
  <c r="S295" i="15"/>
  <c r="Q295" i="15"/>
  <c r="P295" i="15"/>
  <c r="O295" i="15"/>
  <c r="M295" i="15"/>
  <c r="L295" i="15"/>
  <c r="J295" i="15"/>
  <c r="I295" i="15"/>
  <c r="H295" i="15"/>
  <c r="F295" i="15"/>
  <c r="E295" i="15"/>
  <c r="D295" i="15"/>
  <c r="AK294" i="15"/>
  <c r="AJ294" i="15"/>
  <c r="AH294" i="15"/>
  <c r="AG294" i="15"/>
  <c r="AE294" i="15"/>
  <c r="AD294" i="15"/>
  <c r="AB294" i="15"/>
  <c r="AA294" i="15"/>
  <c r="Z294" i="15"/>
  <c r="X294" i="15"/>
  <c r="W294" i="15"/>
  <c r="V294" i="15"/>
  <c r="T294" i="15"/>
  <c r="S294" i="15"/>
  <c r="Q294" i="15"/>
  <c r="P294" i="15"/>
  <c r="O294" i="15"/>
  <c r="M294" i="15"/>
  <c r="L294" i="15"/>
  <c r="J294" i="15"/>
  <c r="I294" i="15"/>
  <c r="H294" i="15"/>
  <c r="F294" i="15"/>
  <c r="E294" i="15"/>
  <c r="D294" i="15"/>
  <c r="AK293" i="15"/>
  <c r="AJ293" i="15"/>
  <c r="AH293" i="15"/>
  <c r="AG293" i="15"/>
  <c r="AE293" i="15"/>
  <c r="AD293" i="15"/>
  <c r="AB293" i="15"/>
  <c r="AA293" i="15"/>
  <c r="Z293" i="15"/>
  <c r="X293" i="15"/>
  <c r="W293" i="15"/>
  <c r="V293" i="15"/>
  <c r="T293" i="15"/>
  <c r="S293" i="15"/>
  <c r="Q293" i="15"/>
  <c r="P293" i="15"/>
  <c r="O293" i="15"/>
  <c r="M293" i="15"/>
  <c r="L293" i="15"/>
  <c r="J293" i="15"/>
  <c r="I293" i="15"/>
  <c r="H293" i="15"/>
  <c r="F293" i="15"/>
  <c r="E293" i="15"/>
  <c r="D293" i="15"/>
  <c r="AK290" i="15"/>
  <c r="AJ290" i="15"/>
  <c r="AH290" i="15"/>
  <c r="AG290" i="15"/>
  <c r="AE290" i="15"/>
  <c r="AD290" i="15"/>
  <c r="AB290" i="15"/>
  <c r="AA290" i="15"/>
  <c r="Z290" i="15"/>
  <c r="X290" i="15"/>
  <c r="W290" i="15"/>
  <c r="V290" i="15"/>
  <c r="T290" i="15"/>
  <c r="S290" i="15"/>
  <c r="Q290" i="15"/>
  <c r="P290" i="15"/>
  <c r="O290" i="15"/>
  <c r="M290" i="15"/>
  <c r="L290" i="15"/>
  <c r="J290" i="15"/>
  <c r="I290" i="15"/>
  <c r="H290" i="15"/>
  <c r="F290" i="15"/>
  <c r="E290" i="15"/>
  <c r="D290" i="15"/>
  <c r="AK289" i="15"/>
  <c r="AJ289" i="15"/>
  <c r="AH289" i="15"/>
  <c r="AG289" i="15"/>
  <c r="AE289" i="15"/>
  <c r="AD289" i="15"/>
  <c r="AB289" i="15"/>
  <c r="AA289" i="15"/>
  <c r="Z289" i="15"/>
  <c r="X289" i="15"/>
  <c r="W289" i="15"/>
  <c r="V289" i="15"/>
  <c r="T289" i="15"/>
  <c r="S289" i="15"/>
  <c r="Q289" i="15"/>
  <c r="P289" i="15"/>
  <c r="O289" i="15"/>
  <c r="M289" i="15"/>
  <c r="L289" i="15"/>
  <c r="J289" i="15"/>
  <c r="I289" i="15"/>
  <c r="H289" i="15"/>
  <c r="F289" i="15"/>
  <c r="E289" i="15"/>
  <c r="D289" i="15"/>
  <c r="AK288" i="15"/>
  <c r="AJ288" i="15"/>
  <c r="AH288" i="15"/>
  <c r="AG288" i="15"/>
  <c r="AE288" i="15"/>
  <c r="AD288" i="15"/>
  <c r="AB288" i="15"/>
  <c r="AA288" i="15"/>
  <c r="Z288" i="15"/>
  <c r="X288" i="15"/>
  <c r="W288" i="15"/>
  <c r="V288" i="15"/>
  <c r="T288" i="15"/>
  <c r="S288" i="15"/>
  <c r="Q288" i="15"/>
  <c r="P288" i="15"/>
  <c r="O288" i="15"/>
  <c r="M288" i="15"/>
  <c r="L288" i="15"/>
  <c r="J288" i="15"/>
  <c r="I288" i="15"/>
  <c r="H288" i="15"/>
  <c r="F288" i="15"/>
  <c r="E288" i="15"/>
  <c r="D288" i="15"/>
  <c r="AK285" i="15"/>
  <c r="AJ285" i="15"/>
  <c r="AH285" i="15"/>
  <c r="AG285" i="15"/>
  <c r="AE285" i="15"/>
  <c r="AD285" i="15"/>
  <c r="AB285" i="15"/>
  <c r="AA285" i="15"/>
  <c r="Z285" i="15"/>
  <c r="X285" i="15"/>
  <c r="W285" i="15"/>
  <c r="V285" i="15"/>
  <c r="T285" i="15"/>
  <c r="S285" i="15"/>
  <c r="Q285" i="15"/>
  <c r="P285" i="15"/>
  <c r="O285" i="15"/>
  <c r="M285" i="15"/>
  <c r="L285" i="15"/>
  <c r="J285" i="15"/>
  <c r="I285" i="15"/>
  <c r="H285" i="15"/>
  <c r="F285" i="15"/>
  <c r="E285" i="15"/>
  <c r="D285" i="15"/>
  <c r="AK284" i="15"/>
  <c r="AJ284" i="15"/>
  <c r="AH284" i="15"/>
  <c r="AG284" i="15"/>
  <c r="AE284" i="15"/>
  <c r="AD284" i="15"/>
  <c r="AB284" i="15"/>
  <c r="AA284" i="15"/>
  <c r="Z284" i="15"/>
  <c r="X284" i="15"/>
  <c r="W284" i="15"/>
  <c r="V284" i="15"/>
  <c r="T284" i="15"/>
  <c r="S284" i="15"/>
  <c r="Q284" i="15"/>
  <c r="P284" i="15"/>
  <c r="O284" i="15"/>
  <c r="M284" i="15"/>
  <c r="L284" i="15"/>
  <c r="J284" i="15"/>
  <c r="I284" i="15"/>
  <c r="H284" i="15"/>
  <c r="F284" i="15"/>
  <c r="E284" i="15"/>
  <c r="D284" i="15"/>
  <c r="AK283" i="15"/>
  <c r="AJ283" i="15"/>
  <c r="AH283" i="15"/>
  <c r="AG283" i="15"/>
  <c r="AE283" i="15"/>
  <c r="AD283" i="15"/>
  <c r="AB283" i="15"/>
  <c r="AA283" i="15"/>
  <c r="Z283" i="15"/>
  <c r="X283" i="15"/>
  <c r="W283" i="15"/>
  <c r="V283" i="15"/>
  <c r="T283" i="15"/>
  <c r="S283" i="15"/>
  <c r="Q283" i="15"/>
  <c r="P283" i="15"/>
  <c r="O283" i="15"/>
  <c r="M283" i="15"/>
  <c r="L283" i="15"/>
  <c r="J283" i="15"/>
  <c r="I283" i="15"/>
  <c r="H283" i="15"/>
  <c r="F283" i="15"/>
  <c r="E283" i="15"/>
  <c r="D283" i="15"/>
  <c r="AK279" i="15"/>
  <c r="AJ279" i="15"/>
  <c r="AH279" i="15"/>
  <c r="AG279" i="15"/>
  <c r="AE279" i="15"/>
  <c r="AD279" i="15"/>
  <c r="AB279" i="15"/>
  <c r="AA279" i="15"/>
  <c r="Z279" i="15"/>
  <c r="X279" i="15"/>
  <c r="W279" i="15"/>
  <c r="V279" i="15"/>
  <c r="T279" i="15"/>
  <c r="S279" i="15"/>
  <c r="Q279" i="15"/>
  <c r="P279" i="15"/>
  <c r="O279" i="15"/>
  <c r="M279" i="15"/>
  <c r="L279" i="15"/>
  <c r="J279" i="15"/>
  <c r="I279" i="15"/>
  <c r="H279" i="15"/>
  <c r="F279" i="15"/>
  <c r="E279" i="15"/>
  <c r="D279" i="15"/>
  <c r="AK278" i="15"/>
  <c r="AJ278" i="15"/>
  <c r="AH278" i="15"/>
  <c r="AG278" i="15"/>
  <c r="AE278" i="15"/>
  <c r="AD278" i="15"/>
  <c r="AB278" i="15"/>
  <c r="AA278" i="15"/>
  <c r="Z278" i="15"/>
  <c r="X278" i="15"/>
  <c r="W278" i="15"/>
  <c r="V278" i="15"/>
  <c r="T278" i="15"/>
  <c r="S278" i="15"/>
  <c r="Q278" i="15"/>
  <c r="P278" i="15"/>
  <c r="O278" i="15"/>
  <c r="M278" i="15"/>
  <c r="L278" i="15"/>
  <c r="J278" i="15"/>
  <c r="I278" i="15"/>
  <c r="H278" i="15"/>
  <c r="F278" i="15"/>
  <c r="E278" i="15"/>
  <c r="D278" i="15"/>
  <c r="AK277" i="15"/>
  <c r="AJ277" i="15"/>
  <c r="AH277" i="15"/>
  <c r="AG277" i="15"/>
  <c r="AE277" i="15"/>
  <c r="AD277" i="15"/>
  <c r="AB277" i="15"/>
  <c r="AA277" i="15"/>
  <c r="Z277" i="15"/>
  <c r="X277" i="15"/>
  <c r="W277" i="15"/>
  <c r="V277" i="15"/>
  <c r="T277" i="15"/>
  <c r="S277" i="15"/>
  <c r="Q277" i="15"/>
  <c r="P277" i="15"/>
  <c r="O277" i="15"/>
  <c r="M277" i="15"/>
  <c r="L277" i="15"/>
  <c r="J277" i="15"/>
  <c r="I277" i="15"/>
  <c r="H277" i="15"/>
  <c r="F277" i="15"/>
  <c r="E277" i="15"/>
  <c r="D277" i="15"/>
  <c r="AK274" i="15"/>
  <c r="AJ274" i="15"/>
  <c r="AH274" i="15"/>
  <c r="AG274" i="15"/>
  <c r="AE274" i="15"/>
  <c r="AD274" i="15"/>
  <c r="AB274" i="15"/>
  <c r="AA274" i="15"/>
  <c r="Z274" i="15"/>
  <c r="X274" i="15"/>
  <c r="W274" i="15"/>
  <c r="V274" i="15"/>
  <c r="T274" i="15"/>
  <c r="S274" i="15"/>
  <c r="Q274" i="15"/>
  <c r="P274" i="15"/>
  <c r="O274" i="15"/>
  <c r="M274" i="15"/>
  <c r="L274" i="15"/>
  <c r="J274" i="15"/>
  <c r="I274" i="15"/>
  <c r="H274" i="15"/>
  <c r="F274" i="15"/>
  <c r="E274" i="15"/>
  <c r="D274" i="15"/>
  <c r="AK273" i="15"/>
  <c r="AJ273" i="15"/>
  <c r="AH273" i="15"/>
  <c r="AG273" i="15"/>
  <c r="AE273" i="15"/>
  <c r="AD273" i="15"/>
  <c r="AB273" i="15"/>
  <c r="AA273" i="15"/>
  <c r="Z273" i="15"/>
  <c r="X273" i="15"/>
  <c r="W273" i="15"/>
  <c r="V273" i="15"/>
  <c r="T273" i="15"/>
  <c r="S273" i="15"/>
  <c r="Q273" i="15"/>
  <c r="P273" i="15"/>
  <c r="O273" i="15"/>
  <c r="M273" i="15"/>
  <c r="L273" i="15"/>
  <c r="J273" i="15"/>
  <c r="I273" i="15"/>
  <c r="H273" i="15"/>
  <c r="F273" i="15"/>
  <c r="E273" i="15"/>
  <c r="D273" i="15"/>
  <c r="AK272" i="15"/>
  <c r="AJ272" i="15"/>
  <c r="AH272" i="15"/>
  <c r="AG272" i="15"/>
  <c r="AE272" i="15"/>
  <c r="AD272" i="15"/>
  <c r="AB272" i="15"/>
  <c r="AA272" i="15"/>
  <c r="Z272" i="15"/>
  <c r="X272" i="15"/>
  <c r="W272" i="15"/>
  <c r="V272" i="15"/>
  <c r="T272" i="15"/>
  <c r="S272" i="15"/>
  <c r="Q272" i="15"/>
  <c r="P272" i="15"/>
  <c r="O272" i="15"/>
  <c r="M272" i="15"/>
  <c r="L272" i="15"/>
  <c r="J272" i="15"/>
  <c r="I272" i="15"/>
  <c r="H272" i="15"/>
  <c r="F272" i="15"/>
  <c r="E272" i="15"/>
  <c r="D272" i="15"/>
  <c r="AK269" i="15"/>
  <c r="AJ269" i="15"/>
  <c r="AH269" i="15"/>
  <c r="AG269" i="15"/>
  <c r="AE269" i="15"/>
  <c r="AD269" i="15"/>
  <c r="AB269" i="15"/>
  <c r="AA269" i="15"/>
  <c r="Z269" i="15"/>
  <c r="X269" i="15"/>
  <c r="W269" i="15"/>
  <c r="V269" i="15"/>
  <c r="T269" i="15"/>
  <c r="S269" i="15"/>
  <c r="Q269" i="15"/>
  <c r="P269" i="15"/>
  <c r="O269" i="15"/>
  <c r="M269" i="15"/>
  <c r="L269" i="15"/>
  <c r="J269" i="15"/>
  <c r="I269" i="15"/>
  <c r="H269" i="15"/>
  <c r="F269" i="15"/>
  <c r="E269" i="15"/>
  <c r="D269" i="15"/>
  <c r="AK268" i="15"/>
  <c r="AJ268" i="15"/>
  <c r="AH268" i="15"/>
  <c r="AG268" i="15"/>
  <c r="AE268" i="15"/>
  <c r="AD268" i="15"/>
  <c r="AB268" i="15"/>
  <c r="AA268" i="15"/>
  <c r="Z268" i="15"/>
  <c r="X268" i="15"/>
  <c r="W268" i="15"/>
  <c r="V268" i="15"/>
  <c r="T268" i="15"/>
  <c r="S268" i="15"/>
  <c r="Q268" i="15"/>
  <c r="P268" i="15"/>
  <c r="O268" i="15"/>
  <c r="M268" i="15"/>
  <c r="L268" i="15"/>
  <c r="J268" i="15"/>
  <c r="I268" i="15"/>
  <c r="H268" i="15"/>
  <c r="F268" i="15"/>
  <c r="E268" i="15"/>
  <c r="D268" i="15"/>
  <c r="AK267" i="15"/>
  <c r="AJ267" i="15"/>
  <c r="AH267" i="15"/>
  <c r="AG267" i="15"/>
  <c r="AE267" i="15"/>
  <c r="AD267" i="15"/>
  <c r="AB267" i="15"/>
  <c r="AA267" i="15"/>
  <c r="Z267" i="15"/>
  <c r="X267" i="15"/>
  <c r="W267" i="15"/>
  <c r="V267" i="15"/>
  <c r="T267" i="15"/>
  <c r="S267" i="15"/>
  <c r="Q267" i="15"/>
  <c r="P267" i="15"/>
  <c r="O267" i="15"/>
  <c r="M267" i="15"/>
  <c r="L267" i="15"/>
  <c r="J267" i="15"/>
  <c r="I267" i="15"/>
  <c r="H267" i="15"/>
  <c r="F267" i="15"/>
  <c r="E267" i="15"/>
  <c r="D267" i="15"/>
  <c r="AK264" i="15"/>
  <c r="AJ264" i="15"/>
  <c r="AH264" i="15"/>
  <c r="AG264" i="15"/>
  <c r="AE264" i="15"/>
  <c r="AD264" i="15"/>
  <c r="AB264" i="15"/>
  <c r="AA264" i="15"/>
  <c r="Z264" i="15"/>
  <c r="X264" i="15"/>
  <c r="W264" i="15"/>
  <c r="V264" i="15"/>
  <c r="T264" i="15"/>
  <c r="S264" i="15"/>
  <c r="Q264" i="15"/>
  <c r="P264" i="15"/>
  <c r="O264" i="15"/>
  <c r="M264" i="15"/>
  <c r="L264" i="15"/>
  <c r="J264" i="15"/>
  <c r="I264" i="15"/>
  <c r="H264" i="15"/>
  <c r="F264" i="15"/>
  <c r="E264" i="15"/>
  <c r="D264" i="15"/>
  <c r="AK263" i="15"/>
  <c r="AJ263" i="15"/>
  <c r="AH263" i="15"/>
  <c r="AG263" i="15"/>
  <c r="AE263" i="15"/>
  <c r="AD263" i="15"/>
  <c r="AB263" i="15"/>
  <c r="AA263" i="15"/>
  <c r="Z263" i="15"/>
  <c r="X263" i="15"/>
  <c r="W263" i="15"/>
  <c r="V263" i="15"/>
  <c r="T263" i="15"/>
  <c r="S263" i="15"/>
  <c r="Q263" i="15"/>
  <c r="P263" i="15"/>
  <c r="O263" i="15"/>
  <c r="M263" i="15"/>
  <c r="L263" i="15"/>
  <c r="J263" i="15"/>
  <c r="I263" i="15"/>
  <c r="H263" i="15"/>
  <c r="F263" i="15"/>
  <c r="E263" i="15"/>
  <c r="D263" i="15"/>
  <c r="AK262" i="15"/>
  <c r="AJ262" i="15"/>
  <c r="AH262" i="15"/>
  <c r="AG262" i="15"/>
  <c r="AE262" i="15"/>
  <c r="AD262" i="15"/>
  <c r="AB262" i="15"/>
  <c r="AA262" i="15"/>
  <c r="Z262" i="15"/>
  <c r="X262" i="15"/>
  <c r="W262" i="15"/>
  <c r="V262" i="15"/>
  <c r="T262" i="15"/>
  <c r="S262" i="15"/>
  <c r="Q262" i="15"/>
  <c r="P262" i="15"/>
  <c r="O262" i="15"/>
  <c r="M262" i="15"/>
  <c r="L262" i="15"/>
  <c r="J262" i="15"/>
  <c r="I262" i="15"/>
  <c r="H262" i="15"/>
  <c r="F262" i="15"/>
  <c r="E262" i="15"/>
  <c r="D262" i="15"/>
  <c r="AK261" i="15"/>
  <c r="AJ261" i="15"/>
  <c r="AH261" i="15"/>
  <c r="AG261" i="15"/>
  <c r="AE261" i="15"/>
  <c r="AD261" i="15"/>
  <c r="AB261" i="15"/>
  <c r="AA261" i="15"/>
  <c r="Z261" i="15"/>
  <c r="X261" i="15"/>
  <c r="W261" i="15"/>
  <c r="V261" i="15"/>
  <c r="T261" i="15"/>
  <c r="S261" i="15"/>
  <c r="Q261" i="15"/>
  <c r="P261" i="15"/>
  <c r="O261" i="15"/>
  <c r="M261" i="15"/>
  <c r="L261" i="15"/>
  <c r="J261" i="15"/>
  <c r="I261" i="15"/>
  <c r="H261" i="15"/>
  <c r="F261" i="15"/>
  <c r="E261" i="15"/>
  <c r="D261" i="15"/>
  <c r="AK258" i="15"/>
  <c r="AJ258" i="15"/>
  <c r="AH258" i="15"/>
  <c r="AG258" i="15"/>
  <c r="AE258" i="15"/>
  <c r="AD258" i="15"/>
  <c r="AB258" i="15"/>
  <c r="AA258" i="15"/>
  <c r="Z258" i="15"/>
  <c r="X258" i="15"/>
  <c r="W258" i="15"/>
  <c r="V258" i="15"/>
  <c r="T258" i="15"/>
  <c r="S258" i="15"/>
  <c r="Q258" i="15"/>
  <c r="P258" i="15"/>
  <c r="O258" i="15"/>
  <c r="M258" i="15"/>
  <c r="L258" i="15"/>
  <c r="J258" i="15"/>
  <c r="I258" i="15"/>
  <c r="H258" i="15"/>
  <c r="F258" i="15"/>
  <c r="E258" i="15"/>
  <c r="D258" i="15"/>
  <c r="AK257" i="15"/>
  <c r="AJ257" i="15"/>
  <c r="AH257" i="15"/>
  <c r="AG257" i="15"/>
  <c r="AE257" i="15"/>
  <c r="AD257" i="15"/>
  <c r="AB257" i="15"/>
  <c r="AA257" i="15"/>
  <c r="Z257" i="15"/>
  <c r="X257" i="15"/>
  <c r="W257" i="15"/>
  <c r="V257" i="15"/>
  <c r="T257" i="15"/>
  <c r="S257" i="15"/>
  <c r="Q257" i="15"/>
  <c r="P257" i="15"/>
  <c r="O257" i="15"/>
  <c r="M257" i="15"/>
  <c r="L257" i="15"/>
  <c r="J257" i="15"/>
  <c r="I257" i="15"/>
  <c r="H257" i="15"/>
  <c r="F257" i="15"/>
  <c r="E257" i="15"/>
  <c r="D257" i="15"/>
  <c r="AK256" i="15"/>
  <c r="AJ256" i="15"/>
  <c r="AH256" i="15"/>
  <c r="AG256" i="15"/>
  <c r="AE256" i="15"/>
  <c r="AD256" i="15"/>
  <c r="AB256" i="15"/>
  <c r="AA256" i="15"/>
  <c r="Z256" i="15"/>
  <c r="X256" i="15"/>
  <c r="W256" i="15"/>
  <c r="V256" i="15"/>
  <c r="T256" i="15"/>
  <c r="S256" i="15"/>
  <c r="Q256" i="15"/>
  <c r="P256" i="15"/>
  <c r="O256" i="15"/>
  <c r="M256" i="15"/>
  <c r="L256" i="15"/>
  <c r="J256" i="15"/>
  <c r="I256" i="15"/>
  <c r="H256" i="15"/>
  <c r="F256" i="15"/>
  <c r="E256" i="15"/>
  <c r="D256" i="15"/>
  <c r="AK253" i="15"/>
  <c r="AJ253" i="15"/>
  <c r="AH253" i="15"/>
  <c r="AG253" i="15"/>
  <c r="AE253" i="15"/>
  <c r="AD253" i="15"/>
  <c r="AB253" i="15"/>
  <c r="AA253" i="15"/>
  <c r="Z253" i="15"/>
  <c r="X253" i="15"/>
  <c r="W253" i="15"/>
  <c r="V253" i="15"/>
  <c r="T253" i="15"/>
  <c r="S253" i="15"/>
  <c r="Q253" i="15"/>
  <c r="P253" i="15"/>
  <c r="O253" i="15"/>
  <c r="M253" i="15"/>
  <c r="L253" i="15"/>
  <c r="J253" i="15"/>
  <c r="I253" i="15"/>
  <c r="H253" i="15"/>
  <c r="F253" i="15"/>
  <c r="E253" i="15"/>
  <c r="D253" i="15"/>
  <c r="AK252" i="15"/>
  <c r="AJ252" i="15"/>
  <c r="AH252" i="15"/>
  <c r="AG252" i="15"/>
  <c r="AE252" i="15"/>
  <c r="AD252" i="15"/>
  <c r="AB252" i="15"/>
  <c r="AA252" i="15"/>
  <c r="Z252" i="15"/>
  <c r="X252" i="15"/>
  <c r="W252" i="15"/>
  <c r="V252" i="15"/>
  <c r="T252" i="15"/>
  <c r="S252" i="15"/>
  <c r="Q252" i="15"/>
  <c r="P252" i="15"/>
  <c r="O252" i="15"/>
  <c r="M252" i="15"/>
  <c r="L252" i="15"/>
  <c r="J252" i="15"/>
  <c r="I252" i="15"/>
  <c r="H252" i="15"/>
  <c r="F252" i="15"/>
  <c r="E252" i="15"/>
  <c r="D252" i="15"/>
  <c r="AK251" i="15"/>
  <c r="AJ251" i="15"/>
  <c r="AH251" i="15"/>
  <c r="AG251" i="15"/>
  <c r="AE251" i="15"/>
  <c r="AD251" i="15"/>
  <c r="AB251" i="15"/>
  <c r="AA251" i="15"/>
  <c r="Z251" i="15"/>
  <c r="X251" i="15"/>
  <c r="W251" i="15"/>
  <c r="V251" i="15"/>
  <c r="T251" i="15"/>
  <c r="S251" i="15"/>
  <c r="Q251" i="15"/>
  <c r="P251" i="15"/>
  <c r="O251" i="15"/>
  <c r="M251" i="15"/>
  <c r="L251" i="15"/>
  <c r="J251" i="15"/>
  <c r="I251" i="15"/>
  <c r="H251" i="15"/>
  <c r="F251" i="15"/>
  <c r="E251" i="15"/>
  <c r="D251" i="15"/>
  <c r="AK247" i="15"/>
  <c r="AJ247" i="15"/>
  <c r="AH247" i="15"/>
  <c r="AG247" i="15"/>
  <c r="AE247" i="15"/>
  <c r="AD247" i="15"/>
  <c r="AB247" i="15"/>
  <c r="AA247" i="15"/>
  <c r="Z247" i="15"/>
  <c r="X247" i="15"/>
  <c r="W247" i="15"/>
  <c r="V247" i="15"/>
  <c r="T247" i="15"/>
  <c r="S247" i="15"/>
  <c r="Q247" i="15"/>
  <c r="P247" i="15"/>
  <c r="O247" i="15"/>
  <c r="M247" i="15"/>
  <c r="L247" i="15"/>
  <c r="J247" i="15"/>
  <c r="I247" i="15"/>
  <c r="H247" i="15"/>
  <c r="F247" i="15"/>
  <c r="E247" i="15"/>
  <c r="D247" i="15"/>
  <c r="AK246" i="15"/>
  <c r="AJ246" i="15"/>
  <c r="AH246" i="15"/>
  <c r="AG246" i="15"/>
  <c r="AE246" i="15"/>
  <c r="AD246" i="15"/>
  <c r="AB246" i="15"/>
  <c r="AA246" i="15"/>
  <c r="Z246" i="15"/>
  <c r="X246" i="15"/>
  <c r="W246" i="15"/>
  <c r="V246" i="15"/>
  <c r="T246" i="15"/>
  <c r="S246" i="15"/>
  <c r="Q246" i="15"/>
  <c r="P246" i="15"/>
  <c r="O246" i="15"/>
  <c r="M246" i="15"/>
  <c r="L246" i="15"/>
  <c r="J246" i="15"/>
  <c r="I246" i="15"/>
  <c r="H246" i="15"/>
  <c r="F246" i="15"/>
  <c r="E246" i="15"/>
  <c r="D246" i="15"/>
  <c r="AK245" i="15"/>
  <c r="AJ245" i="15"/>
  <c r="AH245" i="15"/>
  <c r="AG245" i="15"/>
  <c r="AE245" i="15"/>
  <c r="AD245" i="15"/>
  <c r="AB245" i="15"/>
  <c r="AA245" i="15"/>
  <c r="Z245" i="15"/>
  <c r="X245" i="15"/>
  <c r="W245" i="15"/>
  <c r="V245" i="15"/>
  <c r="T245" i="15"/>
  <c r="S245" i="15"/>
  <c r="Q245" i="15"/>
  <c r="P245" i="15"/>
  <c r="O245" i="15"/>
  <c r="M245" i="15"/>
  <c r="L245" i="15"/>
  <c r="J245" i="15"/>
  <c r="I245" i="15"/>
  <c r="H245" i="15"/>
  <c r="F245" i="15"/>
  <c r="E245" i="15"/>
  <c r="D245" i="15"/>
  <c r="AK242" i="15"/>
  <c r="AJ242" i="15"/>
  <c r="AH242" i="15"/>
  <c r="AG242" i="15"/>
  <c r="AE242" i="15"/>
  <c r="AD242" i="15"/>
  <c r="AB242" i="15"/>
  <c r="AA242" i="15"/>
  <c r="Z242" i="15"/>
  <c r="X242" i="15"/>
  <c r="W242" i="15"/>
  <c r="V242" i="15"/>
  <c r="T242" i="15"/>
  <c r="S242" i="15"/>
  <c r="Q242" i="15"/>
  <c r="P242" i="15"/>
  <c r="O242" i="15"/>
  <c r="M242" i="15"/>
  <c r="L242" i="15"/>
  <c r="J242" i="15"/>
  <c r="I242" i="15"/>
  <c r="H242" i="15"/>
  <c r="F242" i="15"/>
  <c r="E242" i="15"/>
  <c r="D242" i="15"/>
  <c r="AK241" i="15"/>
  <c r="AJ241" i="15"/>
  <c r="AH241" i="15"/>
  <c r="AG241" i="15"/>
  <c r="AE241" i="15"/>
  <c r="AD241" i="15"/>
  <c r="AB241" i="15"/>
  <c r="AA241" i="15"/>
  <c r="Z241" i="15"/>
  <c r="X241" i="15"/>
  <c r="W241" i="15"/>
  <c r="V241" i="15"/>
  <c r="T241" i="15"/>
  <c r="S241" i="15"/>
  <c r="Q241" i="15"/>
  <c r="P241" i="15"/>
  <c r="O241" i="15"/>
  <c r="M241" i="15"/>
  <c r="L241" i="15"/>
  <c r="J241" i="15"/>
  <c r="I241" i="15"/>
  <c r="H241" i="15"/>
  <c r="F241" i="15"/>
  <c r="E241" i="15"/>
  <c r="D241" i="15"/>
  <c r="AK240" i="15"/>
  <c r="AJ240" i="15"/>
  <c r="AH240" i="15"/>
  <c r="AG240" i="15"/>
  <c r="AE240" i="15"/>
  <c r="AD240" i="15"/>
  <c r="AB240" i="15"/>
  <c r="AA240" i="15"/>
  <c r="Z240" i="15"/>
  <c r="X240" i="15"/>
  <c r="W240" i="15"/>
  <c r="V240" i="15"/>
  <c r="T240" i="15"/>
  <c r="S240" i="15"/>
  <c r="Q240" i="15"/>
  <c r="P240" i="15"/>
  <c r="O240" i="15"/>
  <c r="M240" i="15"/>
  <c r="L240" i="15"/>
  <c r="J240" i="15"/>
  <c r="I240" i="15"/>
  <c r="H240" i="15"/>
  <c r="F240" i="15"/>
  <c r="E240" i="15"/>
  <c r="D240" i="15"/>
  <c r="AK239" i="15"/>
  <c r="AJ239" i="15"/>
  <c r="AH239" i="15"/>
  <c r="AG239" i="15"/>
  <c r="AE239" i="15"/>
  <c r="AD239" i="15"/>
  <c r="AB239" i="15"/>
  <c r="AA239" i="15"/>
  <c r="Z239" i="15"/>
  <c r="X239" i="15"/>
  <c r="W239" i="15"/>
  <c r="V239" i="15"/>
  <c r="T239" i="15"/>
  <c r="S239" i="15"/>
  <c r="Q239" i="15"/>
  <c r="P239" i="15"/>
  <c r="O239" i="15"/>
  <c r="M239" i="15"/>
  <c r="L239" i="15"/>
  <c r="J239" i="15"/>
  <c r="I239" i="15"/>
  <c r="H239" i="15"/>
  <c r="F239" i="15"/>
  <c r="E239" i="15"/>
  <c r="D239" i="15"/>
  <c r="AK236" i="15"/>
  <c r="AJ236" i="15"/>
  <c r="AH236" i="15"/>
  <c r="AG236" i="15"/>
  <c r="AE236" i="15"/>
  <c r="AD236" i="15"/>
  <c r="AB236" i="15"/>
  <c r="AA236" i="15"/>
  <c r="Z236" i="15"/>
  <c r="X236" i="15"/>
  <c r="W236" i="15"/>
  <c r="V236" i="15"/>
  <c r="T236" i="15"/>
  <c r="S236" i="15"/>
  <c r="Q236" i="15"/>
  <c r="P236" i="15"/>
  <c r="O236" i="15"/>
  <c r="M236" i="15"/>
  <c r="L236" i="15"/>
  <c r="J236" i="15"/>
  <c r="I236" i="15"/>
  <c r="H236" i="15"/>
  <c r="F236" i="15"/>
  <c r="E236" i="15"/>
  <c r="D236" i="15"/>
  <c r="AK235" i="15"/>
  <c r="AJ235" i="15"/>
  <c r="AH235" i="15"/>
  <c r="AG235" i="15"/>
  <c r="AE235" i="15"/>
  <c r="AD235" i="15"/>
  <c r="AB235" i="15"/>
  <c r="AA235" i="15"/>
  <c r="Z235" i="15"/>
  <c r="X235" i="15"/>
  <c r="W235" i="15"/>
  <c r="V235" i="15"/>
  <c r="T235" i="15"/>
  <c r="S235" i="15"/>
  <c r="Q235" i="15"/>
  <c r="P235" i="15"/>
  <c r="O235" i="15"/>
  <c r="M235" i="15"/>
  <c r="L235" i="15"/>
  <c r="J235" i="15"/>
  <c r="I235" i="15"/>
  <c r="H235" i="15"/>
  <c r="F235" i="15"/>
  <c r="E235" i="15"/>
  <c r="D235" i="15"/>
  <c r="AK234" i="15"/>
  <c r="AJ234" i="15"/>
  <c r="AH234" i="15"/>
  <c r="AG234" i="15"/>
  <c r="AE234" i="15"/>
  <c r="AD234" i="15"/>
  <c r="AB234" i="15"/>
  <c r="AA234" i="15"/>
  <c r="Z234" i="15"/>
  <c r="X234" i="15"/>
  <c r="W234" i="15"/>
  <c r="V234" i="15"/>
  <c r="T234" i="15"/>
  <c r="S234" i="15"/>
  <c r="Q234" i="15"/>
  <c r="P234" i="15"/>
  <c r="O234" i="15"/>
  <c r="M234" i="15"/>
  <c r="L234" i="15"/>
  <c r="J234" i="15"/>
  <c r="I234" i="15"/>
  <c r="H234" i="15"/>
  <c r="F234" i="15"/>
  <c r="E234" i="15"/>
  <c r="D234" i="15"/>
  <c r="AK231" i="15"/>
  <c r="AJ231" i="15"/>
  <c r="AH231" i="15"/>
  <c r="AG231" i="15"/>
  <c r="AE231" i="15"/>
  <c r="AD231" i="15"/>
  <c r="AB231" i="15"/>
  <c r="AA231" i="15"/>
  <c r="Z231" i="15"/>
  <c r="X231" i="15"/>
  <c r="W231" i="15"/>
  <c r="V231" i="15"/>
  <c r="T231" i="15"/>
  <c r="S231" i="15"/>
  <c r="Q231" i="15"/>
  <c r="P231" i="15"/>
  <c r="O231" i="15"/>
  <c r="M231" i="15"/>
  <c r="L231" i="15"/>
  <c r="J231" i="15"/>
  <c r="I231" i="15"/>
  <c r="H231" i="15"/>
  <c r="F231" i="15"/>
  <c r="E231" i="15"/>
  <c r="D231" i="15"/>
  <c r="AK230" i="15"/>
  <c r="AJ230" i="15"/>
  <c r="AH230" i="15"/>
  <c r="AG230" i="15"/>
  <c r="AE230" i="15"/>
  <c r="AD230" i="15"/>
  <c r="AB230" i="15"/>
  <c r="AA230" i="15"/>
  <c r="Z230" i="15"/>
  <c r="X230" i="15"/>
  <c r="W230" i="15"/>
  <c r="V230" i="15"/>
  <c r="T230" i="15"/>
  <c r="S230" i="15"/>
  <c r="Q230" i="15"/>
  <c r="P230" i="15"/>
  <c r="O230" i="15"/>
  <c r="M230" i="15"/>
  <c r="L230" i="15"/>
  <c r="J230" i="15"/>
  <c r="I230" i="15"/>
  <c r="H230" i="15"/>
  <c r="F230" i="15"/>
  <c r="E230" i="15"/>
  <c r="D230" i="15"/>
  <c r="AK229" i="15"/>
  <c r="AJ229" i="15"/>
  <c r="AH229" i="15"/>
  <c r="AG229" i="15"/>
  <c r="AE229" i="15"/>
  <c r="AD229" i="15"/>
  <c r="AB229" i="15"/>
  <c r="AA229" i="15"/>
  <c r="Z229" i="15"/>
  <c r="X229" i="15"/>
  <c r="W229" i="15"/>
  <c r="V229" i="15"/>
  <c r="T229" i="15"/>
  <c r="S229" i="15"/>
  <c r="Q229" i="15"/>
  <c r="P229" i="15"/>
  <c r="O229" i="15"/>
  <c r="M229" i="15"/>
  <c r="L229" i="15"/>
  <c r="J229" i="15"/>
  <c r="I229" i="15"/>
  <c r="H229" i="15"/>
  <c r="F229" i="15"/>
  <c r="E229" i="15"/>
  <c r="D229" i="15"/>
  <c r="AK228" i="15"/>
  <c r="AJ228" i="15"/>
  <c r="AH228" i="15"/>
  <c r="AG228" i="15"/>
  <c r="AE228" i="15"/>
  <c r="AD228" i="15"/>
  <c r="AB228" i="15"/>
  <c r="AA228" i="15"/>
  <c r="Z228" i="15"/>
  <c r="X228" i="15"/>
  <c r="W228" i="15"/>
  <c r="V228" i="15"/>
  <c r="T228" i="15"/>
  <c r="S228" i="15"/>
  <c r="Q228" i="15"/>
  <c r="P228" i="15"/>
  <c r="O228" i="15"/>
  <c r="M228" i="15"/>
  <c r="L228" i="15"/>
  <c r="J228" i="15"/>
  <c r="I228" i="15"/>
  <c r="H228" i="15"/>
  <c r="F228" i="15"/>
  <c r="E228" i="15"/>
  <c r="D228" i="15"/>
  <c r="AK224" i="15"/>
  <c r="AJ224" i="15"/>
  <c r="AH224" i="15"/>
  <c r="AG224" i="15"/>
  <c r="AE224" i="15"/>
  <c r="AD224" i="15"/>
  <c r="AB224" i="15"/>
  <c r="AA224" i="15"/>
  <c r="Z224" i="15"/>
  <c r="X224" i="15"/>
  <c r="W224" i="15"/>
  <c r="V224" i="15"/>
  <c r="T224" i="15"/>
  <c r="S224" i="15"/>
  <c r="Q224" i="15"/>
  <c r="P224" i="15"/>
  <c r="O224" i="15"/>
  <c r="M224" i="15"/>
  <c r="L224" i="15"/>
  <c r="J224" i="15"/>
  <c r="I224" i="15"/>
  <c r="H224" i="15"/>
  <c r="F224" i="15"/>
  <c r="E224" i="15"/>
  <c r="D224" i="15"/>
  <c r="AK223" i="15"/>
  <c r="AJ223" i="15"/>
  <c r="AH223" i="15"/>
  <c r="AG223" i="15"/>
  <c r="AE223" i="15"/>
  <c r="AD223" i="15"/>
  <c r="AB223" i="15"/>
  <c r="AA223" i="15"/>
  <c r="Z223" i="15"/>
  <c r="X223" i="15"/>
  <c r="W223" i="15"/>
  <c r="V223" i="15"/>
  <c r="T223" i="15"/>
  <c r="S223" i="15"/>
  <c r="Q223" i="15"/>
  <c r="P223" i="15"/>
  <c r="O223" i="15"/>
  <c r="M223" i="15"/>
  <c r="L223" i="15"/>
  <c r="J223" i="15"/>
  <c r="I223" i="15"/>
  <c r="H223" i="15"/>
  <c r="F223" i="15"/>
  <c r="E223" i="15"/>
  <c r="D223" i="15"/>
  <c r="AK222" i="15"/>
  <c r="AJ222" i="15"/>
  <c r="AH222" i="15"/>
  <c r="AG222" i="15"/>
  <c r="AE222" i="15"/>
  <c r="AD222" i="15"/>
  <c r="AB222" i="15"/>
  <c r="AA222" i="15"/>
  <c r="Z222" i="15"/>
  <c r="X222" i="15"/>
  <c r="W222" i="15"/>
  <c r="V222" i="15"/>
  <c r="T222" i="15"/>
  <c r="S222" i="15"/>
  <c r="Q222" i="15"/>
  <c r="P222" i="15"/>
  <c r="O222" i="15"/>
  <c r="M222" i="15"/>
  <c r="L222" i="15"/>
  <c r="J222" i="15"/>
  <c r="I222" i="15"/>
  <c r="H222" i="15"/>
  <c r="F222" i="15"/>
  <c r="E222" i="15"/>
  <c r="D222" i="15"/>
  <c r="AK219" i="15"/>
  <c r="AJ219" i="15"/>
  <c r="AH219" i="15"/>
  <c r="AG219" i="15"/>
  <c r="AE219" i="15"/>
  <c r="AD219" i="15"/>
  <c r="AB219" i="15"/>
  <c r="AA219" i="15"/>
  <c r="Z219" i="15"/>
  <c r="X219" i="15"/>
  <c r="W219" i="15"/>
  <c r="V219" i="15"/>
  <c r="T219" i="15"/>
  <c r="S219" i="15"/>
  <c r="Q219" i="15"/>
  <c r="P219" i="15"/>
  <c r="O219" i="15"/>
  <c r="M219" i="15"/>
  <c r="L219" i="15"/>
  <c r="J219" i="15"/>
  <c r="I219" i="15"/>
  <c r="H219" i="15"/>
  <c r="F219" i="15"/>
  <c r="E219" i="15"/>
  <c r="D219" i="15"/>
  <c r="AK218" i="15"/>
  <c r="AJ218" i="15"/>
  <c r="AH218" i="15"/>
  <c r="AG218" i="15"/>
  <c r="AE218" i="15"/>
  <c r="AD218" i="15"/>
  <c r="AB218" i="15"/>
  <c r="AA218" i="15"/>
  <c r="Z218" i="15"/>
  <c r="X218" i="15"/>
  <c r="W218" i="15"/>
  <c r="V218" i="15"/>
  <c r="T218" i="15"/>
  <c r="S218" i="15"/>
  <c r="Q218" i="15"/>
  <c r="P218" i="15"/>
  <c r="O218" i="15"/>
  <c r="M218" i="15"/>
  <c r="L218" i="15"/>
  <c r="J218" i="15"/>
  <c r="I218" i="15"/>
  <c r="H218" i="15"/>
  <c r="F218" i="15"/>
  <c r="E218" i="15"/>
  <c r="D218" i="15"/>
  <c r="AK217" i="15"/>
  <c r="AJ217" i="15"/>
  <c r="AH217" i="15"/>
  <c r="AG217" i="15"/>
  <c r="AE217" i="15"/>
  <c r="AD217" i="15"/>
  <c r="AB217" i="15"/>
  <c r="AA217" i="15"/>
  <c r="Z217" i="15"/>
  <c r="X217" i="15"/>
  <c r="W217" i="15"/>
  <c r="V217" i="15"/>
  <c r="T217" i="15"/>
  <c r="S217" i="15"/>
  <c r="Q217" i="15"/>
  <c r="P217" i="15"/>
  <c r="O217" i="15"/>
  <c r="M217" i="15"/>
  <c r="L217" i="15"/>
  <c r="J217" i="15"/>
  <c r="I217" i="15"/>
  <c r="H217" i="15"/>
  <c r="F217" i="15"/>
  <c r="E217" i="15"/>
  <c r="D217" i="15"/>
  <c r="AK216" i="15"/>
  <c r="AJ216" i="15"/>
  <c r="AH216" i="15"/>
  <c r="AG216" i="15"/>
  <c r="AE216" i="15"/>
  <c r="AD216" i="15"/>
  <c r="AB216" i="15"/>
  <c r="AA216" i="15"/>
  <c r="Z216" i="15"/>
  <c r="X216" i="15"/>
  <c r="W216" i="15"/>
  <c r="V216" i="15"/>
  <c r="T216" i="15"/>
  <c r="S216" i="15"/>
  <c r="Q216" i="15"/>
  <c r="P216" i="15"/>
  <c r="O216" i="15"/>
  <c r="M216" i="15"/>
  <c r="L216" i="15"/>
  <c r="J216" i="15"/>
  <c r="I216" i="15"/>
  <c r="H216" i="15"/>
  <c r="F216" i="15"/>
  <c r="E216" i="15"/>
  <c r="D216" i="15"/>
  <c r="AK213" i="15"/>
  <c r="AJ213" i="15"/>
  <c r="AH213" i="15"/>
  <c r="AG213" i="15"/>
  <c r="AE213" i="15"/>
  <c r="AD213" i="15"/>
  <c r="AB213" i="15"/>
  <c r="AA213" i="15"/>
  <c r="Z213" i="15"/>
  <c r="X213" i="15"/>
  <c r="W213" i="15"/>
  <c r="V213" i="15"/>
  <c r="T213" i="15"/>
  <c r="S213" i="15"/>
  <c r="Q213" i="15"/>
  <c r="P213" i="15"/>
  <c r="O213" i="15"/>
  <c r="M213" i="15"/>
  <c r="L213" i="15"/>
  <c r="J213" i="15"/>
  <c r="I213" i="15"/>
  <c r="H213" i="15"/>
  <c r="F213" i="15"/>
  <c r="E213" i="15"/>
  <c r="D213" i="15"/>
  <c r="AK212" i="15"/>
  <c r="AJ212" i="15"/>
  <c r="AH212" i="15"/>
  <c r="AG212" i="15"/>
  <c r="AE212" i="15"/>
  <c r="AD212" i="15"/>
  <c r="AB212" i="15"/>
  <c r="AA212" i="15"/>
  <c r="Z212" i="15"/>
  <c r="X212" i="15"/>
  <c r="W212" i="15"/>
  <c r="V212" i="15"/>
  <c r="T212" i="15"/>
  <c r="S212" i="15"/>
  <c r="Q212" i="15"/>
  <c r="P212" i="15"/>
  <c r="O212" i="15"/>
  <c r="M212" i="15"/>
  <c r="L212" i="15"/>
  <c r="J212" i="15"/>
  <c r="I212" i="15"/>
  <c r="H212" i="15"/>
  <c r="F212" i="15"/>
  <c r="E212" i="15"/>
  <c r="D212" i="15"/>
  <c r="AK211" i="15"/>
  <c r="AJ211" i="15"/>
  <c r="AH211" i="15"/>
  <c r="AG211" i="15"/>
  <c r="AE211" i="15"/>
  <c r="AD211" i="15"/>
  <c r="AB211" i="15"/>
  <c r="AA211" i="15"/>
  <c r="Z211" i="15"/>
  <c r="X211" i="15"/>
  <c r="W211" i="15"/>
  <c r="V211" i="15"/>
  <c r="T211" i="15"/>
  <c r="S211" i="15"/>
  <c r="Q211" i="15"/>
  <c r="P211" i="15"/>
  <c r="O211" i="15"/>
  <c r="M211" i="15"/>
  <c r="L211" i="15"/>
  <c r="J211" i="15"/>
  <c r="I211" i="15"/>
  <c r="H211" i="15"/>
  <c r="F211" i="15"/>
  <c r="E211" i="15"/>
  <c r="D211" i="15"/>
  <c r="AK208" i="15"/>
  <c r="AJ208" i="15"/>
  <c r="AH208" i="15"/>
  <c r="AG208" i="15"/>
  <c r="AE208" i="15"/>
  <c r="AD208" i="15"/>
  <c r="AB208" i="15"/>
  <c r="AA208" i="15"/>
  <c r="Z208" i="15"/>
  <c r="X208" i="15"/>
  <c r="W208" i="15"/>
  <c r="V208" i="15"/>
  <c r="T208" i="15"/>
  <c r="S208" i="15"/>
  <c r="Q208" i="15"/>
  <c r="P208" i="15"/>
  <c r="O208" i="15"/>
  <c r="M208" i="15"/>
  <c r="L208" i="15"/>
  <c r="J208" i="15"/>
  <c r="I208" i="15"/>
  <c r="H208" i="15"/>
  <c r="F208" i="15"/>
  <c r="E208" i="15"/>
  <c r="D208" i="15"/>
  <c r="AK207" i="15"/>
  <c r="AJ207" i="15"/>
  <c r="AH207" i="15"/>
  <c r="AG207" i="15"/>
  <c r="AE207" i="15"/>
  <c r="AD207" i="15"/>
  <c r="AB207" i="15"/>
  <c r="AA207" i="15"/>
  <c r="Z207" i="15"/>
  <c r="X207" i="15"/>
  <c r="W207" i="15"/>
  <c r="V207" i="15"/>
  <c r="T207" i="15"/>
  <c r="S207" i="15"/>
  <c r="Q207" i="15"/>
  <c r="P207" i="15"/>
  <c r="O207" i="15"/>
  <c r="M207" i="15"/>
  <c r="L207" i="15"/>
  <c r="J207" i="15"/>
  <c r="I207" i="15"/>
  <c r="H207" i="15"/>
  <c r="F207" i="15"/>
  <c r="E207" i="15"/>
  <c r="D207" i="15"/>
  <c r="AK206" i="15"/>
  <c r="AJ206" i="15"/>
  <c r="AH206" i="15"/>
  <c r="AG206" i="15"/>
  <c r="AE206" i="15"/>
  <c r="AD206" i="15"/>
  <c r="AB206" i="15"/>
  <c r="AA206" i="15"/>
  <c r="Z206" i="15"/>
  <c r="X206" i="15"/>
  <c r="W206" i="15"/>
  <c r="V206" i="15"/>
  <c r="T206" i="15"/>
  <c r="S206" i="15"/>
  <c r="Q206" i="15"/>
  <c r="P206" i="15"/>
  <c r="O206" i="15"/>
  <c r="M206" i="15"/>
  <c r="L206" i="15"/>
  <c r="J206" i="15"/>
  <c r="I206" i="15"/>
  <c r="H206" i="15"/>
  <c r="F206" i="15"/>
  <c r="E206" i="15"/>
  <c r="D206" i="15"/>
  <c r="AK205" i="15"/>
  <c r="AJ205" i="15"/>
  <c r="AH205" i="15"/>
  <c r="AG205" i="15"/>
  <c r="AE205" i="15"/>
  <c r="AD205" i="15"/>
  <c r="AB205" i="15"/>
  <c r="AA205" i="15"/>
  <c r="Z205" i="15"/>
  <c r="X205" i="15"/>
  <c r="W205" i="15"/>
  <c r="V205" i="15"/>
  <c r="T205" i="15"/>
  <c r="S205" i="15"/>
  <c r="Q205" i="15"/>
  <c r="P205" i="15"/>
  <c r="O205" i="15"/>
  <c r="M205" i="15"/>
  <c r="L205" i="15"/>
  <c r="J205" i="15"/>
  <c r="I205" i="15"/>
  <c r="H205" i="15"/>
  <c r="F205" i="15"/>
  <c r="E205" i="15"/>
  <c r="D205" i="15"/>
  <c r="AK201" i="15"/>
  <c r="AJ201" i="15"/>
  <c r="AH201" i="15"/>
  <c r="AG201" i="15"/>
  <c r="AE201" i="15"/>
  <c r="AD201" i="15"/>
  <c r="AB201" i="15"/>
  <c r="AA201" i="15"/>
  <c r="Z201" i="15"/>
  <c r="X201" i="15"/>
  <c r="W201" i="15"/>
  <c r="V201" i="15"/>
  <c r="T201" i="15"/>
  <c r="S201" i="15"/>
  <c r="Q201" i="15"/>
  <c r="P201" i="15"/>
  <c r="O201" i="15"/>
  <c r="M201" i="15"/>
  <c r="L201" i="15"/>
  <c r="J201" i="15"/>
  <c r="I201" i="15"/>
  <c r="H201" i="15"/>
  <c r="F201" i="15"/>
  <c r="E201" i="15"/>
  <c r="D201" i="15"/>
  <c r="AK200" i="15"/>
  <c r="AJ200" i="15"/>
  <c r="AH200" i="15"/>
  <c r="AG200" i="15"/>
  <c r="AE200" i="15"/>
  <c r="AD200" i="15"/>
  <c r="AB200" i="15"/>
  <c r="AA200" i="15"/>
  <c r="Z200" i="15"/>
  <c r="X200" i="15"/>
  <c r="W200" i="15"/>
  <c r="V200" i="15"/>
  <c r="T200" i="15"/>
  <c r="S200" i="15"/>
  <c r="Q200" i="15"/>
  <c r="P200" i="15"/>
  <c r="O200" i="15"/>
  <c r="M200" i="15"/>
  <c r="L200" i="15"/>
  <c r="J200" i="15"/>
  <c r="I200" i="15"/>
  <c r="H200" i="15"/>
  <c r="F200" i="15"/>
  <c r="E200" i="15"/>
  <c r="D200" i="15"/>
  <c r="AK199" i="15"/>
  <c r="AJ199" i="15"/>
  <c r="AH199" i="15"/>
  <c r="AG199" i="15"/>
  <c r="AE199" i="15"/>
  <c r="AD199" i="15"/>
  <c r="AB199" i="15"/>
  <c r="AA199" i="15"/>
  <c r="Z199" i="15"/>
  <c r="X199" i="15"/>
  <c r="W199" i="15"/>
  <c r="V199" i="15"/>
  <c r="T199" i="15"/>
  <c r="S199" i="15"/>
  <c r="Q199" i="15"/>
  <c r="P199" i="15"/>
  <c r="O199" i="15"/>
  <c r="M199" i="15"/>
  <c r="L199" i="15"/>
  <c r="J199" i="15"/>
  <c r="I199" i="15"/>
  <c r="H199" i="15"/>
  <c r="F199" i="15"/>
  <c r="E199" i="15"/>
  <c r="D199" i="15"/>
  <c r="AK196" i="15"/>
  <c r="AJ196" i="15"/>
  <c r="AH196" i="15"/>
  <c r="AG196" i="15"/>
  <c r="AE196" i="15"/>
  <c r="AD196" i="15"/>
  <c r="AB196" i="15"/>
  <c r="AA196" i="15"/>
  <c r="Z196" i="15"/>
  <c r="X196" i="15"/>
  <c r="W196" i="15"/>
  <c r="V196" i="15"/>
  <c r="T196" i="15"/>
  <c r="S196" i="15"/>
  <c r="Q196" i="15"/>
  <c r="P196" i="15"/>
  <c r="O196" i="15"/>
  <c r="M196" i="15"/>
  <c r="L196" i="15"/>
  <c r="J196" i="15"/>
  <c r="I196" i="15"/>
  <c r="H196" i="15"/>
  <c r="F196" i="15"/>
  <c r="E196" i="15"/>
  <c r="D196" i="15"/>
  <c r="AK195" i="15"/>
  <c r="AJ195" i="15"/>
  <c r="AH195" i="15"/>
  <c r="AG195" i="15"/>
  <c r="AE195" i="15"/>
  <c r="AD195" i="15"/>
  <c r="AB195" i="15"/>
  <c r="AA195" i="15"/>
  <c r="Z195" i="15"/>
  <c r="X195" i="15"/>
  <c r="W195" i="15"/>
  <c r="V195" i="15"/>
  <c r="T195" i="15"/>
  <c r="S195" i="15"/>
  <c r="Q195" i="15"/>
  <c r="P195" i="15"/>
  <c r="O195" i="15"/>
  <c r="M195" i="15"/>
  <c r="L195" i="15"/>
  <c r="J195" i="15"/>
  <c r="I195" i="15"/>
  <c r="H195" i="15"/>
  <c r="F195" i="15"/>
  <c r="E195" i="15"/>
  <c r="D195" i="15"/>
  <c r="AK194" i="15"/>
  <c r="AJ194" i="15"/>
  <c r="AH194" i="15"/>
  <c r="AG194" i="15"/>
  <c r="AE194" i="15"/>
  <c r="AD194" i="15"/>
  <c r="AB194" i="15"/>
  <c r="AA194" i="15"/>
  <c r="Z194" i="15"/>
  <c r="X194" i="15"/>
  <c r="W194" i="15"/>
  <c r="V194" i="15"/>
  <c r="T194" i="15"/>
  <c r="S194" i="15"/>
  <c r="Q194" i="15"/>
  <c r="P194" i="15"/>
  <c r="O194" i="15"/>
  <c r="M194" i="15"/>
  <c r="L194" i="15"/>
  <c r="J194" i="15"/>
  <c r="I194" i="15"/>
  <c r="H194" i="15"/>
  <c r="F194" i="15"/>
  <c r="E194" i="15"/>
  <c r="D194" i="15"/>
  <c r="AK191" i="15"/>
  <c r="AJ191" i="15"/>
  <c r="AH191" i="15"/>
  <c r="AG191" i="15"/>
  <c r="AE191" i="15"/>
  <c r="AD191" i="15"/>
  <c r="AB191" i="15"/>
  <c r="AA191" i="15"/>
  <c r="Z191" i="15"/>
  <c r="X191" i="15"/>
  <c r="W191" i="15"/>
  <c r="V191" i="15"/>
  <c r="T191" i="15"/>
  <c r="S191" i="15"/>
  <c r="Q191" i="15"/>
  <c r="P191" i="15"/>
  <c r="O191" i="15"/>
  <c r="M191" i="15"/>
  <c r="L191" i="15"/>
  <c r="J191" i="15"/>
  <c r="I191" i="15"/>
  <c r="H191" i="15"/>
  <c r="F191" i="15"/>
  <c r="E191" i="15"/>
  <c r="D191" i="15"/>
  <c r="AK190" i="15"/>
  <c r="AJ190" i="15"/>
  <c r="AH190" i="15"/>
  <c r="AG190" i="15"/>
  <c r="AE190" i="15"/>
  <c r="AD190" i="15"/>
  <c r="AB190" i="15"/>
  <c r="AA190" i="15"/>
  <c r="Z190" i="15"/>
  <c r="X190" i="15"/>
  <c r="W190" i="15"/>
  <c r="V190" i="15"/>
  <c r="T190" i="15"/>
  <c r="S190" i="15"/>
  <c r="Q190" i="15"/>
  <c r="P190" i="15"/>
  <c r="O190" i="15"/>
  <c r="M190" i="15"/>
  <c r="L190" i="15"/>
  <c r="J190" i="15"/>
  <c r="I190" i="15"/>
  <c r="H190" i="15"/>
  <c r="F190" i="15"/>
  <c r="E190" i="15"/>
  <c r="D190" i="15"/>
  <c r="AK189" i="15"/>
  <c r="AJ189" i="15"/>
  <c r="AH189" i="15"/>
  <c r="AG189" i="15"/>
  <c r="AE189" i="15"/>
  <c r="AD189" i="15"/>
  <c r="AB189" i="15"/>
  <c r="AA189" i="15"/>
  <c r="Z189" i="15"/>
  <c r="X189" i="15"/>
  <c r="W189" i="15"/>
  <c r="V189" i="15"/>
  <c r="T189" i="15"/>
  <c r="S189" i="15"/>
  <c r="Q189" i="15"/>
  <c r="P189" i="15"/>
  <c r="O189" i="15"/>
  <c r="M189" i="15"/>
  <c r="L189" i="15"/>
  <c r="J189" i="15"/>
  <c r="I189" i="15"/>
  <c r="H189" i="15"/>
  <c r="F189" i="15"/>
  <c r="E189" i="15"/>
  <c r="D189" i="15"/>
  <c r="AK188" i="15"/>
  <c r="AJ188" i="15"/>
  <c r="AH188" i="15"/>
  <c r="AG188" i="15"/>
  <c r="AE188" i="15"/>
  <c r="AD188" i="15"/>
  <c r="AB188" i="15"/>
  <c r="AA188" i="15"/>
  <c r="Z188" i="15"/>
  <c r="X188" i="15"/>
  <c r="W188" i="15"/>
  <c r="V188" i="15"/>
  <c r="T188" i="15"/>
  <c r="S188" i="15"/>
  <c r="Q188" i="15"/>
  <c r="P188" i="15"/>
  <c r="O188" i="15"/>
  <c r="M188" i="15"/>
  <c r="L188" i="15"/>
  <c r="J188" i="15"/>
  <c r="I188" i="15"/>
  <c r="H188" i="15"/>
  <c r="F188" i="15"/>
  <c r="E188" i="15"/>
  <c r="D188" i="15"/>
  <c r="AK185" i="15"/>
  <c r="AJ185" i="15"/>
  <c r="AH185" i="15"/>
  <c r="AG185" i="15"/>
  <c r="AE185" i="15"/>
  <c r="AD185" i="15"/>
  <c r="AB185" i="15"/>
  <c r="AA185" i="15"/>
  <c r="Z185" i="15"/>
  <c r="X185" i="15"/>
  <c r="W185" i="15"/>
  <c r="V185" i="15"/>
  <c r="T185" i="15"/>
  <c r="S185" i="15"/>
  <c r="Q185" i="15"/>
  <c r="P185" i="15"/>
  <c r="O185" i="15"/>
  <c r="M185" i="15"/>
  <c r="L185" i="15"/>
  <c r="J185" i="15"/>
  <c r="I185" i="15"/>
  <c r="H185" i="15"/>
  <c r="F185" i="15"/>
  <c r="E185" i="15"/>
  <c r="D185" i="15"/>
  <c r="AK184" i="15"/>
  <c r="AJ184" i="15"/>
  <c r="AH184" i="15"/>
  <c r="AG184" i="15"/>
  <c r="AE184" i="15"/>
  <c r="AD184" i="15"/>
  <c r="AB184" i="15"/>
  <c r="AA184" i="15"/>
  <c r="Z184" i="15"/>
  <c r="X184" i="15"/>
  <c r="W184" i="15"/>
  <c r="V184" i="15"/>
  <c r="T184" i="15"/>
  <c r="S184" i="15"/>
  <c r="Q184" i="15"/>
  <c r="P184" i="15"/>
  <c r="O184" i="15"/>
  <c r="M184" i="15"/>
  <c r="L184" i="15"/>
  <c r="J184" i="15"/>
  <c r="I184" i="15"/>
  <c r="H184" i="15"/>
  <c r="F184" i="15"/>
  <c r="E184" i="15"/>
  <c r="D184" i="15"/>
  <c r="AK183" i="15"/>
  <c r="AJ183" i="15"/>
  <c r="AH183" i="15"/>
  <c r="AG183" i="15"/>
  <c r="AE183" i="15"/>
  <c r="AD183" i="15"/>
  <c r="AB183" i="15"/>
  <c r="AA183" i="15"/>
  <c r="Z183" i="15"/>
  <c r="X183" i="15"/>
  <c r="W183" i="15"/>
  <c r="V183" i="15"/>
  <c r="T183" i="15"/>
  <c r="S183" i="15"/>
  <c r="Q183" i="15"/>
  <c r="P183" i="15"/>
  <c r="O183" i="15"/>
  <c r="M183" i="15"/>
  <c r="L183" i="15"/>
  <c r="J183" i="15"/>
  <c r="I183" i="15"/>
  <c r="H183" i="15"/>
  <c r="F183" i="15"/>
  <c r="E183" i="15"/>
  <c r="D183" i="15"/>
  <c r="AK182" i="15"/>
  <c r="AJ182" i="15"/>
  <c r="AH182" i="15"/>
  <c r="AG182" i="15"/>
  <c r="AE182" i="15"/>
  <c r="AD182" i="15"/>
  <c r="AB182" i="15"/>
  <c r="AA182" i="15"/>
  <c r="Z182" i="15"/>
  <c r="X182" i="15"/>
  <c r="W182" i="15"/>
  <c r="V182" i="15"/>
  <c r="T182" i="15"/>
  <c r="S182" i="15"/>
  <c r="Q182" i="15"/>
  <c r="P182" i="15"/>
  <c r="O182" i="15"/>
  <c r="M182" i="15"/>
  <c r="L182" i="15"/>
  <c r="J182" i="15"/>
  <c r="I182" i="15"/>
  <c r="H182" i="15"/>
  <c r="F182" i="15"/>
  <c r="E182" i="15"/>
  <c r="D182" i="15"/>
  <c r="AK179" i="15"/>
  <c r="AJ179" i="15"/>
  <c r="AH179" i="15"/>
  <c r="AG179" i="15"/>
  <c r="AE179" i="15"/>
  <c r="AD179" i="15"/>
  <c r="AB179" i="15"/>
  <c r="AA179" i="15"/>
  <c r="Z179" i="15"/>
  <c r="X179" i="15"/>
  <c r="W179" i="15"/>
  <c r="V179" i="15"/>
  <c r="T179" i="15"/>
  <c r="S179" i="15"/>
  <c r="Q179" i="15"/>
  <c r="P179" i="15"/>
  <c r="O179" i="15"/>
  <c r="M179" i="15"/>
  <c r="L179" i="15"/>
  <c r="J179" i="15"/>
  <c r="I179" i="15"/>
  <c r="H179" i="15"/>
  <c r="F179" i="15"/>
  <c r="E179" i="15"/>
  <c r="D179" i="15"/>
  <c r="AK178" i="15"/>
  <c r="AJ178" i="15"/>
  <c r="AH178" i="15"/>
  <c r="AG178" i="15"/>
  <c r="AE178" i="15"/>
  <c r="AD178" i="15"/>
  <c r="AB178" i="15"/>
  <c r="AA178" i="15"/>
  <c r="Z178" i="15"/>
  <c r="X178" i="15"/>
  <c r="W178" i="15"/>
  <c r="V178" i="15"/>
  <c r="T178" i="15"/>
  <c r="S178" i="15"/>
  <c r="Q178" i="15"/>
  <c r="P178" i="15"/>
  <c r="O178" i="15"/>
  <c r="M178" i="15"/>
  <c r="L178" i="15"/>
  <c r="J178" i="15"/>
  <c r="I178" i="15"/>
  <c r="H178" i="15"/>
  <c r="F178" i="15"/>
  <c r="E178" i="15"/>
  <c r="D178" i="15"/>
  <c r="AK177" i="15"/>
  <c r="AJ177" i="15"/>
  <c r="AH177" i="15"/>
  <c r="AG177" i="15"/>
  <c r="AE177" i="15"/>
  <c r="AD177" i="15"/>
  <c r="AB177" i="15"/>
  <c r="AA177" i="15"/>
  <c r="Z177" i="15"/>
  <c r="X177" i="15"/>
  <c r="W177" i="15"/>
  <c r="V177" i="15"/>
  <c r="T177" i="15"/>
  <c r="S177" i="15"/>
  <c r="Q177" i="15"/>
  <c r="P177" i="15"/>
  <c r="O177" i="15"/>
  <c r="M177" i="15"/>
  <c r="L177" i="15"/>
  <c r="J177" i="15"/>
  <c r="I177" i="15"/>
  <c r="H177" i="15"/>
  <c r="F177" i="15"/>
  <c r="E177" i="15"/>
  <c r="D177" i="15"/>
  <c r="AK176" i="15"/>
  <c r="AJ176" i="15"/>
  <c r="AH176" i="15"/>
  <c r="AG176" i="15"/>
  <c r="AE176" i="15"/>
  <c r="AD176" i="15"/>
  <c r="AB176" i="15"/>
  <c r="AA176" i="15"/>
  <c r="Z176" i="15"/>
  <c r="X176" i="15"/>
  <c r="W176" i="15"/>
  <c r="V176" i="15"/>
  <c r="T176" i="15"/>
  <c r="S176" i="15"/>
  <c r="Q176" i="15"/>
  <c r="P176" i="15"/>
  <c r="O176" i="15"/>
  <c r="M176" i="15"/>
  <c r="L176" i="15"/>
  <c r="J176" i="15"/>
  <c r="I176" i="15"/>
  <c r="H176" i="15"/>
  <c r="F176" i="15"/>
  <c r="E176" i="15"/>
  <c r="D176" i="15"/>
  <c r="AK173" i="15"/>
  <c r="AJ173" i="15"/>
  <c r="AH173" i="15"/>
  <c r="AG173" i="15"/>
  <c r="AE173" i="15"/>
  <c r="AD173" i="15"/>
  <c r="AB173" i="15"/>
  <c r="AA173" i="15"/>
  <c r="Z173" i="15"/>
  <c r="X173" i="15"/>
  <c r="W173" i="15"/>
  <c r="V173" i="15"/>
  <c r="T173" i="15"/>
  <c r="S173" i="15"/>
  <c r="Q173" i="15"/>
  <c r="P173" i="15"/>
  <c r="O173" i="15"/>
  <c r="M173" i="15"/>
  <c r="L173" i="15"/>
  <c r="J173" i="15"/>
  <c r="I173" i="15"/>
  <c r="H173" i="15"/>
  <c r="F173" i="15"/>
  <c r="E173" i="15"/>
  <c r="D173" i="15"/>
  <c r="AK172" i="15"/>
  <c r="AJ172" i="15"/>
  <c r="AH172" i="15"/>
  <c r="AG172" i="15"/>
  <c r="AE172" i="15"/>
  <c r="AD172" i="15"/>
  <c r="AB172" i="15"/>
  <c r="AA172" i="15"/>
  <c r="Z172" i="15"/>
  <c r="X172" i="15"/>
  <c r="W172" i="15"/>
  <c r="V172" i="15"/>
  <c r="T172" i="15"/>
  <c r="S172" i="15"/>
  <c r="Q172" i="15"/>
  <c r="P172" i="15"/>
  <c r="O172" i="15"/>
  <c r="M172" i="15"/>
  <c r="L172" i="15"/>
  <c r="J172" i="15"/>
  <c r="I172" i="15"/>
  <c r="H172" i="15"/>
  <c r="F172" i="15"/>
  <c r="E172" i="15"/>
  <c r="D172" i="15"/>
  <c r="AK171" i="15"/>
  <c r="AJ171" i="15"/>
  <c r="AH171" i="15"/>
  <c r="AG171" i="15"/>
  <c r="AE171" i="15"/>
  <c r="AD171" i="15"/>
  <c r="AB171" i="15"/>
  <c r="AA171" i="15"/>
  <c r="Z171" i="15"/>
  <c r="X171" i="15"/>
  <c r="W171" i="15"/>
  <c r="V171" i="15"/>
  <c r="T171" i="15"/>
  <c r="S171" i="15"/>
  <c r="Q171" i="15"/>
  <c r="P171" i="15"/>
  <c r="O171" i="15"/>
  <c r="M171" i="15"/>
  <c r="L171" i="15"/>
  <c r="J171" i="15"/>
  <c r="I171" i="15"/>
  <c r="H171" i="15"/>
  <c r="F171" i="15"/>
  <c r="E171" i="15"/>
  <c r="D171" i="15"/>
  <c r="AK170" i="15"/>
  <c r="AJ170" i="15"/>
  <c r="AH170" i="15"/>
  <c r="AG170" i="15"/>
  <c r="AE170" i="15"/>
  <c r="AD170" i="15"/>
  <c r="AB170" i="15"/>
  <c r="AA170" i="15"/>
  <c r="Z170" i="15"/>
  <c r="X170" i="15"/>
  <c r="W170" i="15"/>
  <c r="V170" i="15"/>
  <c r="T170" i="15"/>
  <c r="S170" i="15"/>
  <c r="Q170" i="15"/>
  <c r="P170" i="15"/>
  <c r="O170" i="15"/>
  <c r="M170" i="15"/>
  <c r="L170" i="15"/>
  <c r="J170" i="15"/>
  <c r="I170" i="15"/>
  <c r="H170" i="15"/>
  <c r="F170" i="15"/>
  <c r="E170" i="15"/>
  <c r="D170" i="15"/>
  <c r="AK167" i="15"/>
  <c r="AJ167" i="15"/>
  <c r="AH167" i="15"/>
  <c r="AG167" i="15"/>
  <c r="AE167" i="15"/>
  <c r="AD167" i="15"/>
  <c r="AB167" i="15"/>
  <c r="AA167" i="15"/>
  <c r="Z167" i="15"/>
  <c r="X167" i="15"/>
  <c r="W167" i="15"/>
  <c r="V167" i="15"/>
  <c r="T167" i="15"/>
  <c r="S167" i="15"/>
  <c r="Q167" i="15"/>
  <c r="P167" i="15"/>
  <c r="O167" i="15"/>
  <c r="M167" i="15"/>
  <c r="L167" i="15"/>
  <c r="J167" i="15"/>
  <c r="I167" i="15"/>
  <c r="H167" i="15"/>
  <c r="F167" i="15"/>
  <c r="E167" i="15"/>
  <c r="D167" i="15"/>
  <c r="AK166" i="15"/>
  <c r="AJ166" i="15"/>
  <c r="AH166" i="15"/>
  <c r="AG166" i="15"/>
  <c r="AE166" i="15"/>
  <c r="AD166" i="15"/>
  <c r="AB166" i="15"/>
  <c r="AA166" i="15"/>
  <c r="Z166" i="15"/>
  <c r="X166" i="15"/>
  <c r="W166" i="15"/>
  <c r="V166" i="15"/>
  <c r="T166" i="15"/>
  <c r="S166" i="15"/>
  <c r="Q166" i="15"/>
  <c r="P166" i="15"/>
  <c r="O166" i="15"/>
  <c r="M166" i="15"/>
  <c r="L166" i="15"/>
  <c r="J166" i="15"/>
  <c r="I166" i="15"/>
  <c r="H166" i="15"/>
  <c r="F166" i="15"/>
  <c r="E166" i="15"/>
  <c r="D166" i="15"/>
  <c r="AK165" i="15"/>
  <c r="AJ165" i="15"/>
  <c r="AH165" i="15"/>
  <c r="AG165" i="15"/>
  <c r="AE165" i="15"/>
  <c r="AD165" i="15"/>
  <c r="AB165" i="15"/>
  <c r="AA165" i="15"/>
  <c r="Z165" i="15"/>
  <c r="X165" i="15"/>
  <c r="W165" i="15"/>
  <c r="V165" i="15"/>
  <c r="T165" i="15"/>
  <c r="S165" i="15"/>
  <c r="Q165" i="15"/>
  <c r="P165" i="15"/>
  <c r="O165" i="15"/>
  <c r="M165" i="15"/>
  <c r="L165" i="15"/>
  <c r="J165" i="15"/>
  <c r="I165" i="15"/>
  <c r="H165" i="15"/>
  <c r="F165" i="15"/>
  <c r="E165" i="15"/>
  <c r="D165" i="15"/>
  <c r="AK164" i="15"/>
  <c r="AJ164" i="15"/>
  <c r="AH164" i="15"/>
  <c r="AG164" i="15"/>
  <c r="AE164" i="15"/>
  <c r="AD164" i="15"/>
  <c r="AB164" i="15"/>
  <c r="AA164" i="15"/>
  <c r="Z164" i="15"/>
  <c r="X164" i="15"/>
  <c r="W164" i="15"/>
  <c r="V164" i="15"/>
  <c r="T164" i="15"/>
  <c r="S164" i="15"/>
  <c r="Q164" i="15"/>
  <c r="P164" i="15"/>
  <c r="O164" i="15"/>
  <c r="M164" i="15"/>
  <c r="L164" i="15"/>
  <c r="J164" i="15"/>
  <c r="I164" i="15"/>
  <c r="H164" i="15"/>
  <c r="F164" i="15"/>
  <c r="E164" i="15"/>
  <c r="D164" i="15"/>
  <c r="AK161" i="15"/>
  <c r="AJ161" i="15"/>
  <c r="AH161" i="15"/>
  <c r="AG161" i="15"/>
  <c r="AE161" i="15"/>
  <c r="AD161" i="15"/>
  <c r="AB161" i="15"/>
  <c r="AA161" i="15"/>
  <c r="Z161" i="15"/>
  <c r="X161" i="15"/>
  <c r="W161" i="15"/>
  <c r="V161" i="15"/>
  <c r="T161" i="15"/>
  <c r="S161" i="15"/>
  <c r="Q161" i="15"/>
  <c r="P161" i="15"/>
  <c r="O161" i="15"/>
  <c r="M161" i="15"/>
  <c r="L161" i="15"/>
  <c r="J161" i="15"/>
  <c r="I161" i="15"/>
  <c r="H161" i="15"/>
  <c r="F161" i="15"/>
  <c r="E161" i="15"/>
  <c r="D161" i="15"/>
  <c r="AK160" i="15"/>
  <c r="AJ160" i="15"/>
  <c r="AH160" i="15"/>
  <c r="AG160" i="15"/>
  <c r="AE160" i="15"/>
  <c r="AD160" i="15"/>
  <c r="AB160" i="15"/>
  <c r="AA160" i="15"/>
  <c r="Z160" i="15"/>
  <c r="X160" i="15"/>
  <c r="W160" i="15"/>
  <c r="V160" i="15"/>
  <c r="T160" i="15"/>
  <c r="S160" i="15"/>
  <c r="Q160" i="15"/>
  <c r="P160" i="15"/>
  <c r="O160" i="15"/>
  <c r="M160" i="15"/>
  <c r="L160" i="15"/>
  <c r="J160" i="15"/>
  <c r="I160" i="15"/>
  <c r="H160" i="15"/>
  <c r="F160" i="15"/>
  <c r="E160" i="15"/>
  <c r="D160" i="15"/>
  <c r="AK159" i="15"/>
  <c r="AJ159" i="15"/>
  <c r="AH159" i="15"/>
  <c r="AG159" i="15"/>
  <c r="AE159" i="15"/>
  <c r="AD159" i="15"/>
  <c r="AB159" i="15"/>
  <c r="AA159" i="15"/>
  <c r="Z159" i="15"/>
  <c r="X159" i="15"/>
  <c r="W159" i="15"/>
  <c r="V159" i="15"/>
  <c r="T159" i="15"/>
  <c r="S159" i="15"/>
  <c r="Q159" i="15"/>
  <c r="P159" i="15"/>
  <c r="O159" i="15"/>
  <c r="M159" i="15"/>
  <c r="L159" i="15"/>
  <c r="J159" i="15"/>
  <c r="I159" i="15"/>
  <c r="H159" i="15"/>
  <c r="F159" i="15"/>
  <c r="E159" i="15"/>
  <c r="D159" i="15"/>
  <c r="AK156" i="15"/>
  <c r="AJ156" i="15"/>
  <c r="AH156" i="15"/>
  <c r="AG156" i="15"/>
  <c r="AE156" i="15"/>
  <c r="AD156" i="15"/>
  <c r="AB156" i="15"/>
  <c r="AA156" i="15"/>
  <c r="Z156" i="15"/>
  <c r="X156" i="15"/>
  <c r="W156" i="15"/>
  <c r="V156" i="15"/>
  <c r="T156" i="15"/>
  <c r="S156" i="15"/>
  <c r="Q156" i="15"/>
  <c r="P156" i="15"/>
  <c r="O156" i="15"/>
  <c r="M156" i="15"/>
  <c r="L156" i="15"/>
  <c r="J156" i="15"/>
  <c r="I156" i="15"/>
  <c r="H156" i="15"/>
  <c r="F156" i="15"/>
  <c r="E156" i="15"/>
  <c r="D156" i="15"/>
  <c r="AK155" i="15"/>
  <c r="AJ155" i="15"/>
  <c r="AH155" i="15"/>
  <c r="AG155" i="15"/>
  <c r="AE155" i="15"/>
  <c r="AD155" i="15"/>
  <c r="AB155" i="15"/>
  <c r="AA155" i="15"/>
  <c r="Z155" i="15"/>
  <c r="X155" i="15"/>
  <c r="W155" i="15"/>
  <c r="V155" i="15"/>
  <c r="T155" i="15"/>
  <c r="S155" i="15"/>
  <c r="Q155" i="15"/>
  <c r="P155" i="15"/>
  <c r="O155" i="15"/>
  <c r="M155" i="15"/>
  <c r="L155" i="15"/>
  <c r="J155" i="15"/>
  <c r="I155" i="15"/>
  <c r="H155" i="15"/>
  <c r="F155" i="15"/>
  <c r="E155" i="15"/>
  <c r="D155" i="15"/>
  <c r="AK154" i="15"/>
  <c r="AJ154" i="15"/>
  <c r="AH154" i="15"/>
  <c r="AG154" i="15"/>
  <c r="AE154" i="15"/>
  <c r="AD154" i="15"/>
  <c r="AB154" i="15"/>
  <c r="AA154" i="15"/>
  <c r="Z154" i="15"/>
  <c r="X154" i="15"/>
  <c r="W154" i="15"/>
  <c r="V154" i="15"/>
  <c r="T154" i="15"/>
  <c r="S154" i="15"/>
  <c r="Q154" i="15"/>
  <c r="P154" i="15"/>
  <c r="O154" i="15"/>
  <c r="M154" i="15"/>
  <c r="L154" i="15"/>
  <c r="J154" i="15"/>
  <c r="I154" i="15"/>
  <c r="H154" i="15"/>
  <c r="F154" i="15"/>
  <c r="E154" i="15"/>
  <c r="D154" i="15"/>
  <c r="AK151" i="15"/>
  <c r="AJ151" i="15"/>
  <c r="AH151" i="15"/>
  <c r="AG151" i="15"/>
  <c r="AE151" i="15"/>
  <c r="AD151" i="15"/>
  <c r="AB151" i="15"/>
  <c r="AA151" i="15"/>
  <c r="Z151" i="15"/>
  <c r="X151" i="15"/>
  <c r="W151" i="15"/>
  <c r="V151" i="15"/>
  <c r="T151" i="15"/>
  <c r="S151" i="15"/>
  <c r="Q151" i="15"/>
  <c r="P151" i="15"/>
  <c r="O151" i="15"/>
  <c r="M151" i="15"/>
  <c r="L151" i="15"/>
  <c r="J151" i="15"/>
  <c r="I151" i="15"/>
  <c r="H151" i="15"/>
  <c r="F151" i="15"/>
  <c r="E151" i="15"/>
  <c r="D151" i="15"/>
  <c r="AK150" i="15"/>
  <c r="AJ150" i="15"/>
  <c r="AH150" i="15"/>
  <c r="AG150" i="15"/>
  <c r="AE150" i="15"/>
  <c r="AD150" i="15"/>
  <c r="AB150" i="15"/>
  <c r="AA150" i="15"/>
  <c r="Z150" i="15"/>
  <c r="X150" i="15"/>
  <c r="W150" i="15"/>
  <c r="V150" i="15"/>
  <c r="T150" i="15"/>
  <c r="S150" i="15"/>
  <c r="Q150" i="15"/>
  <c r="P150" i="15"/>
  <c r="O150" i="15"/>
  <c r="M150" i="15"/>
  <c r="L150" i="15"/>
  <c r="J150" i="15"/>
  <c r="I150" i="15"/>
  <c r="H150" i="15"/>
  <c r="F150" i="15"/>
  <c r="E150" i="15"/>
  <c r="D150" i="15"/>
  <c r="AK149" i="15"/>
  <c r="AJ149" i="15"/>
  <c r="AH149" i="15"/>
  <c r="AG149" i="15"/>
  <c r="AE149" i="15"/>
  <c r="AD149" i="15"/>
  <c r="AB149" i="15"/>
  <c r="AA149" i="15"/>
  <c r="Z149" i="15"/>
  <c r="X149" i="15"/>
  <c r="W149" i="15"/>
  <c r="V149" i="15"/>
  <c r="T149" i="15"/>
  <c r="S149" i="15"/>
  <c r="Q149" i="15"/>
  <c r="P149" i="15"/>
  <c r="O149" i="15"/>
  <c r="M149" i="15"/>
  <c r="L149" i="15"/>
  <c r="J149" i="15"/>
  <c r="I149" i="15"/>
  <c r="H149" i="15"/>
  <c r="F149" i="15"/>
  <c r="E149" i="15"/>
  <c r="D149" i="15"/>
  <c r="AK146" i="15"/>
  <c r="AJ146" i="15"/>
  <c r="AH146" i="15"/>
  <c r="AG146" i="15"/>
  <c r="AE146" i="15"/>
  <c r="AD146" i="15"/>
  <c r="AB146" i="15"/>
  <c r="AA146" i="15"/>
  <c r="Z146" i="15"/>
  <c r="X146" i="15"/>
  <c r="W146" i="15"/>
  <c r="V146" i="15"/>
  <c r="T146" i="15"/>
  <c r="S146" i="15"/>
  <c r="Q146" i="15"/>
  <c r="P146" i="15"/>
  <c r="O146" i="15"/>
  <c r="M146" i="15"/>
  <c r="L146" i="15"/>
  <c r="J146" i="15"/>
  <c r="I146" i="15"/>
  <c r="H146" i="15"/>
  <c r="F146" i="15"/>
  <c r="E146" i="15"/>
  <c r="D146" i="15"/>
  <c r="AK145" i="15"/>
  <c r="AJ145" i="15"/>
  <c r="AH145" i="15"/>
  <c r="AG145" i="15"/>
  <c r="AE145" i="15"/>
  <c r="AD145" i="15"/>
  <c r="AB145" i="15"/>
  <c r="AA145" i="15"/>
  <c r="Z145" i="15"/>
  <c r="X145" i="15"/>
  <c r="W145" i="15"/>
  <c r="V145" i="15"/>
  <c r="T145" i="15"/>
  <c r="S145" i="15"/>
  <c r="Q145" i="15"/>
  <c r="P145" i="15"/>
  <c r="O145" i="15"/>
  <c r="M145" i="15"/>
  <c r="L145" i="15"/>
  <c r="J145" i="15"/>
  <c r="I145" i="15"/>
  <c r="H145" i="15"/>
  <c r="F145" i="15"/>
  <c r="E145" i="15"/>
  <c r="D145" i="15"/>
  <c r="AK142" i="15"/>
  <c r="AJ142" i="15"/>
  <c r="AH142" i="15"/>
  <c r="AG142" i="15"/>
  <c r="AE142" i="15"/>
  <c r="AD142" i="15"/>
  <c r="AB142" i="15"/>
  <c r="AA142" i="15"/>
  <c r="Z142" i="15"/>
  <c r="X142" i="15"/>
  <c r="W142" i="15"/>
  <c r="V142" i="15"/>
  <c r="T142" i="15"/>
  <c r="S142" i="15"/>
  <c r="Q142" i="15"/>
  <c r="P142" i="15"/>
  <c r="O142" i="15"/>
  <c r="M142" i="15"/>
  <c r="L142" i="15"/>
  <c r="J142" i="15"/>
  <c r="I142" i="15"/>
  <c r="H142" i="15"/>
  <c r="F142" i="15"/>
  <c r="E142" i="15"/>
  <c r="D142" i="15"/>
  <c r="AK141" i="15"/>
  <c r="AJ141" i="15"/>
  <c r="AH141" i="15"/>
  <c r="AG141" i="15"/>
  <c r="AE141" i="15"/>
  <c r="AD141" i="15"/>
  <c r="AB141" i="15"/>
  <c r="AA141" i="15"/>
  <c r="Z141" i="15"/>
  <c r="X141" i="15"/>
  <c r="W141" i="15"/>
  <c r="V141" i="15"/>
  <c r="T141" i="15"/>
  <c r="S141" i="15"/>
  <c r="Q141" i="15"/>
  <c r="P141" i="15"/>
  <c r="O141" i="15"/>
  <c r="M141" i="15"/>
  <c r="L141" i="15"/>
  <c r="J141" i="15"/>
  <c r="I141" i="15"/>
  <c r="H141" i="15"/>
  <c r="F141" i="15"/>
  <c r="E141" i="15"/>
  <c r="D141" i="15"/>
  <c r="AK140" i="15"/>
  <c r="AJ140" i="15"/>
  <c r="AH140" i="15"/>
  <c r="AG140" i="15"/>
  <c r="AE140" i="15"/>
  <c r="AD140" i="15"/>
  <c r="AB140" i="15"/>
  <c r="AA140" i="15"/>
  <c r="Z140" i="15"/>
  <c r="X140" i="15"/>
  <c r="W140" i="15"/>
  <c r="V140" i="15"/>
  <c r="T140" i="15"/>
  <c r="S140" i="15"/>
  <c r="Q140" i="15"/>
  <c r="P140" i="15"/>
  <c r="O140" i="15"/>
  <c r="M140" i="15"/>
  <c r="L140" i="15"/>
  <c r="J140" i="15"/>
  <c r="I140" i="15"/>
  <c r="H140" i="15"/>
  <c r="F140" i="15"/>
  <c r="E140" i="15"/>
  <c r="D140" i="15"/>
  <c r="AK139" i="15"/>
  <c r="AJ139" i="15"/>
  <c r="AH139" i="15"/>
  <c r="AG139" i="15"/>
  <c r="AE139" i="15"/>
  <c r="AD139" i="15"/>
  <c r="AB139" i="15"/>
  <c r="AA139" i="15"/>
  <c r="Z139" i="15"/>
  <c r="X139" i="15"/>
  <c r="W139" i="15"/>
  <c r="V139" i="15"/>
  <c r="T139" i="15"/>
  <c r="S139" i="15"/>
  <c r="Q139" i="15"/>
  <c r="P139" i="15"/>
  <c r="O139" i="15"/>
  <c r="M139" i="15"/>
  <c r="L139" i="15"/>
  <c r="J139" i="15"/>
  <c r="I139" i="15"/>
  <c r="H139" i="15"/>
  <c r="F139" i="15"/>
  <c r="E139" i="15"/>
  <c r="D139" i="15"/>
  <c r="AK136" i="15"/>
  <c r="AJ136" i="15"/>
  <c r="AH136" i="15"/>
  <c r="AG136" i="15"/>
  <c r="AE136" i="15"/>
  <c r="AD136" i="15"/>
  <c r="AB136" i="15"/>
  <c r="AA136" i="15"/>
  <c r="Z136" i="15"/>
  <c r="X136" i="15"/>
  <c r="W136" i="15"/>
  <c r="V136" i="15"/>
  <c r="T136" i="15"/>
  <c r="S136" i="15"/>
  <c r="Q136" i="15"/>
  <c r="P136" i="15"/>
  <c r="O136" i="15"/>
  <c r="M136" i="15"/>
  <c r="L136" i="15"/>
  <c r="J136" i="15"/>
  <c r="I136" i="15"/>
  <c r="H136" i="15"/>
  <c r="F136" i="15"/>
  <c r="E136" i="15"/>
  <c r="D136" i="15"/>
  <c r="AK135" i="15"/>
  <c r="AJ135" i="15"/>
  <c r="AH135" i="15"/>
  <c r="AG135" i="15"/>
  <c r="AE135" i="15"/>
  <c r="AD135" i="15"/>
  <c r="AB135" i="15"/>
  <c r="AA135" i="15"/>
  <c r="Z135" i="15"/>
  <c r="X135" i="15"/>
  <c r="W135" i="15"/>
  <c r="V135" i="15"/>
  <c r="T135" i="15"/>
  <c r="S135" i="15"/>
  <c r="Q135" i="15"/>
  <c r="P135" i="15"/>
  <c r="O135" i="15"/>
  <c r="M135" i="15"/>
  <c r="L135" i="15"/>
  <c r="J135" i="15"/>
  <c r="I135" i="15"/>
  <c r="H135" i="15"/>
  <c r="F135" i="15"/>
  <c r="E135" i="15"/>
  <c r="D135" i="15"/>
  <c r="AK134" i="15"/>
  <c r="AJ134" i="15"/>
  <c r="AH134" i="15"/>
  <c r="AG134" i="15"/>
  <c r="AE134" i="15"/>
  <c r="AD134" i="15"/>
  <c r="AB134" i="15"/>
  <c r="AA134" i="15"/>
  <c r="Z134" i="15"/>
  <c r="X134" i="15"/>
  <c r="W134" i="15"/>
  <c r="V134" i="15"/>
  <c r="T134" i="15"/>
  <c r="S134" i="15"/>
  <c r="Q134" i="15"/>
  <c r="P134" i="15"/>
  <c r="O134" i="15"/>
  <c r="M134" i="15"/>
  <c r="L134" i="15"/>
  <c r="J134" i="15"/>
  <c r="I134" i="15"/>
  <c r="H134" i="15"/>
  <c r="F134" i="15"/>
  <c r="E134" i="15"/>
  <c r="D134" i="15"/>
  <c r="AK133" i="15"/>
  <c r="AJ133" i="15"/>
  <c r="AH133" i="15"/>
  <c r="AG133" i="15"/>
  <c r="AE133" i="15"/>
  <c r="AD133" i="15"/>
  <c r="AB133" i="15"/>
  <c r="AA133" i="15"/>
  <c r="Z133" i="15"/>
  <c r="X133" i="15"/>
  <c r="W133" i="15"/>
  <c r="V133" i="15"/>
  <c r="T133" i="15"/>
  <c r="S133" i="15"/>
  <c r="Q133" i="15"/>
  <c r="P133" i="15"/>
  <c r="O133" i="15"/>
  <c r="M133" i="15"/>
  <c r="L133" i="15"/>
  <c r="J133" i="15"/>
  <c r="I133" i="15"/>
  <c r="H133" i="15"/>
  <c r="F133" i="15"/>
  <c r="E133" i="15"/>
  <c r="D133" i="15"/>
  <c r="AK130" i="15"/>
  <c r="AJ130" i="15"/>
  <c r="AH130" i="15"/>
  <c r="AG130" i="15"/>
  <c r="AE130" i="15"/>
  <c r="AD130" i="15"/>
  <c r="AB130" i="15"/>
  <c r="AA130" i="15"/>
  <c r="Z130" i="15"/>
  <c r="X130" i="15"/>
  <c r="W130" i="15"/>
  <c r="V130" i="15"/>
  <c r="T130" i="15"/>
  <c r="S130" i="15"/>
  <c r="Q130" i="15"/>
  <c r="P130" i="15"/>
  <c r="O130" i="15"/>
  <c r="M130" i="15"/>
  <c r="L130" i="15"/>
  <c r="J130" i="15"/>
  <c r="I130" i="15"/>
  <c r="H130" i="15"/>
  <c r="F130" i="15"/>
  <c r="E130" i="15"/>
  <c r="D130" i="15"/>
  <c r="AK129" i="15"/>
  <c r="AJ129" i="15"/>
  <c r="AH129" i="15"/>
  <c r="AG129" i="15"/>
  <c r="AE129" i="15"/>
  <c r="AD129" i="15"/>
  <c r="AB129" i="15"/>
  <c r="AA129" i="15"/>
  <c r="Z129" i="15"/>
  <c r="X129" i="15"/>
  <c r="W129" i="15"/>
  <c r="V129" i="15"/>
  <c r="T129" i="15"/>
  <c r="S129" i="15"/>
  <c r="Q129" i="15"/>
  <c r="P129" i="15"/>
  <c r="O129" i="15"/>
  <c r="M129" i="15"/>
  <c r="L129" i="15"/>
  <c r="J129" i="15"/>
  <c r="I129" i="15"/>
  <c r="H129" i="15"/>
  <c r="F129" i="15"/>
  <c r="E129" i="15"/>
  <c r="D129" i="15"/>
  <c r="AK128" i="15"/>
  <c r="AJ128" i="15"/>
  <c r="AH128" i="15"/>
  <c r="AG128" i="15"/>
  <c r="AE128" i="15"/>
  <c r="AD128" i="15"/>
  <c r="AB128" i="15"/>
  <c r="AA128" i="15"/>
  <c r="Z128" i="15"/>
  <c r="X128" i="15"/>
  <c r="W128" i="15"/>
  <c r="V128" i="15"/>
  <c r="T128" i="15"/>
  <c r="S128" i="15"/>
  <c r="Q128" i="15"/>
  <c r="P128" i="15"/>
  <c r="O128" i="15"/>
  <c r="M128" i="15"/>
  <c r="L128" i="15"/>
  <c r="J128" i="15"/>
  <c r="I128" i="15"/>
  <c r="H128" i="15"/>
  <c r="F128" i="15"/>
  <c r="E128" i="15"/>
  <c r="D128" i="15"/>
  <c r="AK127" i="15"/>
  <c r="AJ127" i="15"/>
  <c r="AH127" i="15"/>
  <c r="AG127" i="15"/>
  <c r="AE127" i="15"/>
  <c r="AD127" i="15"/>
  <c r="AB127" i="15"/>
  <c r="AA127" i="15"/>
  <c r="Z127" i="15"/>
  <c r="X127" i="15"/>
  <c r="W127" i="15"/>
  <c r="V127" i="15"/>
  <c r="T127" i="15"/>
  <c r="S127" i="15"/>
  <c r="Q127" i="15"/>
  <c r="P127" i="15"/>
  <c r="O127" i="15"/>
  <c r="M127" i="15"/>
  <c r="L127" i="15"/>
  <c r="J127" i="15"/>
  <c r="I127" i="15"/>
  <c r="H127" i="15"/>
  <c r="F127" i="15"/>
  <c r="E127" i="15"/>
  <c r="D127" i="15"/>
  <c r="AK124" i="15"/>
  <c r="AJ124" i="15"/>
  <c r="AH124" i="15"/>
  <c r="AG124" i="15"/>
  <c r="AE124" i="15"/>
  <c r="AD124" i="15"/>
  <c r="AB124" i="15"/>
  <c r="AA124" i="15"/>
  <c r="Z124" i="15"/>
  <c r="X124" i="15"/>
  <c r="W124" i="15"/>
  <c r="V124" i="15"/>
  <c r="T124" i="15"/>
  <c r="S124" i="15"/>
  <c r="Q124" i="15"/>
  <c r="P124" i="15"/>
  <c r="O124" i="15"/>
  <c r="M124" i="15"/>
  <c r="L124" i="15"/>
  <c r="J124" i="15"/>
  <c r="I124" i="15"/>
  <c r="H124" i="15"/>
  <c r="F124" i="15"/>
  <c r="E124" i="15"/>
  <c r="D124" i="15"/>
  <c r="AK123" i="15"/>
  <c r="AJ123" i="15"/>
  <c r="AH123" i="15"/>
  <c r="AG123" i="15"/>
  <c r="AE123" i="15"/>
  <c r="AD123" i="15"/>
  <c r="AB123" i="15"/>
  <c r="AA123" i="15"/>
  <c r="Z123" i="15"/>
  <c r="X123" i="15"/>
  <c r="W123" i="15"/>
  <c r="V123" i="15"/>
  <c r="T123" i="15"/>
  <c r="S123" i="15"/>
  <c r="Q123" i="15"/>
  <c r="P123" i="15"/>
  <c r="O123" i="15"/>
  <c r="M123" i="15"/>
  <c r="L123" i="15"/>
  <c r="J123" i="15"/>
  <c r="I123" i="15"/>
  <c r="H123" i="15"/>
  <c r="F123" i="15"/>
  <c r="E123" i="15"/>
  <c r="D123" i="15"/>
  <c r="AK122" i="15"/>
  <c r="AJ122" i="15"/>
  <c r="AH122" i="15"/>
  <c r="AG122" i="15"/>
  <c r="AE122" i="15"/>
  <c r="AD122" i="15"/>
  <c r="AB122" i="15"/>
  <c r="AA122" i="15"/>
  <c r="Z122" i="15"/>
  <c r="X122" i="15"/>
  <c r="W122" i="15"/>
  <c r="V122" i="15"/>
  <c r="T122" i="15"/>
  <c r="S122" i="15"/>
  <c r="Q122" i="15"/>
  <c r="P122" i="15"/>
  <c r="O122" i="15"/>
  <c r="M122" i="15"/>
  <c r="L122" i="15"/>
  <c r="J122" i="15"/>
  <c r="I122" i="15"/>
  <c r="H122" i="15"/>
  <c r="F122" i="15"/>
  <c r="E122" i="15"/>
  <c r="D122" i="15"/>
  <c r="AK121" i="15"/>
  <c r="AJ121" i="15"/>
  <c r="AH121" i="15"/>
  <c r="AG121" i="15"/>
  <c r="AE121" i="15"/>
  <c r="AD121" i="15"/>
  <c r="AB121" i="15"/>
  <c r="AA121" i="15"/>
  <c r="Z121" i="15"/>
  <c r="X121" i="15"/>
  <c r="W121" i="15"/>
  <c r="V121" i="15"/>
  <c r="T121" i="15"/>
  <c r="S121" i="15"/>
  <c r="Q121" i="15"/>
  <c r="P121" i="15"/>
  <c r="O121" i="15"/>
  <c r="M121" i="15"/>
  <c r="L121" i="15"/>
  <c r="J121" i="15"/>
  <c r="I121" i="15"/>
  <c r="H121" i="15"/>
  <c r="F121" i="15"/>
  <c r="E121" i="15"/>
  <c r="D121" i="15"/>
  <c r="AK118" i="15"/>
  <c r="AJ118" i="15"/>
  <c r="AH118" i="15"/>
  <c r="AG118" i="15"/>
  <c r="AE118" i="15"/>
  <c r="AD118" i="15"/>
  <c r="AB118" i="15"/>
  <c r="AA118" i="15"/>
  <c r="Z118" i="15"/>
  <c r="X118" i="15"/>
  <c r="W118" i="15"/>
  <c r="V118" i="15"/>
  <c r="T118" i="15"/>
  <c r="S118" i="15"/>
  <c r="Q118" i="15"/>
  <c r="P118" i="15"/>
  <c r="O118" i="15"/>
  <c r="M118" i="15"/>
  <c r="L118" i="15"/>
  <c r="J118" i="15"/>
  <c r="I118" i="15"/>
  <c r="H118" i="15"/>
  <c r="F118" i="15"/>
  <c r="E118" i="15"/>
  <c r="D118" i="15"/>
  <c r="AK117" i="15"/>
  <c r="AJ117" i="15"/>
  <c r="AH117" i="15"/>
  <c r="AG117" i="15"/>
  <c r="AE117" i="15"/>
  <c r="AD117" i="15"/>
  <c r="AB117" i="15"/>
  <c r="AA117" i="15"/>
  <c r="Z117" i="15"/>
  <c r="X117" i="15"/>
  <c r="W117" i="15"/>
  <c r="V117" i="15"/>
  <c r="T117" i="15"/>
  <c r="S117" i="15"/>
  <c r="Q117" i="15"/>
  <c r="P117" i="15"/>
  <c r="O117" i="15"/>
  <c r="M117" i="15"/>
  <c r="L117" i="15"/>
  <c r="J117" i="15"/>
  <c r="I117" i="15"/>
  <c r="H117" i="15"/>
  <c r="F117" i="15"/>
  <c r="E117" i="15"/>
  <c r="D117" i="15"/>
  <c r="AK116" i="15"/>
  <c r="AJ116" i="15"/>
  <c r="AH116" i="15"/>
  <c r="AG116" i="15"/>
  <c r="AE116" i="15"/>
  <c r="AD116" i="15"/>
  <c r="AB116" i="15"/>
  <c r="AA116" i="15"/>
  <c r="Z116" i="15"/>
  <c r="X116" i="15"/>
  <c r="W116" i="15"/>
  <c r="V116" i="15"/>
  <c r="T116" i="15"/>
  <c r="S116" i="15"/>
  <c r="Q116" i="15"/>
  <c r="P116" i="15"/>
  <c r="O116" i="15"/>
  <c r="M116" i="15"/>
  <c r="L116" i="15"/>
  <c r="J116" i="15"/>
  <c r="I116" i="15"/>
  <c r="H116" i="15"/>
  <c r="F116" i="15"/>
  <c r="E116" i="15"/>
  <c r="D116" i="15"/>
  <c r="AK115" i="15"/>
  <c r="AJ115" i="15"/>
  <c r="AH115" i="15"/>
  <c r="AG115" i="15"/>
  <c r="AE115" i="15"/>
  <c r="AD115" i="15"/>
  <c r="AB115" i="15"/>
  <c r="AA115" i="15"/>
  <c r="Z115" i="15"/>
  <c r="X115" i="15"/>
  <c r="W115" i="15"/>
  <c r="V115" i="15"/>
  <c r="T115" i="15"/>
  <c r="S115" i="15"/>
  <c r="Q115" i="15"/>
  <c r="P115" i="15"/>
  <c r="O115" i="15"/>
  <c r="M115" i="15"/>
  <c r="L115" i="15"/>
  <c r="J115" i="15"/>
  <c r="I115" i="15"/>
  <c r="H115" i="15"/>
  <c r="F115" i="15"/>
  <c r="E115" i="15"/>
  <c r="D115" i="15"/>
  <c r="AK112" i="15"/>
  <c r="AJ112" i="15"/>
  <c r="AH112" i="15"/>
  <c r="AG112" i="15"/>
  <c r="AE112" i="15"/>
  <c r="AD112" i="15"/>
  <c r="AB112" i="15"/>
  <c r="AA112" i="15"/>
  <c r="Z112" i="15"/>
  <c r="X112" i="15"/>
  <c r="W112" i="15"/>
  <c r="V112" i="15"/>
  <c r="T112" i="15"/>
  <c r="S112" i="15"/>
  <c r="Q112" i="15"/>
  <c r="P112" i="15"/>
  <c r="O112" i="15"/>
  <c r="M112" i="15"/>
  <c r="L112" i="15"/>
  <c r="J112" i="15"/>
  <c r="I112" i="15"/>
  <c r="H112" i="15"/>
  <c r="F112" i="15"/>
  <c r="E112" i="15"/>
  <c r="D112" i="15"/>
  <c r="AK111" i="15"/>
  <c r="AJ111" i="15"/>
  <c r="AH111" i="15"/>
  <c r="AG111" i="15"/>
  <c r="AE111" i="15"/>
  <c r="AD111" i="15"/>
  <c r="AB111" i="15"/>
  <c r="AA111" i="15"/>
  <c r="Z111" i="15"/>
  <c r="X111" i="15"/>
  <c r="W111" i="15"/>
  <c r="V111" i="15"/>
  <c r="T111" i="15"/>
  <c r="S111" i="15"/>
  <c r="Q111" i="15"/>
  <c r="P111" i="15"/>
  <c r="O111" i="15"/>
  <c r="M111" i="15"/>
  <c r="L111" i="15"/>
  <c r="J111" i="15"/>
  <c r="I111" i="15"/>
  <c r="H111" i="15"/>
  <c r="F111" i="15"/>
  <c r="E111" i="15"/>
  <c r="D111" i="15"/>
  <c r="AK110" i="15"/>
  <c r="AJ110" i="15"/>
  <c r="AH110" i="15"/>
  <c r="AG110" i="15"/>
  <c r="AE110" i="15"/>
  <c r="AD110" i="15"/>
  <c r="AB110" i="15"/>
  <c r="AA110" i="15"/>
  <c r="Z110" i="15"/>
  <c r="X110" i="15"/>
  <c r="W110" i="15"/>
  <c r="V110" i="15"/>
  <c r="T110" i="15"/>
  <c r="S110" i="15"/>
  <c r="Q110" i="15"/>
  <c r="P110" i="15"/>
  <c r="O110" i="15"/>
  <c r="M110" i="15"/>
  <c r="L110" i="15"/>
  <c r="J110" i="15"/>
  <c r="I110" i="15"/>
  <c r="H110" i="15"/>
  <c r="F110" i="15"/>
  <c r="E110" i="15"/>
  <c r="D110" i="15"/>
  <c r="AK106" i="15"/>
  <c r="AJ106" i="15"/>
  <c r="AH106" i="15"/>
  <c r="AG106" i="15"/>
  <c r="AE106" i="15"/>
  <c r="AD106" i="15"/>
  <c r="AB106" i="15"/>
  <c r="AA106" i="15"/>
  <c r="Z106" i="15"/>
  <c r="X106" i="15"/>
  <c r="W106" i="15"/>
  <c r="V106" i="15"/>
  <c r="T106" i="15"/>
  <c r="S106" i="15"/>
  <c r="Q106" i="15"/>
  <c r="P106" i="15"/>
  <c r="O106" i="15"/>
  <c r="M106" i="15"/>
  <c r="L106" i="15"/>
  <c r="J106" i="15"/>
  <c r="I106" i="15"/>
  <c r="H106" i="15"/>
  <c r="F106" i="15"/>
  <c r="E106" i="15"/>
  <c r="D106" i="15"/>
  <c r="AK105" i="15"/>
  <c r="AJ105" i="15"/>
  <c r="AH105" i="15"/>
  <c r="AG105" i="15"/>
  <c r="AE105" i="15"/>
  <c r="AD105" i="15"/>
  <c r="AB105" i="15"/>
  <c r="AA105" i="15"/>
  <c r="Z105" i="15"/>
  <c r="X105" i="15"/>
  <c r="W105" i="15"/>
  <c r="V105" i="15"/>
  <c r="T105" i="15"/>
  <c r="S105" i="15"/>
  <c r="Q105" i="15"/>
  <c r="P105" i="15"/>
  <c r="O105" i="15"/>
  <c r="M105" i="15"/>
  <c r="L105" i="15"/>
  <c r="J105" i="15"/>
  <c r="I105" i="15"/>
  <c r="H105" i="15"/>
  <c r="F105" i="15"/>
  <c r="E105" i="15"/>
  <c r="D105" i="15"/>
  <c r="AK104" i="15"/>
  <c r="AJ104" i="15"/>
  <c r="AH104" i="15"/>
  <c r="AG104" i="15"/>
  <c r="AE104" i="15"/>
  <c r="AD104" i="15"/>
  <c r="AB104" i="15"/>
  <c r="AA104" i="15"/>
  <c r="Z104" i="15"/>
  <c r="X104" i="15"/>
  <c r="W104" i="15"/>
  <c r="V104" i="15"/>
  <c r="T104" i="15"/>
  <c r="S104" i="15"/>
  <c r="Q104" i="15"/>
  <c r="P104" i="15"/>
  <c r="O104" i="15"/>
  <c r="M104" i="15"/>
  <c r="L104" i="15"/>
  <c r="J104" i="15"/>
  <c r="I104" i="15"/>
  <c r="H104" i="15"/>
  <c r="F104" i="15"/>
  <c r="E104" i="15"/>
  <c r="D104" i="15"/>
  <c r="AK103" i="15"/>
  <c r="AJ103" i="15"/>
  <c r="AH103" i="15"/>
  <c r="AG103" i="15"/>
  <c r="AE103" i="15"/>
  <c r="AD103" i="15"/>
  <c r="AB103" i="15"/>
  <c r="AA103" i="15"/>
  <c r="Z103" i="15"/>
  <c r="X103" i="15"/>
  <c r="W103" i="15"/>
  <c r="V103" i="15"/>
  <c r="T103" i="15"/>
  <c r="S103" i="15"/>
  <c r="Q103" i="15"/>
  <c r="P103" i="15"/>
  <c r="O103" i="15"/>
  <c r="M103" i="15"/>
  <c r="L103" i="15"/>
  <c r="J103" i="15"/>
  <c r="I103" i="15"/>
  <c r="H103" i="15"/>
  <c r="F103" i="15"/>
  <c r="E103" i="15"/>
  <c r="D103" i="15"/>
  <c r="AK102" i="15"/>
  <c r="AJ102" i="15"/>
  <c r="AH102" i="15"/>
  <c r="AG102" i="15"/>
  <c r="AE102" i="15"/>
  <c r="AD102" i="15"/>
  <c r="AB102" i="15"/>
  <c r="AA102" i="15"/>
  <c r="Z102" i="15"/>
  <c r="X102" i="15"/>
  <c r="W102" i="15"/>
  <c r="V102" i="15"/>
  <c r="T102" i="15"/>
  <c r="S102" i="15"/>
  <c r="Q102" i="15"/>
  <c r="P102" i="15"/>
  <c r="O102" i="15"/>
  <c r="M102" i="15"/>
  <c r="L102" i="15"/>
  <c r="J102" i="15"/>
  <c r="I102" i="15"/>
  <c r="H102" i="15"/>
  <c r="F102" i="15"/>
  <c r="E102" i="15"/>
  <c r="D102" i="15"/>
  <c r="AK98" i="15"/>
  <c r="AJ98" i="15"/>
  <c r="AH98" i="15"/>
  <c r="AG98" i="15"/>
  <c r="AE98" i="15"/>
  <c r="AD98" i="15"/>
  <c r="AB98" i="15"/>
  <c r="AA98" i="15"/>
  <c r="Z98" i="15"/>
  <c r="X98" i="15"/>
  <c r="W98" i="15"/>
  <c r="V98" i="15"/>
  <c r="T98" i="15"/>
  <c r="S98" i="15"/>
  <c r="Q98" i="15"/>
  <c r="P98" i="15"/>
  <c r="O98" i="15"/>
  <c r="M98" i="15"/>
  <c r="L98" i="15"/>
  <c r="J98" i="15"/>
  <c r="I98" i="15"/>
  <c r="H98" i="15"/>
  <c r="F98" i="15"/>
  <c r="E98" i="15"/>
  <c r="D98" i="15"/>
  <c r="AK97" i="15"/>
  <c r="AJ97" i="15"/>
  <c r="AH97" i="15"/>
  <c r="AG97" i="15"/>
  <c r="AE97" i="15"/>
  <c r="AD97" i="15"/>
  <c r="AB97" i="15"/>
  <c r="AA97" i="15"/>
  <c r="Z97" i="15"/>
  <c r="X97" i="15"/>
  <c r="W97" i="15"/>
  <c r="V97" i="15"/>
  <c r="T97" i="15"/>
  <c r="S97" i="15"/>
  <c r="Q97" i="15"/>
  <c r="P97" i="15"/>
  <c r="O97" i="15"/>
  <c r="M97" i="15"/>
  <c r="L97" i="15"/>
  <c r="J97" i="15"/>
  <c r="I97" i="15"/>
  <c r="H97" i="15"/>
  <c r="F97" i="15"/>
  <c r="E97" i="15"/>
  <c r="D97" i="15"/>
  <c r="AK96" i="15"/>
  <c r="AJ96" i="15"/>
  <c r="AH96" i="15"/>
  <c r="AG96" i="15"/>
  <c r="AE96" i="15"/>
  <c r="AD96" i="15"/>
  <c r="AB96" i="15"/>
  <c r="AA96" i="15"/>
  <c r="Z96" i="15"/>
  <c r="X96" i="15"/>
  <c r="W96" i="15"/>
  <c r="V96" i="15"/>
  <c r="T96" i="15"/>
  <c r="S96" i="15"/>
  <c r="Q96" i="15"/>
  <c r="P96" i="15"/>
  <c r="O96" i="15"/>
  <c r="M96" i="15"/>
  <c r="L96" i="15"/>
  <c r="J96" i="15"/>
  <c r="I96" i="15"/>
  <c r="H96" i="15"/>
  <c r="F96" i="15"/>
  <c r="E96" i="15"/>
  <c r="D96" i="15"/>
  <c r="AK95" i="15"/>
  <c r="AJ95" i="15"/>
  <c r="AH95" i="15"/>
  <c r="AG95" i="15"/>
  <c r="AE95" i="15"/>
  <c r="AD95" i="15"/>
  <c r="AB95" i="15"/>
  <c r="AA95" i="15"/>
  <c r="Z95" i="15"/>
  <c r="X95" i="15"/>
  <c r="W95" i="15"/>
  <c r="V95" i="15"/>
  <c r="T95" i="15"/>
  <c r="S95" i="15"/>
  <c r="Q95" i="15"/>
  <c r="P95" i="15"/>
  <c r="O95" i="15"/>
  <c r="M95" i="15"/>
  <c r="L95" i="15"/>
  <c r="J95" i="15"/>
  <c r="I95" i="15"/>
  <c r="H95" i="15"/>
  <c r="F95" i="15"/>
  <c r="E95" i="15"/>
  <c r="D95" i="15"/>
  <c r="AK94" i="15"/>
  <c r="AJ94" i="15"/>
  <c r="AH94" i="15"/>
  <c r="AG94" i="15"/>
  <c r="AE94" i="15"/>
  <c r="AD94" i="15"/>
  <c r="AB94" i="15"/>
  <c r="AA94" i="15"/>
  <c r="Z94" i="15"/>
  <c r="X94" i="15"/>
  <c r="W94" i="15"/>
  <c r="V94" i="15"/>
  <c r="T94" i="15"/>
  <c r="S94" i="15"/>
  <c r="Q94" i="15"/>
  <c r="P94" i="15"/>
  <c r="O94" i="15"/>
  <c r="M94" i="15"/>
  <c r="L94" i="15"/>
  <c r="J94" i="15"/>
  <c r="I94" i="15"/>
  <c r="H94" i="15"/>
  <c r="F94" i="15"/>
  <c r="E94" i="15"/>
  <c r="D94" i="15"/>
  <c r="AK93" i="15"/>
  <c r="AJ93" i="15"/>
  <c r="AH93" i="15"/>
  <c r="AG93" i="15"/>
  <c r="AE93" i="15"/>
  <c r="AD93" i="15"/>
  <c r="AB93" i="15"/>
  <c r="AA93" i="15"/>
  <c r="Z93" i="15"/>
  <c r="X93" i="15"/>
  <c r="W93" i="15"/>
  <c r="V93" i="15"/>
  <c r="T93" i="15"/>
  <c r="S93" i="15"/>
  <c r="Q93" i="15"/>
  <c r="P93" i="15"/>
  <c r="O93" i="15"/>
  <c r="M93" i="15"/>
  <c r="L93" i="15"/>
  <c r="J93" i="15"/>
  <c r="I93" i="15"/>
  <c r="H93" i="15"/>
  <c r="F93" i="15"/>
  <c r="E93" i="15"/>
  <c r="D93" i="15"/>
  <c r="AK92" i="15"/>
  <c r="AJ92" i="15"/>
  <c r="AH92" i="15"/>
  <c r="AG92" i="15"/>
  <c r="AE92" i="15"/>
  <c r="AD92" i="15"/>
  <c r="AB92" i="15"/>
  <c r="AA92" i="15"/>
  <c r="Z92" i="15"/>
  <c r="X92" i="15"/>
  <c r="W92" i="15"/>
  <c r="V92" i="15"/>
  <c r="T92" i="15"/>
  <c r="S92" i="15"/>
  <c r="Q92" i="15"/>
  <c r="P92" i="15"/>
  <c r="O92" i="15"/>
  <c r="M92" i="15"/>
  <c r="L92" i="15"/>
  <c r="J92" i="15"/>
  <c r="I92" i="15"/>
  <c r="H92" i="15"/>
  <c r="F92" i="15"/>
  <c r="E92" i="15"/>
  <c r="D92" i="15"/>
  <c r="AK91" i="15"/>
  <c r="AJ91" i="15"/>
  <c r="AH91" i="15"/>
  <c r="AG91" i="15"/>
  <c r="AE91" i="15"/>
  <c r="AD91" i="15"/>
  <c r="AB91" i="15"/>
  <c r="AA91" i="15"/>
  <c r="Z91" i="15"/>
  <c r="X91" i="15"/>
  <c r="W91" i="15"/>
  <c r="V91" i="15"/>
  <c r="T91" i="15"/>
  <c r="S91" i="15"/>
  <c r="Q91" i="15"/>
  <c r="P91" i="15"/>
  <c r="O91" i="15"/>
  <c r="M91" i="15"/>
  <c r="L91" i="15"/>
  <c r="J91" i="15"/>
  <c r="I91" i="15"/>
  <c r="H91" i="15"/>
  <c r="F91" i="15"/>
  <c r="E91" i="15"/>
  <c r="D91" i="15"/>
  <c r="AK87" i="15"/>
  <c r="AJ87" i="15"/>
  <c r="AH87" i="15"/>
  <c r="AG87" i="15"/>
  <c r="AE87" i="15"/>
  <c r="AD87" i="15"/>
  <c r="AB87" i="15"/>
  <c r="AA87" i="15"/>
  <c r="Z87" i="15"/>
  <c r="X87" i="15"/>
  <c r="W87" i="15"/>
  <c r="V87" i="15"/>
  <c r="T87" i="15"/>
  <c r="S87" i="15"/>
  <c r="Q87" i="15"/>
  <c r="P87" i="15"/>
  <c r="O87" i="15"/>
  <c r="M87" i="15"/>
  <c r="L87" i="15"/>
  <c r="J87" i="15"/>
  <c r="I87" i="15"/>
  <c r="H87" i="15"/>
  <c r="F87" i="15"/>
  <c r="E87" i="15"/>
  <c r="D87" i="15"/>
  <c r="AK86" i="15"/>
  <c r="AJ86" i="15"/>
  <c r="AH86" i="15"/>
  <c r="AG86" i="15"/>
  <c r="AE86" i="15"/>
  <c r="AD86" i="15"/>
  <c r="AB86" i="15"/>
  <c r="AA86" i="15"/>
  <c r="Z86" i="15"/>
  <c r="X86" i="15"/>
  <c r="W86" i="15"/>
  <c r="V86" i="15"/>
  <c r="T86" i="15"/>
  <c r="S86" i="15"/>
  <c r="Q86" i="15"/>
  <c r="P86" i="15"/>
  <c r="O86" i="15"/>
  <c r="M86" i="15"/>
  <c r="L86" i="15"/>
  <c r="J86" i="15"/>
  <c r="I86" i="15"/>
  <c r="H86" i="15"/>
  <c r="F86" i="15"/>
  <c r="E86" i="15"/>
  <c r="D86" i="15"/>
  <c r="AK85" i="15"/>
  <c r="AJ85" i="15"/>
  <c r="AH85" i="15"/>
  <c r="AG85" i="15"/>
  <c r="AE85" i="15"/>
  <c r="AD85" i="15"/>
  <c r="AB85" i="15"/>
  <c r="AA85" i="15"/>
  <c r="Z85" i="15"/>
  <c r="X85" i="15"/>
  <c r="W85" i="15"/>
  <c r="V85" i="15"/>
  <c r="T85" i="15"/>
  <c r="S85" i="15"/>
  <c r="Q85" i="15"/>
  <c r="P85" i="15"/>
  <c r="O85" i="15"/>
  <c r="M85" i="15"/>
  <c r="L85" i="15"/>
  <c r="J85" i="15"/>
  <c r="I85" i="15"/>
  <c r="H85" i="15"/>
  <c r="F85" i="15"/>
  <c r="E85" i="15"/>
  <c r="D85" i="15"/>
  <c r="AK84" i="15"/>
  <c r="AJ84" i="15"/>
  <c r="AH84" i="15"/>
  <c r="AG84" i="15"/>
  <c r="AE84" i="15"/>
  <c r="AD84" i="15"/>
  <c r="AB84" i="15"/>
  <c r="AA84" i="15"/>
  <c r="Z84" i="15"/>
  <c r="X84" i="15"/>
  <c r="W84" i="15"/>
  <c r="V84" i="15"/>
  <c r="T84" i="15"/>
  <c r="S84" i="15"/>
  <c r="Q84" i="15"/>
  <c r="P84" i="15"/>
  <c r="O84" i="15"/>
  <c r="M84" i="15"/>
  <c r="L84" i="15"/>
  <c r="J84" i="15"/>
  <c r="I84" i="15"/>
  <c r="H84" i="15"/>
  <c r="F84" i="15"/>
  <c r="E84" i="15"/>
  <c r="D84" i="15"/>
  <c r="AK80" i="15"/>
  <c r="AJ80" i="15"/>
  <c r="AH80" i="15"/>
  <c r="AG80" i="15"/>
  <c r="AE80" i="15"/>
  <c r="AD80" i="15"/>
  <c r="AB80" i="15"/>
  <c r="AA80" i="15"/>
  <c r="Z80" i="15"/>
  <c r="X80" i="15"/>
  <c r="W80" i="15"/>
  <c r="V80" i="15"/>
  <c r="T80" i="15"/>
  <c r="S80" i="15"/>
  <c r="Q80" i="15"/>
  <c r="P80" i="15"/>
  <c r="O80" i="15"/>
  <c r="M80" i="15"/>
  <c r="L80" i="15"/>
  <c r="J80" i="15"/>
  <c r="I80" i="15"/>
  <c r="H80" i="15"/>
  <c r="F80" i="15"/>
  <c r="E80" i="15"/>
  <c r="D80" i="15"/>
  <c r="AK79" i="15"/>
  <c r="AJ79" i="15"/>
  <c r="AH79" i="15"/>
  <c r="AG79" i="15"/>
  <c r="AE79" i="15"/>
  <c r="AD79" i="15"/>
  <c r="AB79" i="15"/>
  <c r="AA79" i="15"/>
  <c r="Z79" i="15"/>
  <c r="X79" i="15"/>
  <c r="W79" i="15"/>
  <c r="V79" i="15"/>
  <c r="T79" i="15"/>
  <c r="S79" i="15"/>
  <c r="Q79" i="15"/>
  <c r="P79" i="15"/>
  <c r="O79" i="15"/>
  <c r="M79" i="15"/>
  <c r="L79" i="15"/>
  <c r="J79" i="15"/>
  <c r="I79" i="15"/>
  <c r="H79" i="15"/>
  <c r="F79" i="15"/>
  <c r="E79" i="15"/>
  <c r="D79" i="15"/>
  <c r="AK78" i="15"/>
  <c r="AJ78" i="15"/>
  <c r="AH78" i="15"/>
  <c r="AG78" i="15"/>
  <c r="AE78" i="15"/>
  <c r="AD78" i="15"/>
  <c r="AB78" i="15"/>
  <c r="AA78" i="15"/>
  <c r="Z78" i="15"/>
  <c r="X78" i="15"/>
  <c r="W78" i="15"/>
  <c r="V78" i="15"/>
  <c r="T78" i="15"/>
  <c r="S78" i="15"/>
  <c r="Q78" i="15"/>
  <c r="P78" i="15"/>
  <c r="O78" i="15"/>
  <c r="M78" i="15"/>
  <c r="L78" i="15"/>
  <c r="J78" i="15"/>
  <c r="I78" i="15"/>
  <c r="H78" i="15"/>
  <c r="F78" i="15"/>
  <c r="E78" i="15"/>
  <c r="D78" i="15"/>
  <c r="AK77" i="15"/>
  <c r="AJ77" i="15"/>
  <c r="AH77" i="15"/>
  <c r="AG77" i="15"/>
  <c r="AE77" i="15"/>
  <c r="AD77" i="15"/>
  <c r="AB77" i="15"/>
  <c r="AA77" i="15"/>
  <c r="Z77" i="15"/>
  <c r="X77" i="15"/>
  <c r="W77" i="15"/>
  <c r="V77" i="15"/>
  <c r="T77" i="15"/>
  <c r="S77" i="15"/>
  <c r="Q77" i="15"/>
  <c r="P77" i="15"/>
  <c r="O77" i="15"/>
  <c r="M77" i="15"/>
  <c r="L77" i="15"/>
  <c r="J77" i="15"/>
  <c r="I77" i="15"/>
  <c r="H77" i="15"/>
  <c r="F77" i="15"/>
  <c r="E77" i="15"/>
  <c r="D77" i="15"/>
  <c r="AK76" i="15"/>
  <c r="AJ76" i="15"/>
  <c r="AH76" i="15"/>
  <c r="AG76" i="15"/>
  <c r="AE76" i="15"/>
  <c r="AD76" i="15"/>
  <c r="AB76" i="15"/>
  <c r="AA76" i="15"/>
  <c r="Z76" i="15"/>
  <c r="X76" i="15"/>
  <c r="W76" i="15"/>
  <c r="V76" i="15"/>
  <c r="T76" i="15"/>
  <c r="S76" i="15"/>
  <c r="Q76" i="15"/>
  <c r="P76" i="15"/>
  <c r="O76" i="15"/>
  <c r="M76" i="15"/>
  <c r="L76" i="15"/>
  <c r="J76" i="15"/>
  <c r="I76" i="15"/>
  <c r="H76" i="15"/>
  <c r="F76" i="15"/>
  <c r="E76" i="15"/>
  <c r="D76" i="15"/>
  <c r="AK75" i="15"/>
  <c r="AJ75" i="15"/>
  <c r="AH75" i="15"/>
  <c r="AG75" i="15"/>
  <c r="AE75" i="15"/>
  <c r="AD75" i="15"/>
  <c r="AB75" i="15"/>
  <c r="AA75" i="15"/>
  <c r="Z75" i="15"/>
  <c r="X75" i="15"/>
  <c r="W75" i="15"/>
  <c r="V75" i="15"/>
  <c r="T75" i="15"/>
  <c r="S75" i="15"/>
  <c r="Q75" i="15"/>
  <c r="P75" i="15"/>
  <c r="O75" i="15"/>
  <c r="M75" i="15"/>
  <c r="L75" i="15"/>
  <c r="J75" i="15"/>
  <c r="I75" i="15"/>
  <c r="H75" i="15"/>
  <c r="F75" i="15"/>
  <c r="E75" i="15"/>
  <c r="D75" i="15"/>
  <c r="AK74" i="15"/>
  <c r="AJ74" i="15"/>
  <c r="AH74" i="15"/>
  <c r="AG74" i="15"/>
  <c r="AE74" i="15"/>
  <c r="AD74" i="15"/>
  <c r="AB74" i="15"/>
  <c r="AA74" i="15"/>
  <c r="Z74" i="15"/>
  <c r="X74" i="15"/>
  <c r="W74" i="15"/>
  <c r="V74" i="15"/>
  <c r="T74" i="15"/>
  <c r="S74" i="15"/>
  <c r="Q74" i="15"/>
  <c r="P74" i="15"/>
  <c r="O74" i="15"/>
  <c r="M74" i="15"/>
  <c r="L74" i="15"/>
  <c r="J74" i="15"/>
  <c r="I74" i="15"/>
  <c r="H74" i="15"/>
  <c r="F74" i="15"/>
  <c r="E74" i="15"/>
  <c r="D74" i="15"/>
  <c r="AK73" i="15"/>
  <c r="AJ73" i="15"/>
  <c r="AH73" i="15"/>
  <c r="AG73" i="15"/>
  <c r="AE73" i="15"/>
  <c r="AD73" i="15"/>
  <c r="AB73" i="15"/>
  <c r="AA73" i="15"/>
  <c r="Z73" i="15"/>
  <c r="X73" i="15"/>
  <c r="W73" i="15"/>
  <c r="V73" i="15"/>
  <c r="T73" i="15"/>
  <c r="S73" i="15"/>
  <c r="Q73" i="15"/>
  <c r="P73" i="15"/>
  <c r="O73" i="15"/>
  <c r="M73" i="15"/>
  <c r="L73" i="15"/>
  <c r="J73" i="15"/>
  <c r="I73" i="15"/>
  <c r="H73" i="15"/>
  <c r="F73" i="15"/>
  <c r="E73" i="15"/>
  <c r="D73" i="15"/>
  <c r="AK72" i="15"/>
  <c r="AJ72" i="15"/>
  <c r="AH72" i="15"/>
  <c r="AG72" i="15"/>
  <c r="AE72" i="15"/>
  <c r="AD72" i="15"/>
  <c r="AB72" i="15"/>
  <c r="AA72" i="15"/>
  <c r="Z72" i="15"/>
  <c r="X72" i="15"/>
  <c r="W72" i="15"/>
  <c r="V72" i="15"/>
  <c r="T72" i="15"/>
  <c r="S72" i="15"/>
  <c r="Q72" i="15"/>
  <c r="P72" i="15"/>
  <c r="O72" i="15"/>
  <c r="M72" i="15"/>
  <c r="L72" i="15"/>
  <c r="J72" i="15"/>
  <c r="I72" i="15"/>
  <c r="H72" i="15"/>
  <c r="F72" i="15"/>
  <c r="E72" i="15"/>
  <c r="D72" i="15"/>
  <c r="AK71" i="15"/>
  <c r="AJ71" i="15"/>
  <c r="AH71" i="15"/>
  <c r="AG71" i="15"/>
  <c r="AE71" i="15"/>
  <c r="AD71" i="15"/>
  <c r="AB71" i="15"/>
  <c r="AA71" i="15"/>
  <c r="Z71" i="15"/>
  <c r="X71" i="15"/>
  <c r="W71" i="15"/>
  <c r="V71" i="15"/>
  <c r="T71" i="15"/>
  <c r="S71" i="15"/>
  <c r="Q71" i="15"/>
  <c r="P71" i="15"/>
  <c r="O71" i="15"/>
  <c r="M71" i="15"/>
  <c r="L71" i="15"/>
  <c r="J71" i="15"/>
  <c r="I71" i="15"/>
  <c r="H71" i="15"/>
  <c r="F71" i="15"/>
  <c r="E71" i="15"/>
  <c r="D71" i="15"/>
  <c r="AK70" i="15"/>
  <c r="AJ70" i="15"/>
  <c r="AH70" i="15"/>
  <c r="AG70" i="15"/>
  <c r="AE70" i="15"/>
  <c r="AD70" i="15"/>
  <c r="AB70" i="15"/>
  <c r="AA70" i="15"/>
  <c r="Z70" i="15"/>
  <c r="X70" i="15"/>
  <c r="W70" i="15"/>
  <c r="V70" i="15"/>
  <c r="T70" i="15"/>
  <c r="S70" i="15"/>
  <c r="Q70" i="15"/>
  <c r="P70" i="15"/>
  <c r="O70" i="15"/>
  <c r="M70" i="15"/>
  <c r="L70" i="15"/>
  <c r="J70" i="15"/>
  <c r="I70" i="15"/>
  <c r="H70" i="15"/>
  <c r="F70" i="15"/>
  <c r="E70" i="15"/>
  <c r="D70" i="15"/>
  <c r="AK69" i="15"/>
  <c r="AJ69" i="15"/>
  <c r="AH69" i="15"/>
  <c r="AG69" i="15"/>
  <c r="AE69" i="15"/>
  <c r="AD69" i="15"/>
  <c r="AB69" i="15"/>
  <c r="AA69" i="15"/>
  <c r="Z69" i="15"/>
  <c r="X69" i="15"/>
  <c r="W69" i="15"/>
  <c r="V69" i="15"/>
  <c r="T69" i="15"/>
  <c r="S69" i="15"/>
  <c r="Q69" i="15"/>
  <c r="P69" i="15"/>
  <c r="O69" i="15"/>
  <c r="M69" i="15"/>
  <c r="L69" i="15"/>
  <c r="J69" i="15"/>
  <c r="I69" i="15"/>
  <c r="H69" i="15"/>
  <c r="F69" i="15"/>
  <c r="E69" i="15"/>
  <c r="D69" i="15"/>
  <c r="AK68" i="15"/>
  <c r="AJ68" i="15"/>
  <c r="AH68" i="15"/>
  <c r="AG68" i="15"/>
  <c r="AE68" i="15"/>
  <c r="AD68" i="15"/>
  <c r="AB68" i="15"/>
  <c r="AA68" i="15"/>
  <c r="Z68" i="15"/>
  <c r="X68" i="15"/>
  <c r="W68" i="15"/>
  <c r="V68" i="15"/>
  <c r="T68" i="15"/>
  <c r="S68" i="15"/>
  <c r="Q68" i="15"/>
  <c r="P68" i="15"/>
  <c r="O68" i="15"/>
  <c r="M68" i="15"/>
  <c r="L68" i="15"/>
  <c r="J68" i="15"/>
  <c r="I68" i="15"/>
  <c r="H68" i="15"/>
  <c r="F68" i="15"/>
  <c r="E68" i="15"/>
  <c r="D68" i="15"/>
  <c r="AK67" i="15"/>
  <c r="AJ67" i="15"/>
  <c r="AH67" i="15"/>
  <c r="AG67" i="15"/>
  <c r="AE67" i="15"/>
  <c r="AD67" i="15"/>
  <c r="AB67" i="15"/>
  <c r="AA67" i="15"/>
  <c r="Z67" i="15"/>
  <c r="X67" i="15"/>
  <c r="W67" i="15"/>
  <c r="V67" i="15"/>
  <c r="T67" i="15"/>
  <c r="S67" i="15"/>
  <c r="Q67" i="15"/>
  <c r="P67" i="15"/>
  <c r="O67" i="15"/>
  <c r="M67" i="15"/>
  <c r="L67" i="15"/>
  <c r="J67" i="15"/>
  <c r="I67" i="15"/>
  <c r="H67" i="15"/>
  <c r="F67" i="15"/>
  <c r="E67" i="15"/>
  <c r="D67" i="15"/>
  <c r="AK66" i="15"/>
  <c r="AJ66" i="15"/>
  <c r="AH66" i="15"/>
  <c r="AG66" i="15"/>
  <c r="AE66" i="15"/>
  <c r="AD66" i="15"/>
  <c r="AB66" i="15"/>
  <c r="AA66" i="15"/>
  <c r="Z66" i="15"/>
  <c r="X66" i="15"/>
  <c r="W66" i="15"/>
  <c r="V66" i="15"/>
  <c r="T66" i="15"/>
  <c r="S66" i="15"/>
  <c r="Q66" i="15"/>
  <c r="P66" i="15"/>
  <c r="O66" i="15"/>
  <c r="M66" i="15"/>
  <c r="L66" i="15"/>
  <c r="J66" i="15"/>
  <c r="I66" i="15"/>
  <c r="H66" i="15"/>
  <c r="F66" i="15"/>
  <c r="E66" i="15"/>
  <c r="D66" i="15"/>
  <c r="AK65" i="15"/>
  <c r="AJ65" i="15"/>
  <c r="AH65" i="15"/>
  <c r="AG65" i="15"/>
  <c r="AE65" i="15"/>
  <c r="AD65" i="15"/>
  <c r="AB65" i="15"/>
  <c r="AA65" i="15"/>
  <c r="Z65" i="15"/>
  <c r="X65" i="15"/>
  <c r="W65" i="15"/>
  <c r="V65" i="15"/>
  <c r="T65" i="15"/>
  <c r="S65" i="15"/>
  <c r="Q65" i="15"/>
  <c r="P65" i="15"/>
  <c r="O65" i="15"/>
  <c r="M65" i="15"/>
  <c r="L65" i="15"/>
  <c r="J65" i="15"/>
  <c r="I65" i="15"/>
  <c r="H65" i="15"/>
  <c r="F65" i="15"/>
  <c r="E65" i="15"/>
  <c r="D65" i="15"/>
  <c r="AK60" i="15"/>
  <c r="AJ60" i="15"/>
  <c r="AH60" i="15"/>
  <c r="AG60" i="15"/>
  <c r="AE60" i="15"/>
  <c r="AD60" i="15"/>
  <c r="AB60" i="15"/>
  <c r="AA60" i="15"/>
  <c r="Z60" i="15"/>
  <c r="X60" i="15"/>
  <c r="W60" i="15"/>
  <c r="V60" i="15"/>
  <c r="T60" i="15"/>
  <c r="S60" i="15"/>
  <c r="Q60" i="15"/>
  <c r="P60" i="15"/>
  <c r="O60" i="15"/>
  <c r="M60" i="15"/>
  <c r="L60" i="15"/>
  <c r="J60" i="15"/>
  <c r="I60" i="15"/>
  <c r="H60" i="15"/>
  <c r="F60" i="15"/>
  <c r="E60" i="15"/>
  <c r="D60" i="15"/>
  <c r="AK59" i="15"/>
  <c r="AJ59" i="15"/>
  <c r="AH59" i="15"/>
  <c r="AG59" i="15"/>
  <c r="AE59" i="15"/>
  <c r="AD59" i="15"/>
  <c r="AB59" i="15"/>
  <c r="AA59" i="15"/>
  <c r="Z59" i="15"/>
  <c r="X59" i="15"/>
  <c r="W59" i="15"/>
  <c r="V59" i="15"/>
  <c r="T59" i="15"/>
  <c r="S59" i="15"/>
  <c r="Q59" i="15"/>
  <c r="P59" i="15"/>
  <c r="O59" i="15"/>
  <c r="M59" i="15"/>
  <c r="L59" i="15"/>
  <c r="J59" i="15"/>
  <c r="I59" i="15"/>
  <c r="H59" i="15"/>
  <c r="F59" i="15"/>
  <c r="E59" i="15"/>
  <c r="D59" i="15"/>
  <c r="AK58" i="15"/>
  <c r="AJ58" i="15"/>
  <c r="AH58" i="15"/>
  <c r="AG58" i="15"/>
  <c r="AE58" i="15"/>
  <c r="AD58" i="15"/>
  <c r="AB58" i="15"/>
  <c r="AA58" i="15"/>
  <c r="Z58" i="15"/>
  <c r="X58" i="15"/>
  <c r="W58" i="15"/>
  <c r="V58" i="15"/>
  <c r="T58" i="15"/>
  <c r="S58" i="15"/>
  <c r="Q58" i="15"/>
  <c r="P58" i="15"/>
  <c r="O58" i="15"/>
  <c r="M58" i="15"/>
  <c r="L58" i="15"/>
  <c r="J58" i="15"/>
  <c r="I58" i="15"/>
  <c r="H58" i="15"/>
  <c r="F58" i="15"/>
  <c r="E58" i="15"/>
  <c r="D58" i="15"/>
  <c r="AK57" i="15"/>
  <c r="AJ57" i="15"/>
  <c r="AH57" i="15"/>
  <c r="AG57" i="15"/>
  <c r="AE57" i="15"/>
  <c r="AD57" i="15"/>
  <c r="AB57" i="15"/>
  <c r="AA57" i="15"/>
  <c r="Z57" i="15"/>
  <c r="X57" i="15"/>
  <c r="W57" i="15"/>
  <c r="V57" i="15"/>
  <c r="T57" i="15"/>
  <c r="S57" i="15"/>
  <c r="Q57" i="15"/>
  <c r="P57" i="15"/>
  <c r="O57" i="15"/>
  <c r="M57" i="15"/>
  <c r="L57" i="15"/>
  <c r="J57" i="15"/>
  <c r="I57" i="15"/>
  <c r="H57" i="15"/>
  <c r="F57" i="15"/>
  <c r="E57" i="15"/>
  <c r="D57" i="15"/>
  <c r="AK56" i="15"/>
  <c r="AJ56" i="15"/>
  <c r="AH56" i="15"/>
  <c r="AG56" i="15"/>
  <c r="AE56" i="15"/>
  <c r="AD56" i="15"/>
  <c r="AB56" i="15"/>
  <c r="AA56" i="15"/>
  <c r="Z56" i="15"/>
  <c r="X56" i="15"/>
  <c r="W56" i="15"/>
  <c r="V56" i="15"/>
  <c r="T56" i="15"/>
  <c r="S56" i="15"/>
  <c r="Q56" i="15"/>
  <c r="P56" i="15"/>
  <c r="O56" i="15"/>
  <c r="M56" i="15"/>
  <c r="L56" i="15"/>
  <c r="J56" i="15"/>
  <c r="I56" i="15"/>
  <c r="H56" i="15"/>
  <c r="F56" i="15"/>
  <c r="E56" i="15"/>
  <c r="D56" i="15"/>
  <c r="AK55" i="15"/>
  <c r="AJ55" i="15"/>
  <c r="AH55" i="15"/>
  <c r="AG55" i="15"/>
  <c r="AE55" i="15"/>
  <c r="AD55" i="15"/>
  <c r="AB55" i="15"/>
  <c r="AA55" i="15"/>
  <c r="Z55" i="15"/>
  <c r="X55" i="15"/>
  <c r="W55" i="15"/>
  <c r="V55" i="15"/>
  <c r="T55" i="15"/>
  <c r="S55" i="15"/>
  <c r="Q55" i="15"/>
  <c r="P55" i="15"/>
  <c r="O55" i="15"/>
  <c r="M55" i="15"/>
  <c r="L55" i="15"/>
  <c r="J55" i="15"/>
  <c r="I55" i="15"/>
  <c r="H55" i="15"/>
  <c r="F55" i="15"/>
  <c r="E55" i="15"/>
  <c r="D55" i="15"/>
  <c r="AK54" i="15"/>
  <c r="AJ54" i="15"/>
  <c r="AH54" i="15"/>
  <c r="AG54" i="15"/>
  <c r="AE54" i="15"/>
  <c r="AD54" i="15"/>
  <c r="AB54" i="15"/>
  <c r="AA54" i="15"/>
  <c r="Z54" i="15"/>
  <c r="X54" i="15"/>
  <c r="W54" i="15"/>
  <c r="V54" i="15"/>
  <c r="T54" i="15"/>
  <c r="S54" i="15"/>
  <c r="Q54" i="15"/>
  <c r="P54" i="15"/>
  <c r="O54" i="15"/>
  <c r="M54" i="15"/>
  <c r="L54" i="15"/>
  <c r="J54" i="15"/>
  <c r="I54" i="15"/>
  <c r="H54" i="15"/>
  <c r="F54" i="15"/>
  <c r="E54" i="15"/>
  <c r="D54" i="15"/>
  <c r="AK53" i="15"/>
  <c r="AJ53" i="15"/>
  <c r="AH53" i="15"/>
  <c r="AG53" i="15"/>
  <c r="AE53" i="15"/>
  <c r="AD53" i="15"/>
  <c r="AB53" i="15"/>
  <c r="AA53" i="15"/>
  <c r="Z53" i="15"/>
  <c r="X53" i="15"/>
  <c r="W53" i="15"/>
  <c r="V53" i="15"/>
  <c r="T53" i="15"/>
  <c r="S53" i="15"/>
  <c r="Q53" i="15"/>
  <c r="P53" i="15"/>
  <c r="O53" i="15"/>
  <c r="M53" i="15"/>
  <c r="L53" i="15"/>
  <c r="J53" i="15"/>
  <c r="I53" i="15"/>
  <c r="H53" i="15"/>
  <c r="F53" i="15"/>
  <c r="E53" i="15"/>
  <c r="D53" i="15"/>
  <c r="AK52" i="15"/>
  <c r="AJ52" i="15"/>
  <c r="AH52" i="15"/>
  <c r="AG52" i="15"/>
  <c r="AE52" i="15"/>
  <c r="AD52" i="15"/>
  <c r="AB52" i="15"/>
  <c r="AA52" i="15"/>
  <c r="Z52" i="15"/>
  <c r="X52" i="15"/>
  <c r="W52" i="15"/>
  <c r="V52" i="15"/>
  <c r="T52" i="15"/>
  <c r="S52" i="15"/>
  <c r="Q52" i="15"/>
  <c r="P52" i="15"/>
  <c r="O52" i="15"/>
  <c r="M52" i="15"/>
  <c r="L52" i="15"/>
  <c r="J52" i="15"/>
  <c r="I52" i="15"/>
  <c r="H52" i="15"/>
  <c r="F52" i="15"/>
  <c r="E52" i="15"/>
  <c r="D52" i="15"/>
  <c r="AK51" i="15"/>
  <c r="AJ51" i="15"/>
  <c r="AH51" i="15"/>
  <c r="AG51" i="15"/>
  <c r="AE51" i="15"/>
  <c r="AD51" i="15"/>
  <c r="AB51" i="15"/>
  <c r="AA51" i="15"/>
  <c r="Z51" i="15"/>
  <c r="X51" i="15"/>
  <c r="W51" i="15"/>
  <c r="V51" i="15"/>
  <c r="T51" i="15"/>
  <c r="S51" i="15"/>
  <c r="Q51" i="15"/>
  <c r="P51" i="15"/>
  <c r="O51" i="15"/>
  <c r="M51" i="15"/>
  <c r="L51" i="15"/>
  <c r="J51" i="15"/>
  <c r="I51" i="15"/>
  <c r="H51" i="15"/>
  <c r="F51" i="15"/>
  <c r="E51" i="15"/>
  <c r="D51" i="15"/>
  <c r="AK50" i="15"/>
  <c r="AJ50" i="15"/>
  <c r="AH50" i="15"/>
  <c r="AG50" i="15"/>
  <c r="AE50" i="15"/>
  <c r="AD50" i="15"/>
  <c r="AB50" i="15"/>
  <c r="AA50" i="15"/>
  <c r="Z50" i="15"/>
  <c r="X50" i="15"/>
  <c r="W50" i="15"/>
  <c r="V50" i="15"/>
  <c r="T50" i="15"/>
  <c r="S50" i="15"/>
  <c r="Q50" i="15"/>
  <c r="P50" i="15"/>
  <c r="O50" i="15"/>
  <c r="M50" i="15"/>
  <c r="L50" i="15"/>
  <c r="J50" i="15"/>
  <c r="I50" i="15"/>
  <c r="H50" i="15"/>
  <c r="F50" i="15"/>
  <c r="E50" i="15"/>
  <c r="D50" i="15"/>
  <c r="AK49" i="15"/>
  <c r="AJ49" i="15"/>
  <c r="AH49" i="15"/>
  <c r="AG49" i="15"/>
  <c r="AE49" i="15"/>
  <c r="AD49" i="15"/>
  <c r="AB49" i="15"/>
  <c r="AA49" i="15"/>
  <c r="Z49" i="15"/>
  <c r="X49" i="15"/>
  <c r="W49" i="15"/>
  <c r="V49" i="15"/>
  <c r="T49" i="15"/>
  <c r="S49" i="15"/>
  <c r="Q49" i="15"/>
  <c r="P49" i="15"/>
  <c r="O49" i="15"/>
  <c r="M49" i="15"/>
  <c r="L49" i="15"/>
  <c r="J49" i="15"/>
  <c r="I49" i="15"/>
  <c r="H49" i="15"/>
  <c r="F49" i="15"/>
  <c r="E49" i="15"/>
  <c r="D49" i="15"/>
  <c r="AK48" i="15"/>
  <c r="AJ48" i="15"/>
  <c r="AH48" i="15"/>
  <c r="AG48" i="15"/>
  <c r="AE48" i="15"/>
  <c r="AD48" i="15"/>
  <c r="AB48" i="15"/>
  <c r="AA48" i="15"/>
  <c r="Z48" i="15"/>
  <c r="X48" i="15"/>
  <c r="W48" i="15"/>
  <c r="V48" i="15"/>
  <c r="T48" i="15"/>
  <c r="S48" i="15"/>
  <c r="Q48" i="15"/>
  <c r="P48" i="15"/>
  <c r="O48" i="15"/>
  <c r="M48" i="15"/>
  <c r="L48" i="15"/>
  <c r="J48" i="15"/>
  <c r="I48" i="15"/>
  <c r="H48" i="15"/>
  <c r="F48" i="15"/>
  <c r="E48" i="15"/>
  <c r="D48" i="15"/>
  <c r="AK44" i="15"/>
  <c r="AJ44" i="15"/>
  <c r="AH44" i="15"/>
  <c r="AG44" i="15"/>
  <c r="AE44" i="15"/>
  <c r="AD44" i="15"/>
  <c r="AB44" i="15"/>
  <c r="AA44" i="15"/>
  <c r="Z44" i="15"/>
  <c r="X44" i="15"/>
  <c r="W44" i="15"/>
  <c r="V44" i="15"/>
  <c r="T44" i="15"/>
  <c r="S44" i="15"/>
  <c r="Q44" i="15"/>
  <c r="P44" i="15"/>
  <c r="O44" i="15"/>
  <c r="M44" i="15"/>
  <c r="L44" i="15"/>
  <c r="J44" i="15"/>
  <c r="I44" i="15"/>
  <c r="H44" i="15"/>
  <c r="F44" i="15"/>
  <c r="E44" i="15"/>
  <c r="D44" i="15"/>
  <c r="AK43" i="15"/>
  <c r="AJ43" i="15"/>
  <c r="AH43" i="15"/>
  <c r="AG43" i="15"/>
  <c r="AE43" i="15"/>
  <c r="AD43" i="15"/>
  <c r="AB43" i="15"/>
  <c r="AA43" i="15"/>
  <c r="Z43" i="15"/>
  <c r="X43" i="15"/>
  <c r="W43" i="15"/>
  <c r="V43" i="15"/>
  <c r="T43" i="15"/>
  <c r="S43" i="15"/>
  <c r="Q43" i="15"/>
  <c r="P43" i="15"/>
  <c r="O43" i="15"/>
  <c r="M43" i="15"/>
  <c r="L43" i="15"/>
  <c r="J43" i="15"/>
  <c r="I43" i="15"/>
  <c r="H43" i="15"/>
  <c r="F43" i="15"/>
  <c r="E43" i="15"/>
  <c r="D43" i="15"/>
  <c r="AK42" i="15"/>
  <c r="AJ42" i="15"/>
  <c r="AH42" i="15"/>
  <c r="AG42" i="15"/>
  <c r="AE42" i="15"/>
  <c r="AD42" i="15"/>
  <c r="AB42" i="15"/>
  <c r="AA42" i="15"/>
  <c r="Z42" i="15"/>
  <c r="X42" i="15"/>
  <c r="W42" i="15"/>
  <c r="V42" i="15"/>
  <c r="T42" i="15"/>
  <c r="S42" i="15"/>
  <c r="Q42" i="15"/>
  <c r="P42" i="15"/>
  <c r="O42" i="15"/>
  <c r="M42" i="15"/>
  <c r="L42" i="15"/>
  <c r="J42" i="15"/>
  <c r="I42" i="15"/>
  <c r="H42" i="15"/>
  <c r="F42" i="15"/>
  <c r="E42" i="15"/>
  <c r="D42" i="15"/>
  <c r="AK41" i="15"/>
  <c r="AJ41" i="15"/>
  <c r="AH41" i="15"/>
  <c r="AG41" i="15"/>
  <c r="AE41" i="15"/>
  <c r="AD41" i="15"/>
  <c r="AB41" i="15"/>
  <c r="AA41" i="15"/>
  <c r="Z41" i="15"/>
  <c r="X41" i="15"/>
  <c r="W41" i="15"/>
  <c r="V41" i="15"/>
  <c r="T41" i="15"/>
  <c r="S41" i="15"/>
  <c r="Q41" i="15"/>
  <c r="P41" i="15"/>
  <c r="O41" i="15"/>
  <c r="M41" i="15"/>
  <c r="L41" i="15"/>
  <c r="J41" i="15"/>
  <c r="I41" i="15"/>
  <c r="H41" i="15"/>
  <c r="F41" i="15"/>
  <c r="E41" i="15"/>
  <c r="D41" i="15"/>
  <c r="AK37" i="15"/>
  <c r="AJ37" i="15"/>
  <c r="AH37" i="15"/>
  <c r="AG37" i="15"/>
  <c r="AE37" i="15"/>
  <c r="AD37" i="15"/>
  <c r="AB37" i="15"/>
  <c r="AA37" i="15"/>
  <c r="Z37" i="15"/>
  <c r="X37" i="15"/>
  <c r="W37" i="15"/>
  <c r="V37" i="15"/>
  <c r="T37" i="15"/>
  <c r="S37" i="15"/>
  <c r="Q37" i="15"/>
  <c r="P37" i="15"/>
  <c r="O37" i="15"/>
  <c r="M37" i="15"/>
  <c r="L37" i="15"/>
  <c r="J37" i="15"/>
  <c r="I37" i="15"/>
  <c r="H37" i="15"/>
  <c r="F37" i="15"/>
  <c r="E37" i="15"/>
  <c r="D37" i="15"/>
  <c r="AK36" i="15"/>
  <c r="AJ36" i="15"/>
  <c r="AH36" i="15"/>
  <c r="AG36" i="15"/>
  <c r="AE36" i="15"/>
  <c r="AD36" i="15"/>
  <c r="AB36" i="15"/>
  <c r="AA36" i="15"/>
  <c r="Z36" i="15"/>
  <c r="X36" i="15"/>
  <c r="W36" i="15"/>
  <c r="V36" i="15"/>
  <c r="T36" i="15"/>
  <c r="S36" i="15"/>
  <c r="Q36" i="15"/>
  <c r="P36" i="15"/>
  <c r="O36" i="15"/>
  <c r="M36" i="15"/>
  <c r="L36" i="15"/>
  <c r="J36" i="15"/>
  <c r="I36" i="15"/>
  <c r="H36" i="15"/>
  <c r="F36" i="15"/>
  <c r="E36" i="15"/>
  <c r="D36" i="15"/>
  <c r="AK35" i="15"/>
  <c r="AJ35" i="15"/>
  <c r="AH35" i="15"/>
  <c r="AG35" i="15"/>
  <c r="AE35" i="15"/>
  <c r="AD35" i="15"/>
  <c r="AB35" i="15"/>
  <c r="AA35" i="15"/>
  <c r="Z35" i="15"/>
  <c r="X35" i="15"/>
  <c r="W35" i="15"/>
  <c r="V35" i="15"/>
  <c r="T35" i="15"/>
  <c r="S35" i="15"/>
  <c r="Q35" i="15"/>
  <c r="P35" i="15"/>
  <c r="O35" i="15"/>
  <c r="M35" i="15"/>
  <c r="L35" i="15"/>
  <c r="J35" i="15"/>
  <c r="I35" i="15"/>
  <c r="H35" i="15"/>
  <c r="F35" i="15"/>
  <c r="E35" i="15"/>
  <c r="D35" i="15"/>
  <c r="AK34" i="15"/>
  <c r="AJ34" i="15"/>
  <c r="AH34" i="15"/>
  <c r="AG34" i="15"/>
  <c r="AE34" i="15"/>
  <c r="AD34" i="15"/>
  <c r="AB34" i="15"/>
  <c r="AA34" i="15"/>
  <c r="Z34" i="15"/>
  <c r="X34" i="15"/>
  <c r="W34" i="15"/>
  <c r="V34" i="15"/>
  <c r="T34" i="15"/>
  <c r="S34" i="15"/>
  <c r="Q34" i="15"/>
  <c r="P34" i="15"/>
  <c r="O34" i="15"/>
  <c r="M34" i="15"/>
  <c r="L34" i="15"/>
  <c r="J34" i="15"/>
  <c r="I34" i="15"/>
  <c r="H34" i="15"/>
  <c r="F34" i="15"/>
  <c r="E34" i="15"/>
  <c r="D34" i="15"/>
  <c r="AK33" i="15"/>
  <c r="AJ33" i="15"/>
  <c r="AH33" i="15"/>
  <c r="AG33" i="15"/>
  <c r="AE33" i="15"/>
  <c r="AD33" i="15"/>
  <c r="AB33" i="15"/>
  <c r="AA33" i="15"/>
  <c r="Z33" i="15"/>
  <c r="X33" i="15"/>
  <c r="W33" i="15"/>
  <c r="V33" i="15"/>
  <c r="T33" i="15"/>
  <c r="S33" i="15"/>
  <c r="Q33" i="15"/>
  <c r="P33" i="15"/>
  <c r="O33" i="15"/>
  <c r="M33" i="15"/>
  <c r="L33" i="15"/>
  <c r="J33" i="15"/>
  <c r="I33" i="15"/>
  <c r="H33" i="15"/>
  <c r="F33" i="15"/>
  <c r="E33" i="15"/>
  <c r="D33" i="15"/>
  <c r="AK32" i="15"/>
  <c r="AJ32" i="15"/>
  <c r="AH32" i="15"/>
  <c r="AG32" i="15"/>
  <c r="AE32" i="15"/>
  <c r="AD32" i="15"/>
  <c r="AB32" i="15"/>
  <c r="AA32" i="15"/>
  <c r="Z32" i="15"/>
  <c r="X32" i="15"/>
  <c r="W32" i="15"/>
  <c r="V32" i="15"/>
  <c r="T32" i="15"/>
  <c r="S32" i="15"/>
  <c r="Q32" i="15"/>
  <c r="P32" i="15"/>
  <c r="O32" i="15"/>
  <c r="M32" i="15"/>
  <c r="L32" i="15"/>
  <c r="J32" i="15"/>
  <c r="I32" i="15"/>
  <c r="H32" i="15"/>
  <c r="F32" i="15"/>
  <c r="E32" i="15"/>
  <c r="D32" i="15"/>
  <c r="AK31" i="15"/>
  <c r="AJ31" i="15"/>
  <c r="AH31" i="15"/>
  <c r="AG31" i="15"/>
  <c r="AE31" i="15"/>
  <c r="AD31" i="15"/>
  <c r="AB31" i="15"/>
  <c r="AA31" i="15"/>
  <c r="Z31" i="15"/>
  <c r="X31" i="15"/>
  <c r="W31" i="15"/>
  <c r="V31" i="15"/>
  <c r="T31" i="15"/>
  <c r="S31" i="15"/>
  <c r="Q31" i="15"/>
  <c r="P31" i="15"/>
  <c r="O31" i="15"/>
  <c r="M31" i="15"/>
  <c r="L31" i="15"/>
  <c r="J31" i="15"/>
  <c r="I31" i="15"/>
  <c r="H31" i="15"/>
  <c r="F31" i="15"/>
  <c r="E31" i="15"/>
  <c r="D31" i="15"/>
  <c r="AK30" i="15"/>
  <c r="AJ30" i="15"/>
  <c r="AH30" i="15"/>
  <c r="AG30" i="15"/>
  <c r="AE30" i="15"/>
  <c r="AD30" i="15"/>
  <c r="AB30" i="15"/>
  <c r="AA30" i="15"/>
  <c r="Z30" i="15"/>
  <c r="X30" i="15"/>
  <c r="W30" i="15"/>
  <c r="V30" i="15"/>
  <c r="T30" i="15"/>
  <c r="S30" i="15"/>
  <c r="Q30" i="15"/>
  <c r="P30" i="15"/>
  <c r="O30" i="15"/>
  <c r="M30" i="15"/>
  <c r="L30" i="15"/>
  <c r="J30" i="15"/>
  <c r="I30" i="15"/>
  <c r="H30" i="15"/>
  <c r="F30" i="15"/>
  <c r="E30" i="15"/>
  <c r="D30" i="15"/>
  <c r="AK26" i="15"/>
  <c r="AJ26" i="15"/>
  <c r="AH26" i="15"/>
  <c r="AG26" i="15"/>
  <c r="AE26" i="15"/>
  <c r="AD26" i="15"/>
  <c r="AB26" i="15"/>
  <c r="AA26" i="15"/>
  <c r="Z26" i="15"/>
  <c r="X26" i="15"/>
  <c r="W26" i="15"/>
  <c r="V26" i="15"/>
  <c r="T26" i="15"/>
  <c r="S26" i="15"/>
  <c r="Q26" i="15"/>
  <c r="P26" i="15"/>
  <c r="O26" i="15"/>
  <c r="M26" i="15"/>
  <c r="L26" i="15"/>
  <c r="J26" i="15"/>
  <c r="I26" i="15"/>
  <c r="H26" i="15"/>
  <c r="F26" i="15"/>
  <c r="E26" i="15"/>
  <c r="D26" i="15"/>
  <c r="AK22" i="15"/>
  <c r="AJ22" i="15"/>
  <c r="AH22" i="15"/>
  <c r="AG22" i="15"/>
  <c r="AE22" i="15"/>
  <c r="AD22" i="15"/>
  <c r="AB22" i="15"/>
  <c r="AA22" i="15"/>
  <c r="Z22" i="15"/>
  <c r="X22" i="15"/>
  <c r="W22" i="15"/>
  <c r="V22" i="15"/>
  <c r="T22" i="15"/>
  <c r="S22" i="15"/>
  <c r="Q22" i="15"/>
  <c r="P22" i="15"/>
  <c r="O22" i="15"/>
  <c r="M22" i="15"/>
  <c r="L22" i="15"/>
  <c r="J22" i="15"/>
  <c r="I22" i="15"/>
  <c r="H22" i="15"/>
  <c r="F22" i="15"/>
  <c r="E22" i="15"/>
  <c r="D22" i="15"/>
  <c r="AK21" i="15"/>
  <c r="AJ21" i="15"/>
  <c r="AH21" i="15"/>
  <c r="AG21" i="15"/>
  <c r="AE21" i="15"/>
  <c r="AD21" i="15"/>
  <c r="AB21" i="15"/>
  <c r="AA21" i="15"/>
  <c r="Z21" i="15"/>
  <c r="X21" i="15"/>
  <c r="W21" i="15"/>
  <c r="V21" i="15"/>
  <c r="T21" i="15"/>
  <c r="S21" i="15"/>
  <c r="Q21" i="15"/>
  <c r="P21" i="15"/>
  <c r="O21" i="15"/>
  <c r="M21" i="15"/>
  <c r="L21" i="15"/>
  <c r="J21" i="15"/>
  <c r="I21" i="15"/>
  <c r="H21" i="15"/>
  <c r="F21" i="15"/>
  <c r="E21" i="15"/>
  <c r="D21" i="15"/>
  <c r="AK20" i="15"/>
  <c r="AJ20" i="15"/>
  <c r="AH20" i="15"/>
  <c r="AG20" i="15"/>
  <c r="AE20" i="15"/>
  <c r="AD20" i="15"/>
  <c r="AB20" i="15"/>
  <c r="AA20" i="15"/>
  <c r="Z20" i="15"/>
  <c r="X20" i="15"/>
  <c r="W20" i="15"/>
  <c r="V20" i="15"/>
  <c r="T20" i="15"/>
  <c r="S20" i="15"/>
  <c r="Q20" i="15"/>
  <c r="P20" i="15"/>
  <c r="O20" i="15"/>
  <c r="M20" i="15"/>
  <c r="L20" i="15"/>
  <c r="J20" i="15"/>
  <c r="I20" i="15"/>
  <c r="H20" i="15"/>
  <c r="F20" i="15"/>
  <c r="E20" i="15"/>
  <c r="D20" i="15"/>
  <c r="AK19" i="15"/>
  <c r="AJ19" i="15"/>
  <c r="AH19" i="15"/>
  <c r="AG19" i="15"/>
  <c r="AE19" i="15"/>
  <c r="AD19" i="15"/>
  <c r="AB19" i="15"/>
  <c r="AA19" i="15"/>
  <c r="Z19" i="15"/>
  <c r="X19" i="15"/>
  <c r="W19" i="15"/>
  <c r="V19" i="15"/>
  <c r="T19" i="15"/>
  <c r="S19" i="15"/>
  <c r="Q19" i="15"/>
  <c r="P19" i="15"/>
  <c r="O19" i="15"/>
  <c r="M19" i="15"/>
  <c r="L19" i="15"/>
  <c r="J19" i="15"/>
  <c r="I19" i="15"/>
  <c r="H19" i="15"/>
  <c r="F19" i="15"/>
  <c r="E19" i="15"/>
  <c r="D19" i="15"/>
  <c r="AK18" i="15"/>
  <c r="AJ18" i="15"/>
  <c r="AH18" i="15"/>
  <c r="AG18" i="15"/>
  <c r="AE18" i="15"/>
  <c r="AD18" i="15"/>
  <c r="AB18" i="15"/>
  <c r="AA18" i="15"/>
  <c r="Z18" i="15"/>
  <c r="X18" i="15"/>
  <c r="W18" i="15"/>
  <c r="V18" i="15"/>
  <c r="T18" i="15"/>
  <c r="S18" i="15"/>
  <c r="Q18" i="15"/>
  <c r="P18" i="15"/>
  <c r="O18" i="15"/>
  <c r="M18" i="15"/>
  <c r="L18" i="15"/>
  <c r="J18" i="15"/>
  <c r="I18" i="15"/>
  <c r="H18" i="15"/>
  <c r="F18" i="15"/>
  <c r="E18" i="15"/>
  <c r="D18" i="15"/>
  <c r="AK17" i="15"/>
  <c r="AJ17" i="15"/>
  <c r="AH17" i="15"/>
  <c r="AG17" i="15"/>
  <c r="AE17" i="15"/>
  <c r="AD17" i="15"/>
  <c r="AB17" i="15"/>
  <c r="AA17" i="15"/>
  <c r="Z17" i="15"/>
  <c r="X17" i="15"/>
  <c r="W17" i="15"/>
  <c r="V17" i="15"/>
  <c r="T17" i="15"/>
  <c r="S17" i="15"/>
  <c r="Q17" i="15"/>
  <c r="P17" i="15"/>
  <c r="O17" i="15"/>
  <c r="M17" i="15"/>
  <c r="L17" i="15"/>
  <c r="J17" i="15"/>
  <c r="I17" i="15"/>
  <c r="H17" i="15"/>
  <c r="F17" i="15"/>
  <c r="E17" i="15"/>
  <c r="D17" i="15"/>
  <c r="AK16" i="15"/>
  <c r="AJ16" i="15"/>
  <c r="AH16" i="15"/>
  <c r="AG16" i="15"/>
  <c r="AE16" i="15"/>
  <c r="AD16" i="15"/>
  <c r="AB16" i="15"/>
  <c r="AA16" i="15"/>
  <c r="Z16" i="15"/>
  <c r="X16" i="15"/>
  <c r="W16" i="15"/>
  <c r="V16" i="15"/>
  <c r="T16" i="15"/>
  <c r="S16" i="15"/>
  <c r="Q16" i="15"/>
  <c r="P16" i="15"/>
  <c r="O16" i="15"/>
  <c r="M16" i="15"/>
  <c r="L16" i="15"/>
  <c r="J16" i="15"/>
  <c r="I16" i="15"/>
  <c r="H16" i="15"/>
  <c r="F16" i="15"/>
  <c r="E16" i="15"/>
  <c r="D16" i="15"/>
  <c r="AK15" i="15"/>
  <c r="AJ15" i="15"/>
  <c r="AH15" i="15"/>
  <c r="AG15" i="15"/>
  <c r="AE15" i="15"/>
  <c r="AD15" i="15"/>
  <c r="AB15" i="15"/>
  <c r="AA15" i="15"/>
  <c r="Z15" i="15"/>
  <c r="X15" i="15"/>
  <c r="W15" i="15"/>
  <c r="V15" i="15"/>
  <c r="T15" i="15"/>
  <c r="S15" i="15"/>
  <c r="Q15" i="15"/>
  <c r="P15" i="15"/>
  <c r="O15" i="15"/>
  <c r="M15" i="15"/>
  <c r="L15" i="15"/>
  <c r="J15" i="15"/>
  <c r="I15" i="15"/>
  <c r="H15" i="15"/>
  <c r="F15" i="15"/>
  <c r="E15" i="15"/>
  <c r="D15" i="15"/>
  <c r="AK14" i="15"/>
  <c r="AJ14" i="15"/>
  <c r="AH14" i="15"/>
  <c r="AG14" i="15"/>
  <c r="AE14" i="15"/>
  <c r="AD14" i="15"/>
  <c r="AB14" i="15"/>
  <c r="AA14" i="15"/>
  <c r="Z14" i="15"/>
  <c r="X14" i="15"/>
  <c r="W14" i="15"/>
  <c r="V14" i="15"/>
  <c r="T14" i="15"/>
  <c r="S14" i="15"/>
  <c r="Q14" i="15"/>
  <c r="P14" i="15"/>
  <c r="O14" i="15"/>
  <c r="M14" i="15"/>
  <c r="L14" i="15"/>
  <c r="J14" i="15"/>
  <c r="I14" i="15"/>
  <c r="H14" i="15"/>
  <c r="F14" i="15"/>
  <c r="E14" i="15"/>
  <c r="D14" i="15"/>
  <c r="AK10" i="15"/>
  <c r="AJ10" i="15"/>
  <c r="AH10" i="15"/>
  <c r="AG10" i="15"/>
  <c r="AE10" i="15"/>
  <c r="AD10" i="15"/>
  <c r="AB10" i="15"/>
  <c r="AA10" i="15"/>
  <c r="Z10" i="15"/>
  <c r="X10" i="15"/>
  <c r="W10" i="15"/>
  <c r="V10" i="15"/>
  <c r="T10" i="15"/>
  <c r="S10" i="15"/>
  <c r="Q10" i="15"/>
  <c r="P10" i="15"/>
  <c r="O10" i="15"/>
  <c r="M10" i="15"/>
  <c r="L10" i="15"/>
  <c r="J10" i="15"/>
  <c r="I10" i="15"/>
  <c r="H10" i="15"/>
  <c r="F10" i="15"/>
  <c r="E10" i="15"/>
  <c r="D10" i="15"/>
  <c r="AK9" i="15"/>
  <c r="AJ9" i="15"/>
  <c r="AH9" i="15"/>
  <c r="AG9" i="15"/>
  <c r="AE9" i="15"/>
  <c r="AD9" i="15"/>
  <c r="AB9" i="15"/>
  <c r="AA9" i="15"/>
  <c r="Z9" i="15"/>
  <c r="X9" i="15"/>
  <c r="W9" i="15"/>
  <c r="V9" i="15"/>
  <c r="T9" i="15"/>
  <c r="S9" i="15"/>
  <c r="Q9" i="15"/>
  <c r="P9" i="15"/>
  <c r="O9" i="15"/>
  <c r="M9" i="15"/>
  <c r="L9" i="15"/>
  <c r="J9" i="15"/>
  <c r="I9" i="15"/>
  <c r="H9" i="15"/>
  <c r="F9" i="15"/>
  <c r="E9" i="15"/>
  <c r="AK8" i="15"/>
  <c r="AJ8" i="15"/>
  <c r="AH8" i="15"/>
  <c r="AG8" i="15"/>
  <c r="AD8" i="15"/>
  <c r="AE8" i="15"/>
  <c r="D306" i="18"/>
  <c r="AA8" i="15"/>
  <c r="AB8" i="15"/>
  <c r="M9" i="18"/>
  <c r="D305" i="18"/>
  <c r="D309" i="18"/>
  <c r="M2" i="18"/>
  <c r="M36" i="18"/>
  <c r="D310" i="18"/>
  <c r="F8" i="15"/>
  <c r="E8" i="15"/>
  <c r="H8" i="15"/>
  <c r="J8" i="15"/>
  <c r="M8" i="15"/>
  <c r="P8" i="15"/>
  <c r="S8" i="15"/>
  <c r="V8" i="15"/>
  <c r="X8" i="15"/>
  <c r="I8" i="15"/>
  <c r="L8" i="15"/>
  <c r="O8" i="15"/>
  <c r="Q8" i="15"/>
  <c r="T8" i="15"/>
  <c r="W8" i="15"/>
  <c r="Z8" i="15"/>
  <c r="M21" i="18"/>
  <c r="M43" i="18"/>
  <c r="AM16" i="15" l="1"/>
  <c r="E13" i="16" s="1"/>
  <c r="F13" i="16" s="1"/>
  <c r="AM20" i="15"/>
  <c r="E17" i="18" s="1"/>
  <c r="F17" i="18" s="1"/>
  <c r="AM32" i="15"/>
  <c r="E29" i="18" s="1"/>
  <c r="F29" i="18" s="1"/>
  <c r="AM36" i="15"/>
  <c r="E33" i="16" s="1"/>
  <c r="F33" i="16" s="1"/>
  <c r="AM43" i="15"/>
  <c r="AM50" i="15"/>
  <c r="AO50" i="15" s="1"/>
  <c r="G47" i="16" s="1"/>
  <c r="H47" i="16" s="1"/>
  <c r="AM54" i="15"/>
  <c r="AO54" i="15" s="1"/>
  <c r="AM58" i="15"/>
  <c r="E55" i="18" s="1"/>
  <c r="F55" i="18" s="1"/>
  <c r="AM66" i="15"/>
  <c r="AO66" i="15" s="1"/>
  <c r="AM70" i="15"/>
  <c r="E67" i="16" s="1"/>
  <c r="F67" i="16" s="1"/>
  <c r="AM74" i="15"/>
  <c r="E71" i="18" s="1"/>
  <c r="F71" i="18" s="1"/>
  <c r="AM78" i="15"/>
  <c r="AO78" i="15" s="1"/>
  <c r="AM85" i="15"/>
  <c r="E82" i="18" s="1"/>
  <c r="F82" i="18" s="1"/>
  <c r="AM92" i="15"/>
  <c r="E89" i="18" s="1"/>
  <c r="F89" i="18" s="1"/>
  <c r="AM96" i="15"/>
  <c r="E93" i="16" s="1"/>
  <c r="F93" i="16" s="1"/>
  <c r="AM103" i="15"/>
  <c r="E100" i="16" s="1"/>
  <c r="F100" i="16" s="1"/>
  <c r="AM110" i="15"/>
  <c r="E107" i="18" s="1"/>
  <c r="F107" i="18" s="1"/>
  <c r="AM116" i="15"/>
  <c r="AM122" i="15"/>
  <c r="E119" i="16" s="1"/>
  <c r="F119" i="16" s="1"/>
  <c r="AM128" i="15"/>
  <c r="E125" i="18" s="1"/>
  <c r="F125" i="18" s="1"/>
  <c r="AM134" i="15"/>
  <c r="E131" i="16" s="1"/>
  <c r="F131" i="16" s="1"/>
  <c r="AM140" i="15"/>
  <c r="AM146" i="15"/>
  <c r="AO146" i="15" s="1"/>
  <c r="AM154" i="15"/>
  <c r="E151" i="16" s="1"/>
  <c r="F151" i="16" s="1"/>
  <c r="AM160" i="15"/>
  <c r="AO160" i="15" s="1"/>
  <c r="AM166" i="15"/>
  <c r="E163" i="16" s="1"/>
  <c r="F163" i="16" s="1"/>
  <c r="AM172" i="15"/>
  <c r="AO172" i="15" s="1"/>
  <c r="AM178" i="15"/>
  <c r="E175" i="16" s="1"/>
  <c r="F175" i="16" s="1"/>
  <c r="AM184" i="15"/>
  <c r="E181" i="18" s="1"/>
  <c r="F181" i="18" s="1"/>
  <c r="AM190" i="15"/>
  <c r="AO190" i="15" s="1"/>
  <c r="AM196" i="15"/>
  <c r="AO196" i="15" s="1"/>
  <c r="G193" i="16" s="1"/>
  <c r="H193" i="16" s="1"/>
  <c r="AM205" i="15"/>
  <c r="E202" i="16" s="1"/>
  <c r="F202" i="16" s="1"/>
  <c r="AM211" i="15"/>
  <c r="E208" i="18" s="1"/>
  <c r="F208" i="18" s="1"/>
  <c r="AM217" i="15"/>
  <c r="E214" i="18" s="1"/>
  <c r="F214" i="18" s="1"/>
  <c r="AM223" i="15"/>
  <c r="AM230" i="15"/>
  <c r="E227" i="16" s="1"/>
  <c r="F227" i="16" s="1"/>
  <c r="AM236" i="15"/>
  <c r="E233" i="16" s="1"/>
  <c r="F233" i="16" s="1"/>
  <c r="AM242" i="15"/>
  <c r="E239" i="18" s="1"/>
  <c r="F239" i="18" s="1"/>
  <c r="AM251" i="15"/>
  <c r="E248" i="16" s="1"/>
  <c r="F248" i="16" s="1"/>
  <c r="AM257" i="15"/>
  <c r="AO257" i="15" s="1"/>
  <c r="G254" i="18" s="1"/>
  <c r="H254" i="18" s="1"/>
  <c r="AM263" i="15"/>
  <c r="AM269" i="15"/>
  <c r="AO269" i="15" s="1"/>
  <c r="AM277" i="15"/>
  <c r="AO277" i="15" s="1"/>
  <c r="AM284" i="15"/>
  <c r="E281" i="18" s="1"/>
  <c r="F281" i="18" s="1"/>
  <c r="AM290" i="15"/>
  <c r="AO290" i="15" s="1"/>
  <c r="AM298" i="15"/>
  <c r="AO103" i="15"/>
  <c r="G100" i="18" s="1"/>
  <c r="H100" i="18" s="1"/>
  <c r="E75" i="16"/>
  <c r="F75" i="16" s="1"/>
  <c r="AM9" i="15"/>
  <c r="AM10" i="15"/>
  <c r="AM17" i="15"/>
  <c r="AM21" i="15"/>
  <c r="AM26" i="15"/>
  <c r="AM33" i="15"/>
  <c r="AM37" i="15"/>
  <c r="AM44" i="15"/>
  <c r="AM51" i="15"/>
  <c r="AM55" i="15"/>
  <c r="AM59" i="15"/>
  <c r="AM67" i="15"/>
  <c r="AM71" i="15"/>
  <c r="AM75" i="15"/>
  <c r="AM79" i="15"/>
  <c r="AM86" i="15"/>
  <c r="AM93" i="15"/>
  <c r="AM97" i="15"/>
  <c r="AM104" i="15"/>
  <c r="AM111" i="15"/>
  <c r="AM117" i="15"/>
  <c r="AM123" i="15"/>
  <c r="AM129" i="15"/>
  <c r="AM135" i="15"/>
  <c r="AM141" i="15"/>
  <c r="AM149" i="15"/>
  <c r="AM155" i="15"/>
  <c r="AM161" i="15"/>
  <c r="AM167" i="15"/>
  <c r="AM173" i="15"/>
  <c r="E170" i="18" s="1"/>
  <c r="AM179" i="15"/>
  <c r="AM185" i="15"/>
  <c r="AM191" i="15"/>
  <c r="AM199" i="15"/>
  <c r="AM206" i="15"/>
  <c r="AM212" i="15"/>
  <c r="AM218" i="15"/>
  <c r="AM14" i="15"/>
  <c r="AM18" i="15"/>
  <c r="AM22" i="15"/>
  <c r="AM30" i="15"/>
  <c r="AM34" i="15"/>
  <c r="AM41" i="15"/>
  <c r="AM48" i="15"/>
  <c r="AM52" i="15"/>
  <c r="AM56" i="15"/>
  <c r="AM60" i="15"/>
  <c r="AM68" i="15"/>
  <c r="AM72" i="15"/>
  <c r="AM76" i="15"/>
  <c r="AM80" i="15"/>
  <c r="AM224" i="15"/>
  <c r="AM231" i="15"/>
  <c r="AM239" i="15"/>
  <c r="AM245" i="15"/>
  <c r="AM252" i="15"/>
  <c r="AM258" i="15"/>
  <c r="AM264" i="15"/>
  <c r="AM272" i="15"/>
  <c r="AM278" i="15"/>
  <c r="AM285" i="15"/>
  <c r="AM293" i="15"/>
  <c r="AM299" i="15"/>
  <c r="AM109" i="15"/>
  <c r="AM7" i="15"/>
  <c r="AM87" i="15"/>
  <c r="AM94" i="15"/>
  <c r="AM98" i="15"/>
  <c r="AM105" i="15"/>
  <c r="AM112" i="15"/>
  <c r="AM118" i="15"/>
  <c r="AM124" i="15"/>
  <c r="AM130" i="15"/>
  <c r="AM136" i="15"/>
  <c r="AM142" i="15"/>
  <c r="AM150" i="15"/>
  <c r="AM156" i="15"/>
  <c r="AM164" i="15"/>
  <c r="AM170" i="15"/>
  <c r="AO170" i="15" s="1"/>
  <c r="AM176" i="15"/>
  <c r="AM182" i="15"/>
  <c r="AM188" i="15"/>
  <c r="AM194" i="15"/>
  <c r="AM200" i="15"/>
  <c r="AM207" i="15"/>
  <c r="AM213" i="15"/>
  <c r="AM219" i="15"/>
  <c r="AM228" i="15"/>
  <c r="AM234" i="15"/>
  <c r="AM240" i="15"/>
  <c r="AM246" i="15"/>
  <c r="AM253" i="15"/>
  <c r="AM261" i="15"/>
  <c r="AM267" i="15"/>
  <c r="AM273" i="15"/>
  <c r="AM279" i="15"/>
  <c r="AM288" i="15"/>
  <c r="AM294" i="15"/>
  <c r="AM300" i="15"/>
  <c r="AM15" i="15"/>
  <c r="AM19" i="15"/>
  <c r="AM31" i="15"/>
  <c r="AM35" i="15"/>
  <c r="AM42" i="15"/>
  <c r="AM49" i="15"/>
  <c r="AM53" i="15"/>
  <c r="AM57" i="15"/>
  <c r="AM65" i="15"/>
  <c r="AM69" i="15"/>
  <c r="AM73" i="15"/>
  <c r="AM77" i="15"/>
  <c r="AM84" i="15"/>
  <c r="AM91" i="15"/>
  <c r="AM95" i="15"/>
  <c r="AM102" i="15"/>
  <c r="AM106" i="15"/>
  <c r="AM115" i="15"/>
  <c r="AM121" i="15"/>
  <c r="AM127" i="15"/>
  <c r="AM133" i="15"/>
  <c r="AM139" i="15"/>
  <c r="AM145" i="15"/>
  <c r="AM151" i="15"/>
  <c r="AM159" i="15"/>
  <c r="AM165" i="15"/>
  <c r="AM171" i="15"/>
  <c r="AM177" i="15"/>
  <c r="AM183" i="15"/>
  <c r="AM189" i="15"/>
  <c r="AM195" i="15"/>
  <c r="AM201" i="15"/>
  <c r="AM208" i="15"/>
  <c r="AM216" i="15"/>
  <c r="AM222" i="15"/>
  <c r="AM229" i="15"/>
  <c r="AM235" i="15"/>
  <c r="AM241" i="15"/>
  <c r="AM247" i="15"/>
  <c r="AM256" i="15"/>
  <c r="AM262" i="15"/>
  <c r="AM268" i="15"/>
  <c r="AM274" i="15"/>
  <c r="AM283" i="15"/>
  <c r="AM289" i="15"/>
  <c r="AM295" i="15"/>
  <c r="AM8" i="15"/>
  <c r="AM64" i="15"/>
  <c r="E227" i="18" l="1"/>
  <c r="F227" i="18" s="1"/>
  <c r="E125" i="16"/>
  <c r="F125" i="16" s="1"/>
  <c r="E202" i="18"/>
  <c r="F202" i="18" s="1"/>
  <c r="G193" i="18"/>
  <c r="H193" i="18" s="1"/>
  <c r="E13" i="18"/>
  <c r="F13" i="18" s="1"/>
  <c r="E157" i="18"/>
  <c r="E55" i="16"/>
  <c r="F55" i="16" s="1"/>
  <c r="AO128" i="15"/>
  <c r="G125" i="16" s="1"/>
  <c r="H125" i="16" s="1"/>
  <c r="E151" i="18"/>
  <c r="F151" i="18" s="1"/>
  <c r="AO166" i="15"/>
  <c r="E281" i="16"/>
  <c r="F281" i="16" s="1"/>
  <c r="E254" i="18"/>
  <c r="F254" i="18" s="1"/>
  <c r="AO58" i="15"/>
  <c r="G55" i="16" s="1"/>
  <c r="H55" i="16" s="1"/>
  <c r="AO178" i="15"/>
  <c r="E100" i="18"/>
  <c r="F100" i="18" s="1"/>
  <c r="AO230" i="15"/>
  <c r="G227" i="16" s="1"/>
  <c r="H227" i="16" s="1"/>
  <c r="E175" i="18"/>
  <c r="AO284" i="15"/>
  <c r="G281" i="18" s="1"/>
  <c r="H281" i="18" s="1"/>
  <c r="G254" i="16"/>
  <c r="H254" i="16" s="1"/>
  <c r="AO92" i="15"/>
  <c r="G89" i="18" s="1"/>
  <c r="E187" i="18"/>
  <c r="F187" i="18" s="1"/>
  <c r="E89" i="16"/>
  <c r="F89" i="16" s="1"/>
  <c r="E47" i="18"/>
  <c r="F47" i="18" s="1"/>
  <c r="G47" i="18"/>
  <c r="H47" i="18" s="1"/>
  <c r="E214" i="16"/>
  <c r="F214" i="16" s="1"/>
  <c r="E187" i="16"/>
  <c r="F187" i="16" s="1"/>
  <c r="AO217" i="15"/>
  <c r="G214" i="18" s="1"/>
  <c r="H214" i="18" s="1"/>
  <c r="E208" i="16"/>
  <c r="F208" i="16" s="1"/>
  <c r="E167" i="18"/>
  <c r="F167" i="18" s="1"/>
  <c r="AO154" i="15"/>
  <c r="G151" i="16" s="1"/>
  <c r="H151" i="16" s="1"/>
  <c r="E75" i="18"/>
  <c r="F75" i="18" s="1"/>
  <c r="AO36" i="15"/>
  <c r="G33" i="18" s="1"/>
  <c r="H33" i="18" s="1"/>
  <c r="AO16" i="15"/>
  <c r="G13" i="16" s="1"/>
  <c r="H13" i="16" s="1"/>
  <c r="AO110" i="15"/>
  <c r="G107" i="16" s="1"/>
  <c r="H107" i="16" s="1"/>
  <c r="AO20" i="15"/>
  <c r="G17" i="18" s="1"/>
  <c r="AO205" i="15"/>
  <c r="G202" i="16" s="1"/>
  <c r="H202" i="16" s="1"/>
  <c r="G100" i="16"/>
  <c r="H100" i="16" s="1"/>
  <c r="E287" i="18"/>
  <c r="F287" i="18" s="1"/>
  <c r="E254" i="16"/>
  <c r="F254" i="16" s="1"/>
  <c r="E33" i="18"/>
  <c r="F33" i="18" s="1"/>
  <c r="E107" i="16"/>
  <c r="F107" i="16" s="1"/>
  <c r="E233" i="18"/>
  <c r="F233" i="18" s="1"/>
  <c r="AO184" i="15"/>
  <c r="G181" i="18" s="1"/>
  <c r="E143" i="18"/>
  <c r="F143" i="18" s="1"/>
  <c r="AO85" i="15"/>
  <c r="G82" i="18" s="1"/>
  <c r="E51" i="16"/>
  <c r="F51" i="16" s="1"/>
  <c r="AO122" i="15"/>
  <c r="G119" i="16" s="1"/>
  <c r="H119" i="16" s="1"/>
  <c r="E169" i="18"/>
  <c r="F169" i="18" s="1"/>
  <c r="AO242" i="15"/>
  <c r="G239" i="16" s="1"/>
  <c r="H239" i="16" s="1"/>
  <c r="E239" i="16"/>
  <c r="F239" i="16" s="1"/>
  <c r="E29" i="16"/>
  <c r="F29" i="16" s="1"/>
  <c r="E47" i="16"/>
  <c r="F47" i="16" s="1"/>
  <c r="E71" i="16"/>
  <c r="F71" i="16" s="1"/>
  <c r="E193" i="16"/>
  <c r="F193" i="16" s="1"/>
  <c r="E163" i="18"/>
  <c r="F163" i="18" s="1"/>
  <c r="E169" i="16"/>
  <c r="F169" i="16" s="1"/>
  <c r="AO96" i="15"/>
  <c r="G93" i="16" s="1"/>
  <c r="H93" i="16" s="1"/>
  <c r="E82" i="16"/>
  <c r="F82" i="16" s="1"/>
  <c r="E63" i="18"/>
  <c r="F63" i="18" s="1"/>
  <c r="E17" i="16"/>
  <c r="F17" i="16" s="1"/>
  <c r="G287" i="18"/>
  <c r="H287" i="18" s="1"/>
  <c r="G287" i="16"/>
  <c r="H287" i="16" s="1"/>
  <c r="G274" i="16"/>
  <c r="H274" i="16" s="1"/>
  <c r="G274" i="18"/>
  <c r="H274" i="18" s="1"/>
  <c r="AO251" i="15"/>
  <c r="E248" i="18"/>
  <c r="AO223" i="15"/>
  <c r="E220" i="16"/>
  <c r="F220" i="16" s="1"/>
  <c r="E220" i="18"/>
  <c r="G51" i="16"/>
  <c r="H51" i="16" s="1"/>
  <c r="G51" i="18"/>
  <c r="H51" i="18" s="1"/>
  <c r="E167" i="16"/>
  <c r="F167" i="16" s="1"/>
  <c r="E287" i="16"/>
  <c r="F287" i="16" s="1"/>
  <c r="E274" i="18"/>
  <c r="F274" i="18" s="1"/>
  <c r="E51" i="18"/>
  <c r="E63" i="16"/>
  <c r="F63" i="16" s="1"/>
  <c r="AO236" i="15"/>
  <c r="G233" i="18" s="1"/>
  <c r="H233" i="18" s="1"/>
  <c r="AO211" i="15"/>
  <c r="G208" i="18" s="1"/>
  <c r="E181" i="16"/>
  <c r="F181" i="16" s="1"/>
  <c r="E157" i="16"/>
  <c r="F157" i="16" s="1"/>
  <c r="E143" i="16"/>
  <c r="F143" i="16" s="1"/>
  <c r="E119" i="18"/>
  <c r="F119" i="18" s="1"/>
  <c r="AO298" i="15"/>
  <c r="E295" i="16"/>
  <c r="F295" i="16" s="1"/>
  <c r="E295" i="18"/>
  <c r="E266" i="16"/>
  <c r="F266" i="16" s="1"/>
  <c r="E266" i="18"/>
  <c r="F266" i="18" s="1"/>
  <c r="E137" i="18"/>
  <c r="AO140" i="15"/>
  <c r="E137" i="16"/>
  <c r="F137" i="16" s="1"/>
  <c r="E113" i="18"/>
  <c r="E113" i="16"/>
  <c r="F113" i="16" s="1"/>
  <c r="AO116" i="15"/>
  <c r="AO70" i="15"/>
  <c r="E67" i="18"/>
  <c r="E274" i="16"/>
  <c r="F274" i="16" s="1"/>
  <c r="AO263" i="15"/>
  <c r="E260" i="16"/>
  <c r="F260" i="16" s="1"/>
  <c r="E260" i="18"/>
  <c r="F260" i="18" s="1"/>
  <c r="AO134" i="15"/>
  <c r="E131" i="18"/>
  <c r="F131" i="18" s="1"/>
  <c r="AO43" i="15"/>
  <c r="E40" i="16"/>
  <c r="F40" i="16" s="1"/>
  <c r="E40" i="18"/>
  <c r="AO74" i="15"/>
  <c r="G71" i="16" s="1"/>
  <c r="H71" i="16" s="1"/>
  <c r="E93" i="18"/>
  <c r="F93" i="18" s="1"/>
  <c r="AO32" i="15"/>
  <c r="G29" i="16" s="1"/>
  <c r="H29" i="16" s="1"/>
  <c r="E193" i="18"/>
  <c r="E5" i="16"/>
  <c r="F5" i="16" s="1"/>
  <c r="E5" i="18"/>
  <c r="AO8" i="15"/>
  <c r="AO268" i="15"/>
  <c r="E265" i="18"/>
  <c r="E265" i="16"/>
  <c r="F265" i="16" s="1"/>
  <c r="E213" i="16"/>
  <c r="F213" i="16" s="1"/>
  <c r="AO216" i="15"/>
  <c r="E213" i="18"/>
  <c r="AO165" i="15"/>
  <c r="E162" i="18"/>
  <c r="E162" i="16"/>
  <c r="F162" i="16" s="1"/>
  <c r="AO115" i="15"/>
  <c r="E112" i="18"/>
  <c r="E112" i="16"/>
  <c r="F112" i="16" s="1"/>
  <c r="AO69" i="15"/>
  <c r="E66" i="18"/>
  <c r="E66" i="16"/>
  <c r="F66" i="16" s="1"/>
  <c r="AO288" i="15"/>
  <c r="E285" i="16"/>
  <c r="F285" i="16" s="1"/>
  <c r="E285" i="18"/>
  <c r="E231" i="16"/>
  <c r="F231" i="16" s="1"/>
  <c r="E231" i="18"/>
  <c r="AO234" i="15"/>
  <c r="E153" i="16"/>
  <c r="F153" i="16" s="1"/>
  <c r="AO156" i="15"/>
  <c r="E153" i="18"/>
  <c r="AO105" i="15"/>
  <c r="E102" i="18"/>
  <c r="E102" i="16"/>
  <c r="F102" i="16" s="1"/>
  <c r="AO299" i="15"/>
  <c r="E296" i="16"/>
  <c r="F296" i="16" s="1"/>
  <c r="E296" i="18"/>
  <c r="AO245" i="15"/>
  <c r="E242" i="18"/>
  <c r="E242" i="16"/>
  <c r="F242" i="16" s="1"/>
  <c r="E77" i="16"/>
  <c r="F77" i="16" s="1"/>
  <c r="AO80" i="15"/>
  <c r="E77" i="18"/>
  <c r="F77" i="18" s="1"/>
  <c r="E38" i="16"/>
  <c r="F38" i="16" s="1"/>
  <c r="AO41" i="15"/>
  <c r="E38" i="18"/>
  <c r="AO212" i="15"/>
  <c r="E209" i="18"/>
  <c r="E209" i="16"/>
  <c r="F209" i="16" s="1"/>
  <c r="E158" i="16"/>
  <c r="F158" i="16" s="1"/>
  <c r="AO161" i="15"/>
  <c r="E158" i="18"/>
  <c r="AO111" i="15"/>
  <c r="E108" i="18"/>
  <c r="E108" i="16"/>
  <c r="F108" i="16" s="1"/>
  <c r="AO67" i="15"/>
  <c r="E64" i="16"/>
  <c r="F64" i="16" s="1"/>
  <c r="E64" i="18"/>
  <c r="AO33" i="15"/>
  <c r="E30" i="18"/>
  <c r="E30" i="16"/>
  <c r="F30" i="16" s="1"/>
  <c r="G175" i="18"/>
  <c r="H175" i="18" s="1"/>
  <c r="G175" i="16"/>
  <c r="H175" i="16" s="1"/>
  <c r="AO289" i="15"/>
  <c r="E286" i="18"/>
  <c r="E286" i="16"/>
  <c r="F286" i="16" s="1"/>
  <c r="E259" i="16"/>
  <c r="F259" i="16" s="1"/>
  <c r="AO262" i="15"/>
  <c r="E259" i="18"/>
  <c r="E232" i="16"/>
  <c r="F232" i="16" s="1"/>
  <c r="E232" i="18"/>
  <c r="AO235" i="15"/>
  <c r="E205" i="16"/>
  <c r="F205" i="16" s="1"/>
  <c r="AO208" i="15"/>
  <c r="E205" i="18"/>
  <c r="AO183" i="15"/>
  <c r="E180" i="18"/>
  <c r="E180" i="16"/>
  <c r="F180" i="16" s="1"/>
  <c r="E156" i="18"/>
  <c r="E156" i="16"/>
  <c r="F156" i="16" s="1"/>
  <c r="AO159" i="15"/>
  <c r="AO133" i="15"/>
  <c r="E130" i="16"/>
  <c r="F130" i="16" s="1"/>
  <c r="E130" i="18"/>
  <c r="AO106" i="15"/>
  <c r="E103" i="16"/>
  <c r="F103" i="16" s="1"/>
  <c r="E103" i="18"/>
  <c r="E81" i="16"/>
  <c r="F81" i="16" s="1"/>
  <c r="E81" i="18"/>
  <c r="AO84" i="15"/>
  <c r="AO65" i="15"/>
  <c r="E62" i="18"/>
  <c r="E62" i="16"/>
  <c r="F62" i="16" s="1"/>
  <c r="E39" i="16"/>
  <c r="F39" i="16" s="1"/>
  <c r="AO42" i="15"/>
  <c r="E39" i="18"/>
  <c r="AO279" i="15"/>
  <c r="E276" i="18"/>
  <c r="E276" i="16"/>
  <c r="F276" i="16" s="1"/>
  <c r="AO253" i="15"/>
  <c r="E250" i="16"/>
  <c r="F250" i="16" s="1"/>
  <c r="E250" i="18"/>
  <c r="AO228" i="15"/>
  <c r="E225" i="16"/>
  <c r="F225" i="16" s="1"/>
  <c r="E225" i="18"/>
  <c r="E197" i="18"/>
  <c r="E197" i="16"/>
  <c r="F197" i="16" s="1"/>
  <c r="AO200" i="15"/>
  <c r="E173" i="16"/>
  <c r="F173" i="16" s="1"/>
  <c r="AO176" i="15"/>
  <c r="E173" i="18"/>
  <c r="E147" i="16"/>
  <c r="F147" i="16" s="1"/>
  <c r="AO150" i="15"/>
  <c r="E147" i="18"/>
  <c r="E121" i="16"/>
  <c r="F121" i="16" s="1"/>
  <c r="E121" i="18"/>
  <c r="AO124" i="15"/>
  <c r="AO98" i="15"/>
  <c r="E95" i="16"/>
  <c r="F95" i="16" s="1"/>
  <c r="E95" i="18"/>
  <c r="E106" i="16"/>
  <c r="F106" i="16" s="1"/>
  <c r="AO109" i="15"/>
  <c r="E106" i="18"/>
  <c r="AO293" i="15"/>
  <c r="E290" i="18"/>
  <c r="E290" i="16"/>
  <c r="F290" i="16" s="1"/>
  <c r="E261" i="16"/>
  <c r="F261" i="16" s="1"/>
  <c r="AO264" i="15"/>
  <c r="E261" i="18"/>
  <c r="AO239" i="15"/>
  <c r="E236" i="18"/>
  <c r="E236" i="16"/>
  <c r="F236" i="16" s="1"/>
  <c r="E73" i="16"/>
  <c r="F73" i="16" s="1"/>
  <c r="AO76" i="15"/>
  <c r="E73" i="18"/>
  <c r="E53" i="16"/>
  <c r="F53" i="16" s="1"/>
  <c r="E53" i="18"/>
  <c r="AO56" i="15"/>
  <c r="AO34" i="15"/>
  <c r="E31" i="16"/>
  <c r="F31" i="16" s="1"/>
  <c r="E31" i="18"/>
  <c r="AO18" i="15"/>
  <c r="E15" i="16"/>
  <c r="F15" i="16" s="1"/>
  <c r="E15" i="18"/>
  <c r="E203" i="16"/>
  <c r="F203" i="16" s="1"/>
  <c r="AO206" i="15"/>
  <c r="E203" i="18"/>
  <c r="AO179" i="15"/>
  <c r="E176" i="16"/>
  <c r="F176" i="16" s="1"/>
  <c r="E176" i="18"/>
  <c r="AO155" i="15"/>
  <c r="E152" i="18"/>
  <c r="E152" i="16"/>
  <c r="F152" i="16" s="1"/>
  <c r="AO129" i="15"/>
  <c r="E126" i="16"/>
  <c r="F126" i="16" s="1"/>
  <c r="E126" i="18"/>
  <c r="E101" i="16"/>
  <c r="F101" i="16" s="1"/>
  <c r="AO104" i="15"/>
  <c r="E101" i="18"/>
  <c r="E76" i="16"/>
  <c r="F76" i="16" s="1"/>
  <c r="E76" i="18"/>
  <c r="AO79" i="15"/>
  <c r="E56" i="16"/>
  <c r="F56" i="16" s="1"/>
  <c r="AO59" i="15"/>
  <c r="E56" i="18"/>
  <c r="E48" i="16"/>
  <c r="F48" i="16" s="1"/>
  <c r="AO51" i="15"/>
  <c r="E48" i="18"/>
  <c r="AO26" i="15"/>
  <c r="E23" i="16"/>
  <c r="F23" i="16" s="1"/>
  <c r="E23" i="18"/>
  <c r="E7" i="18"/>
  <c r="E7" i="16"/>
  <c r="F7" i="16" s="1"/>
  <c r="AO10" i="15"/>
  <c r="AO9" i="15"/>
  <c r="E6" i="18"/>
  <c r="E6" i="16"/>
  <c r="F6" i="16" s="1"/>
  <c r="G75" i="18"/>
  <c r="H75" i="18" s="1"/>
  <c r="G75" i="16"/>
  <c r="H75" i="16" s="1"/>
  <c r="G63" i="16"/>
  <c r="H63" i="16" s="1"/>
  <c r="G63" i="18"/>
  <c r="H63" i="18" s="1"/>
  <c r="F175" i="18"/>
  <c r="G163" i="16"/>
  <c r="H163" i="16" s="1"/>
  <c r="G163" i="18"/>
  <c r="E292" i="16"/>
  <c r="F292" i="16" s="1"/>
  <c r="E292" i="18"/>
  <c r="AO295" i="15"/>
  <c r="AO241" i="15"/>
  <c r="E238" i="18"/>
  <c r="E238" i="16"/>
  <c r="F238" i="16" s="1"/>
  <c r="E186" i="16"/>
  <c r="F186" i="16" s="1"/>
  <c r="AO189" i="15"/>
  <c r="E186" i="18"/>
  <c r="E136" i="16"/>
  <c r="F136" i="16" s="1"/>
  <c r="AO139" i="15"/>
  <c r="E136" i="18"/>
  <c r="AO91" i="15"/>
  <c r="E88" i="18"/>
  <c r="E88" i="16"/>
  <c r="F88" i="16" s="1"/>
  <c r="E46" i="16"/>
  <c r="F46" i="16" s="1"/>
  <c r="E46" i="18"/>
  <c r="AO49" i="15"/>
  <c r="AO261" i="15"/>
  <c r="E258" i="18"/>
  <c r="E258" i="16"/>
  <c r="F258" i="16" s="1"/>
  <c r="E204" i="16"/>
  <c r="F204" i="16" s="1"/>
  <c r="E204" i="18"/>
  <c r="AO207" i="15"/>
  <c r="AO182" i="15"/>
  <c r="E179" i="18"/>
  <c r="E179" i="16"/>
  <c r="F179" i="16" s="1"/>
  <c r="E127" i="16"/>
  <c r="F127" i="16" s="1"/>
  <c r="AO130" i="15"/>
  <c r="E127" i="18"/>
  <c r="AO7" i="15"/>
  <c r="E4" i="18"/>
  <c r="E4" i="16"/>
  <c r="F4" i="16" s="1"/>
  <c r="E269" i="16"/>
  <c r="F269" i="16" s="1"/>
  <c r="E269" i="18"/>
  <c r="AO272" i="15"/>
  <c r="AO60" i="15"/>
  <c r="E57" i="18"/>
  <c r="E57" i="16"/>
  <c r="F57" i="16" s="1"/>
  <c r="E19" i="16"/>
  <c r="F19" i="16" s="1"/>
  <c r="AO22" i="15"/>
  <c r="E19" i="18"/>
  <c r="E182" i="16"/>
  <c r="F182" i="16" s="1"/>
  <c r="AO185" i="15"/>
  <c r="E182" i="18"/>
  <c r="E132" i="18"/>
  <c r="AO135" i="15"/>
  <c r="E132" i="16"/>
  <c r="F132" i="16" s="1"/>
  <c r="E83" i="16"/>
  <c r="F83" i="16" s="1"/>
  <c r="E83" i="18"/>
  <c r="AO86" i="15"/>
  <c r="E14" i="16"/>
  <c r="F14" i="16" s="1"/>
  <c r="AO17" i="15"/>
  <c r="E14" i="18"/>
  <c r="G89" i="16"/>
  <c r="H89" i="16" s="1"/>
  <c r="G17" i="16"/>
  <c r="H17" i="16" s="1"/>
  <c r="E280" i="16"/>
  <c r="F280" i="16" s="1"/>
  <c r="AO283" i="15"/>
  <c r="E280" i="18"/>
  <c r="E253" i="16"/>
  <c r="F253" i="16" s="1"/>
  <c r="E253" i="18"/>
  <c r="F253" i="18" s="1"/>
  <c r="AO256" i="15"/>
  <c r="E226" i="16"/>
  <c r="F226" i="16" s="1"/>
  <c r="E226" i="18"/>
  <c r="AO229" i="15"/>
  <c r="E198" i="16"/>
  <c r="F198" i="16" s="1"/>
  <c r="AO201" i="15"/>
  <c r="E198" i="18"/>
  <c r="E174" i="16"/>
  <c r="F174" i="16" s="1"/>
  <c r="AO177" i="15"/>
  <c r="E174" i="18"/>
  <c r="E148" i="18"/>
  <c r="AO151" i="15"/>
  <c r="E148" i="16"/>
  <c r="F148" i="16" s="1"/>
  <c r="E124" i="16"/>
  <c r="F124" i="16" s="1"/>
  <c r="E124" i="18"/>
  <c r="AO127" i="15"/>
  <c r="E99" i="16"/>
  <c r="F99" i="16" s="1"/>
  <c r="AO102" i="15"/>
  <c r="E99" i="18"/>
  <c r="AO77" i="15"/>
  <c r="E74" i="18"/>
  <c r="E74" i="16"/>
  <c r="F74" i="16" s="1"/>
  <c r="E54" i="18"/>
  <c r="AO57" i="15"/>
  <c r="E54" i="16"/>
  <c r="F54" i="16" s="1"/>
  <c r="E32" i="16"/>
  <c r="F32" i="16" s="1"/>
  <c r="AO35" i="15"/>
  <c r="E32" i="18"/>
  <c r="AO19" i="15"/>
  <c r="E16" i="16"/>
  <c r="F16" i="16" s="1"/>
  <c r="E16" i="18"/>
  <c r="E297" i="16"/>
  <c r="F297" i="16" s="1"/>
  <c r="E297" i="18"/>
  <c r="AO300" i="15"/>
  <c r="AO273" i="15"/>
  <c r="E270" i="18"/>
  <c r="E270" i="16"/>
  <c r="F270" i="16" s="1"/>
  <c r="AO246" i="15"/>
  <c r="E243" i="16"/>
  <c r="F243" i="16" s="1"/>
  <c r="E243" i="18"/>
  <c r="E216" i="16"/>
  <c r="F216" i="16" s="1"/>
  <c r="E216" i="18"/>
  <c r="AO219" i="15"/>
  <c r="AO194" i="15"/>
  <c r="E191" i="16"/>
  <c r="F191" i="16" s="1"/>
  <c r="E191" i="18"/>
  <c r="E139" i="16"/>
  <c r="F139" i="16" s="1"/>
  <c r="AO142" i="15"/>
  <c r="E139" i="18"/>
  <c r="E115" i="16"/>
  <c r="F115" i="16" s="1"/>
  <c r="AO118" i="15"/>
  <c r="E115" i="18"/>
  <c r="E91" i="18"/>
  <c r="AO94" i="15"/>
  <c r="E91" i="16"/>
  <c r="F91" i="16" s="1"/>
  <c r="AO285" i="15"/>
  <c r="E282" i="16"/>
  <c r="F282" i="16" s="1"/>
  <c r="E282" i="18"/>
  <c r="AO258" i="15"/>
  <c r="E255" i="16"/>
  <c r="F255" i="16" s="1"/>
  <c r="E255" i="18"/>
  <c r="E228" i="16"/>
  <c r="F228" i="16" s="1"/>
  <c r="AO231" i="15"/>
  <c r="E228" i="18"/>
  <c r="E69" i="18"/>
  <c r="E69" i="16"/>
  <c r="F69" i="16" s="1"/>
  <c r="AO72" i="15"/>
  <c r="AO52" i="15"/>
  <c r="E49" i="18"/>
  <c r="E49" i="16"/>
  <c r="F49" i="16" s="1"/>
  <c r="E27" i="16"/>
  <c r="F27" i="16" s="1"/>
  <c r="AO30" i="15"/>
  <c r="E27" i="18"/>
  <c r="E11" i="16"/>
  <c r="F11" i="16" s="1"/>
  <c r="AO14" i="15"/>
  <c r="E11" i="18"/>
  <c r="AO199" i="15"/>
  <c r="E196" i="16"/>
  <c r="F196" i="16" s="1"/>
  <c r="E196" i="18"/>
  <c r="AO173" i="15"/>
  <c r="E170" i="16"/>
  <c r="F170" i="16" s="1"/>
  <c r="AO149" i="15"/>
  <c r="E146" i="16"/>
  <c r="F146" i="16" s="1"/>
  <c r="E146" i="18"/>
  <c r="E120" i="16"/>
  <c r="F120" i="16" s="1"/>
  <c r="AO123" i="15"/>
  <c r="E120" i="18"/>
  <c r="AO97" i="15"/>
  <c r="E94" i="16"/>
  <c r="F94" i="16" s="1"/>
  <c r="E94" i="18"/>
  <c r="E72" i="16"/>
  <c r="F72" i="16" s="1"/>
  <c r="AO75" i="15"/>
  <c r="E72" i="18"/>
  <c r="E52" i="16"/>
  <c r="F52" i="16" s="1"/>
  <c r="E52" i="18"/>
  <c r="AO55" i="15"/>
  <c r="E41" i="16"/>
  <c r="F41" i="16" s="1"/>
  <c r="E41" i="18"/>
  <c r="AO44" i="15"/>
  <c r="F157" i="18"/>
  <c r="E61" i="18"/>
  <c r="AO64" i="15"/>
  <c r="E61" i="16"/>
  <c r="F61" i="16" s="1"/>
  <c r="AO274" i="15"/>
  <c r="E271" i="16"/>
  <c r="F271" i="16" s="1"/>
  <c r="E271" i="18"/>
  <c r="E244" i="16"/>
  <c r="F244" i="16" s="1"/>
  <c r="E244" i="18"/>
  <c r="AO247" i="15"/>
  <c r="E219" i="16"/>
  <c r="F219" i="16" s="1"/>
  <c r="AO222" i="15"/>
  <c r="E219" i="18"/>
  <c r="AO195" i="15"/>
  <c r="E192" i="16"/>
  <c r="F192" i="16" s="1"/>
  <c r="E192" i="18"/>
  <c r="E168" i="18"/>
  <c r="F168" i="18" s="1"/>
  <c r="AO171" i="15"/>
  <c r="E168" i="16"/>
  <c r="F168" i="16" s="1"/>
  <c r="E142" i="18"/>
  <c r="E142" i="16"/>
  <c r="F142" i="16" s="1"/>
  <c r="AO145" i="15"/>
  <c r="AO121" i="15"/>
  <c r="E118" i="18"/>
  <c r="E118" i="16"/>
  <c r="F118" i="16" s="1"/>
  <c r="E92" i="18"/>
  <c r="E92" i="16"/>
  <c r="F92" i="16" s="1"/>
  <c r="AO95" i="15"/>
  <c r="E70" i="16"/>
  <c r="F70" i="16" s="1"/>
  <c r="AO73" i="15"/>
  <c r="E70" i="18"/>
  <c r="AO53" i="15"/>
  <c r="E50" i="16"/>
  <c r="F50" i="16" s="1"/>
  <c r="E50" i="18"/>
  <c r="AO31" i="15"/>
  <c r="E28" i="16"/>
  <c r="F28" i="16" s="1"/>
  <c r="E28" i="18"/>
  <c r="E12" i="16"/>
  <c r="F12" i="16" s="1"/>
  <c r="E12" i="18"/>
  <c r="AO15" i="15"/>
  <c r="E291" i="16"/>
  <c r="F291" i="16" s="1"/>
  <c r="AO294" i="15"/>
  <c r="E291" i="18"/>
  <c r="E264" i="18"/>
  <c r="E264" i="16"/>
  <c r="F264" i="16" s="1"/>
  <c r="AO267" i="15"/>
  <c r="E237" i="16"/>
  <c r="F237" i="16" s="1"/>
  <c r="AO240" i="15"/>
  <c r="E237" i="18"/>
  <c r="E210" i="18"/>
  <c r="F210" i="18" s="1"/>
  <c r="E210" i="16"/>
  <c r="F210" i="16" s="1"/>
  <c r="AO213" i="15"/>
  <c r="AO188" i="15"/>
  <c r="E185" i="16"/>
  <c r="F185" i="16" s="1"/>
  <c r="E185" i="18"/>
  <c r="AO164" i="15"/>
  <c r="E161" i="18"/>
  <c r="E161" i="16"/>
  <c r="F161" i="16" s="1"/>
  <c r="AO136" i="15"/>
  <c r="E133" i="18"/>
  <c r="E133" i="16"/>
  <c r="F133" i="16" s="1"/>
  <c r="E109" i="16"/>
  <c r="F109" i="16" s="1"/>
  <c r="AO112" i="15"/>
  <c r="E109" i="18"/>
  <c r="AO87" i="15"/>
  <c r="E84" i="18"/>
  <c r="E84" i="16"/>
  <c r="F84" i="16" s="1"/>
  <c r="E275" i="16"/>
  <c r="F275" i="16" s="1"/>
  <c r="AO278" i="15"/>
  <c r="E275" i="18"/>
  <c r="AO252" i="15"/>
  <c r="E249" i="16"/>
  <c r="F249" i="16" s="1"/>
  <c r="E249" i="18"/>
  <c r="E221" i="18"/>
  <c r="E221" i="16"/>
  <c r="F221" i="16" s="1"/>
  <c r="AO224" i="15"/>
  <c r="E65" i="16"/>
  <c r="F65" i="16" s="1"/>
  <c r="E65" i="18"/>
  <c r="AO68" i="15"/>
  <c r="E45" i="16"/>
  <c r="F45" i="16" s="1"/>
  <c r="AO48" i="15"/>
  <c r="E45" i="18"/>
  <c r="AO218" i="15"/>
  <c r="E215" i="18"/>
  <c r="E215" i="16"/>
  <c r="F215" i="16" s="1"/>
  <c r="E188" i="18"/>
  <c r="AO191" i="15"/>
  <c r="E188" i="16"/>
  <c r="F188" i="16" s="1"/>
  <c r="E164" i="16"/>
  <c r="F164" i="16" s="1"/>
  <c r="E164" i="18"/>
  <c r="AO167" i="15"/>
  <c r="E138" i="18"/>
  <c r="E138" i="16"/>
  <c r="F138" i="16" s="1"/>
  <c r="AO141" i="15"/>
  <c r="E114" i="18"/>
  <c r="AO117" i="15"/>
  <c r="E114" i="16"/>
  <c r="F114" i="16" s="1"/>
  <c r="E90" i="16"/>
  <c r="F90" i="16" s="1"/>
  <c r="E90" i="18"/>
  <c r="AO93" i="15"/>
  <c r="AO71" i="15"/>
  <c r="E68" i="18"/>
  <c r="E68" i="16"/>
  <c r="F68" i="16" s="1"/>
  <c r="G266" i="16"/>
  <c r="H266" i="16" s="1"/>
  <c r="G266" i="18"/>
  <c r="AO37" i="15"/>
  <c r="E34" i="16"/>
  <c r="F34" i="16" s="1"/>
  <c r="E34" i="18"/>
  <c r="E18" i="16"/>
  <c r="F18" i="16" s="1"/>
  <c r="AO21" i="15"/>
  <c r="E18" i="18"/>
  <c r="G157" i="16"/>
  <c r="H157" i="16" s="1"/>
  <c r="G157" i="18"/>
  <c r="H157" i="18" s="1"/>
  <c r="G143" i="18"/>
  <c r="G143" i="16"/>
  <c r="H143" i="16" s="1"/>
  <c r="G187" i="18"/>
  <c r="H187" i="18" s="1"/>
  <c r="G187" i="16"/>
  <c r="H187" i="16" s="1"/>
  <c r="G167" i="18"/>
  <c r="H167" i="18" s="1"/>
  <c r="G167" i="16"/>
  <c r="H167" i="16" s="1"/>
  <c r="G169" i="18"/>
  <c r="H169" i="18" s="1"/>
  <c r="G169" i="16"/>
  <c r="H169" i="16" s="1"/>
  <c r="F170" i="18"/>
  <c r="G227" i="18" l="1"/>
  <c r="G202" i="18"/>
  <c r="H202" i="18" s="1"/>
  <c r="G125" i="18"/>
  <c r="G281" i="16"/>
  <c r="H281" i="16" s="1"/>
  <c r="M254" i="18"/>
  <c r="N254" i="18" s="1"/>
  <c r="G55" i="18"/>
  <c r="H55" i="18" s="1"/>
  <c r="M100" i="18"/>
  <c r="N100" i="18" s="1"/>
  <c r="M202" i="18"/>
  <c r="N202" i="18" s="1"/>
  <c r="G82" i="16"/>
  <c r="H82" i="16" s="1"/>
  <c r="G29" i="18"/>
  <c r="H29" i="18" s="1"/>
  <c r="G208" i="16"/>
  <c r="H208" i="16" s="1"/>
  <c r="G239" i="18"/>
  <c r="H239" i="18" s="1"/>
  <c r="G214" i="16"/>
  <c r="H214" i="16" s="1"/>
  <c r="G181" i="16"/>
  <c r="H181" i="16" s="1"/>
  <c r="G13" i="18"/>
  <c r="M13" i="18" s="1"/>
  <c r="N13" i="18" s="1"/>
  <c r="M47" i="18"/>
  <c r="N47" i="18" s="1"/>
  <c r="G119" i="18"/>
  <c r="H119" i="18" s="1"/>
  <c r="G151" i="18"/>
  <c r="H151" i="18" s="1"/>
  <c r="M214" i="18"/>
  <c r="N214" i="18" s="1"/>
  <c r="G233" i="16"/>
  <c r="H233" i="16" s="1"/>
  <c r="G71" i="18"/>
  <c r="M71" i="18" s="1"/>
  <c r="N71" i="18" s="1"/>
  <c r="M287" i="18"/>
  <c r="N287" i="18" s="1"/>
  <c r="M75" i="18"/>
  <c r="N75" i="18" s="1"/>
  <c r="M33" i="18"/>
  <c r="N33" i="18" s="1"/>
  <c r="G33" i="16"/>
  <c r="H33" i="16" s="1"/>
  <c r="M274" i="18"/>
  <c r="N274" i="18" s="1"/>
  <c r="G107" i="18"/>
  <c r="G93" i="18"/>
  <c r="M175" i="18"/>
  <c r="N175" i="18" s="1"/>
  <c r="F67" i="18"/>
  <c r="G295" i="16"/>
  <c r="H295" i="16" s="1"/>
  <c r="G295" i="18"/>
  <c r="H295" i="18" s="1"/>
  <c r="F40" i="18"/>
  <c r="G131" i="16"/>
  <c r="H131" i="16" s="1"/>
  <c r="G131" i="18"/>
  <c r="H131" i="18" s="1"/>
  <c r="G67" i="18"/>
  <c r="H67" i="18" s="1"/>
  <c r="G67" i="16"/>
  <c r="H67" i="16" s="1"/>
  <c r="F220" i="18"/>
  <c r="G248" i="16"/>
  <c r="H248" i="16" s="1"/>
  <c r="G248" i="18"/>
  <c r="H248" i="18" s="1"/>
  <c r="G113" i="18"/>
  <c r="H113" i="18" s="1"/>
  <c r="G113" i="16"/>
  <c r="H113" i="16" s="1"/>
  <c r="G137" i="18"/>
  <c r="H137" i="18" s="1"/>
  <c r="G137" i="16"/>
  <c r="H137" i="16" s="1"/>
  <c r="F295" i="18"/>
  <c r="G260" i="16"/>
  <c r="H260" i="16" s="1"/>
  <c r="G260" i="18"/>
  <c r="F113" i="18"/>
  <c r="F51" i="18"/>
  <c r="M51" i="18"/>
  <c r="N51" i="18" s="1"/>
  <c r="F248" i="18"/>
  <c r="F193" i="18"/>
  <c r="M193" i="18"/>
  <c r="N193" i="18" s="1"/>
  <c r="G40" i="18"/>
  <c r="H40" i="18" s="1"/>
  <c r="G40" i="16"/>
  <c r="H40" i="16" s="1"/>
  <c r="F137" i="18"/>
  <c r="G220" i="18"/>
  <c r="H220" i="18" s="1"/>
  <c r="G220" i="16"/>
  <c r="H220" i="16" s="1"/>
  <c r="F18" i="18"/>
  <c r="G164" i="16"/>
  <c r="H164" i="16" s="1"/>
  <c r="G164" i="18"/>
  <c r="H164" i="18" s="1"/>
  <c r="F275" i="18"/>
  <c r="F72" i="18"/>
  <c r="G196" i="18"/>
  <c r="H196" i="18" s="1"/>
  <c r="G196" i="16"/>
  <c r="H196" i="16" s="1"/>
  <c r="G139" i="16"/>
  <c r="H139" i="16" s="1"/>
  <c r="G139" i="18"/>
  <c r="H139" i="18" s="1"/>
  <c r="F270" i="18"/>
  <c r="G124" i="16"/>
  <c r="H124" i="16" s="1"/>
  <c r="G124" i="18"/>
  <c r="H124" i="18" s="1"/>
  <c r="F83" i="18"/>
  <c r="F179" i="18"/>
  <c r="F173" i="18"/>
  <c r="F259" i="18"/>
  <c r="M167" i="18"/>
  <c r="N167" i="18" s="1"/>
  <c r="G18" i="18"/>
  <c r="H18" i="18" s="1"/>
  <c r="G18" i="16"/>
  <c r="H18" i="16" s="1"/>
  <c r="G34" i="18"/>
  <c r="H34" i="18" s="1"/>
  <c r="G34" i="16"/>
  <c r="H34" i="16" s="1"/>
  <c r="F68" i="18"/>
  <c r="G138" i="18"/>
  <c r="H138" i="18" s="1"/>
  <c r="G138" i="16"/>
  <c r="H138" i="16" s="1"/>
  <c r="F164" i="18"/>
  <c r="F188" i="18"/>
  <c r="G45" i="16"/>
  <c r="H45" i="16" s="1"/>
  <c r="G45" i="18"/>
  <c r="H45" i="18" s="1"/>
  <c r="F249" i="18"/>
  <c r="G275" i="18"/>
  <c r="H275" i="18" s="1"/>
  <c r="G275" i="16"/>
  <c r="H275" i="16" s="1"/>
  <c r="F109" i="18"/>
  <c r="F133" i="18"/>
  <c r="G161" i="16"/>
  <c r="H161" i="16" s="1"/>
  <c r="G161" i="18"/>
  <c r="H161" i="18" s="1"/>
  <c r="G210" i="16"/>
  <c r="H210" i="16" s="1"/>
  <c r="G210" i="18"/>
  <c r="G237" i="18"/>
  <c r="H237" i="18" s="1"/>
  <c r="G237" i="16"/>
  <c r="H237" i="16" s="1"/>
  <c r="F264" i="18"/>
  <c r="G12" i="16"/>
  <c r="H12" i="16" s="1"/>
  <c r="G12" i="18"/>
  <c r="H12" i="18" s="1"/>
  <c r="G50" i="18"/>
  <c r="H50" i="18" s="1"/>
  <c r="G50" i="16"/>
  <c r="H50" i="16" s="1"/>
  <c r="G92" i="18"/>
  <c r="H92" i="18" s="1"/>
  <c r="G92" i="16"/>
  <c r="H92" i="16" s="1"/>
  <c r="F118" i="18"/>
  <c r="F142" i="18"/>
  <c r="F192" i="18"/>
  <c r="G219" i="16"/>
  <c r="H219" i="16" s="1"/>
  <c r="G219" i="18"/>
  <c r="H219" i="18" s="1"/>
  <c r="G61" i="16"/>
  <c r="H61" i="16" s="1"/>
  <c r="G61" i="18"/>
  <c r="H61" i="18" s="1"/>
  <c r="H227" i="18"/>
  <c r="M227" i="18"/>
  <c r="N227" i="18" s="1"/>
  <c r="G52" i="16"/>
  <c r="H52" i="16" s="1"/>
  <c r="G52" i="18"/>
  <c r="H52" i="18" s="1"/>
  <c r="G72" i="16"/>
  <c r="H72" i="16" s="1"/>
  <c r="G72" i="18"/>
  <c r="H72" i="18" s="1"/>
  <c r="G94" i="16"/>
  <c r="H94" i="16" s="1"/>
  <c r="G94" i="18"/>
  <c r="H94" i="18" s="1"/>
  <c r="F146" i="18"/>
  <c r="G170" i="18"/>
  <c r="G170" i="16"/>
  <c r="H170" i="16" s="1"/>
  <c r="F11" i="18"/>
  <c r="G27" i="16"/>
  <c r="H27" i="16" s="1"/>
  <c r="G27" i="18"/>
  <c r="H27" i="18" s="1"/>
  <c r="G49" i="18"/>
  <c r="H49" i="18" s="1"/>
  <c r="G49" i="16"/>
  <c r="H49" i="16" s="1"/>
  <c r="F228" i="18"/>
  <c r="G282" i="16"/>
  <c r="H282" i="16" s="1"/>
  <c r="G282" i="18"/>
  <c r="H282" i="18" s="1"/>
  <c r="G115" i="18"/>
  <c r="H115" i="18" s="1"/>
  <c r="G115" i="16"/>
  <c r="H115" i="16" s="1"/>
  <c r="G216" i="16"/>
  <c r="H216" i="16" s="1"/>
  <c r="G216" i="18"/>
  <c r="H216" i="18" s="1"/>
  <c r="G270" i="16"/>
  <c r="H270" i="16" s="1"/>
  <c r="G270" i="18"/>
  <c r="H270" i="18" s="1"/>
  <c r="F16" i="18"/>
  <c r="G32" i="18"/>
  <c r="H32" i="18" s="1"/>
  <c r="G32" i="16"/>
  <c r="H32" i="16" s="1"/>
  <c r="F54" i="18"/>
  <c r="F99" i="18"/>
  <c r="F124" i="18"/>
  <c r="F148" i="18"/>
  <c r="F198" i="18"/>
  <c r="F226" i="18"/>
  <c r="M281" i="18"/>
  <c r="N281" i="18" s="1"/>
  <c r="H17" i="18"/>
  <c r="M17" i="18"/>
  <c r="N17" i="18" s="1"/>
  <c r="G14" i="16"/>
  <c r="H14" i="16" s="1"/>
  <c r="G14" i="18"/>
  <c r="H14" i="18" s="1"/>
  <c r="F182" i="18"/>
  <c r="G19" i="16"/>
  <c r="H19" i="16" s="1"/>
  <c r="G19" i="18"/>
  <c r="H19" i="18" s="1"/>
  <c r="G57" i="18"/>
  <c r="H57" i="18" s="1"/>
  <c r="G57" i="16"/>
  <c r="H57" i="16" s="1"/>
  <c r="G127" i="18"/>
  <c r="H127" i="18" s="1"/>
  <c r="G127" i="16"/>
  <c r="H127" i="16" s="1"/>
  <c r="G179" i="16"/>
  <c r="H179" i="16" s="1"/>
  <c r="G179" i="18"/>
  <c r="H179" i="18" s="1"/>
  <c r="F136" i="18"/>
  <c r="G186" i="18"/>
  <c r="H186" i="18" s="1"/>
  <c r="G186" i="16"/>
  <c r="H186" i="16" s="1"/>
  <c r="G238" i="16"/>
  <c r="H238" i="16" s="1"/>
  <c r="G238" i="18"/>
  <c r="H238" i="18" s="1"/>
  <c r="H125" i="18"/>
  <c r="M125" i="18"/>
  <c r="N125" i="18" s="1"/>
  <c r="G7" i="16"/>
  <c r="H7" i="16" s="1"/>
  <c r="G7" i="18"/>
  <c r="H7" i="18" s="1"/>
  <c r="G76" i="18"/>
  <c r="H76" i="18" s="1"/>
  <c r="G76" i="16"/>
  <c r="H76" i="16" s="1"/>
  <c r="G101" i="18"/>
  <c r="H101" i="18" s="1"/>
  <c r="G101" i="16"/>
  <c r="H101" i="16" s="1"/>
  <c r="G126" i="16"/>
  <c r="H126" i="16" s="1"/>
  <c r="G126" i="18"/>
  <c r="H126" i="18" s="1"/>
  <c r="F176" i="18"/>
  <c r="G203" i="16"/>
  <c r="H203" i="16" s="1"/>
  <c r="G203" i="18"/>
  <c r="H203" i="18" s="1"/>
  <c r="G15" i="18"/>
  <c r="H15" i="18" s="1"/>
  <c r="G15" i="16"/>
  <c r="H15" i="16" s="1"/>
  <c r="G53" i="18"/>
  <c r="H53" i="18" s="1"/>
  <c r="G53" i="16"/>
  <c r="H53" i="16" s="1"/>
  <c r="G73" i="18"/>
  <c r="H73" i="18" s="1"/>
  <c r="G73" i="16"/>
  <c r="H73" i="16" s="1"/>
  <c r="G236" i="16"/>
  <c r="H236" i="16" s="1"/>
  <c r="G236" i="18"/>
  <c r="H236" i="18" s="1"/>
  <c r="G106" i="16"/>
  <c r="H106" i="16" s="1"/>
  <c r="G106" i="18"/>
  <c r="H106" i="18" s="1"/>
  <c r="G95" i="16"/>
  <c r="H95" i="16" s="1"/>
  <c r="G95" i="18"/>
  <c r="H95" i="18" s="1"/>
  <c r="F147" i="18"/>
  <c r="G173" i="18"/>
  <c r="H173" i="18" s="1"/>
  <c r="G173" i="16"/>
  <c r="H173" i="16" s="1"/>
  <c r="F197" i="18"/>
  <c r="F250" i="18"/>
  <c r="F276" i="18"/>
  <c r="F39" i="18"/>
  <c r="F62" i="18"/>
  <c r="F130" i="18"/>
  <c r="G180" i="18"/>
  <c r="H180" i="18" s="1"/>
  <c r="G180" i="16"/>
  <c r="H180" i="16" s="1"/>
  <c r="G232" i="18"/>
  <c r="H232" i="18" s="1"/>
  <c r="G232" i="16"/>
  <c r="H232" i="16" s="1"/>
  <c r="G259" i="16"/>
  <c r="H259" i="16" s="1"/>
  <c r="G259" i="18"/>
  <c r="H259" i="18" s="1"/>
  <c r="G286" i="16"/>
  <c r="H286" i="16" s="1"/>
  <c r="G286" i="18"/>
  <c r="H286" i="18" s="1"/>
  <c r="G108" i="16"/>
  <c r="H108" i="16" s="1"/>
  <c r="G108" i="18"/>
  <c r="H108" i="18" s="1"/>
  <c r="G38" i="18"/>
  <c r="H38" i="18" s="1"/>
  <c r="G38" i="16"/>
  <c r="H38" i="16" s="1"/>
  <c r="F296" i="18"/>
  <c r="F102" i="18"/>
  <c r="F285" i="18"/>
  <c r="G66" i="18"/>
  <c r="H66" i="18" s="1"/>
  <c r="G66" i="16"/>
  <c r="H66" i="16" s="1"/>
  <c r="G213" i="16"/>
  <c r="H213" i="16" s="1"/>
  <c r="G213" i="18"/>
  <c r="H213" i="18" s="1"/>
  <c r="G265" i="16"/>
  <c r="H265" i="16" s="1"/>
  <c r="G265" i="18"/>
  <c r="H265" i="18" s="1"/>
  <c r="F114" i="18"/>
  <c r="G215" i="16"/>
  <c r="H215" i="16" s="1"/>
  <c r="G215" i="18"/>
  <c r="H215" i="18" s="1"/>
  <c r="F45" i="18"/>
  <c r="F221" i="18"/>
  <c r="F161" i="18"/>
  <c r="F237" i="18"/>
  <c r="F28" i="18"/>
  <c r="F244" i="18"/>
  <c r="F27" i="18"/>
  <c r="F69" i="18"/>
  <c r="G191" i="16"/>
  <c r="H191" i="16" s="1"/>
  <c r="G191" i="18"/>
  <c r="H191" i="18" s="1"/>
  <c r="G54" i="16"/>
  <c r="H54" i="16" s="1"/>
  <c r="G54" i="18"/>
  <c r="H54" i="18" s="1"/>
  <c r="F132" i="18"/>
  <c r="G88" i="16"/>
  <c r="H88" i="16" s="1"/>
  <c r="G88" i="18"/>
  <c r="H88" i="18" s="1"/>
  <c r="F238" i="18"/>
  <c r="F23" i="18"/>
  <c r="F203" i="18"/>
  <c r="G31" i="16"/>
  <c r="H31" i="16" s="1"/>
  <c r="G31" i="18"/>
  <c r="H31" i="18" s="1"/>
  <c r="F236" i="18"/>
  <c r="G225" i="18"/>
  <c r="H225" i="18" s="1"/>
  <c r="G225" i="16"/>
  <c r="H225" i="16" s="1"/>
  <c r="G103" i="18"/>
  <c r="H103" i="18" s="1"/>
  <c r="G103" i="16"/>
  <c r="H103" i="16" s="1"/>
  <c r="F286" i="18"/>
  <c r="F64" i="18"/>
  <c r="F38" i="18"/>
  <c r="G242" i="18"/>
  <c r="H242" i="18" s="1"/>
  <c r="G242" i="16"/>
  <c r="H242" i="16" s="1"/>
  <c r="G153" i="18"/>
  <c r="H153" i="18" s="1"/>
  <c r="G153" i="16"/>
  <c r="H153" i="16" s="1"/>
  <c r="F66" i="18"/>
  <c r="F213" i="18"/>
  <c r="H208" i="18"/>
  <c r="M208" i="18"/>
  <c r="H266" i="18"/>
  <c r="M266" i="18"/>
  <c r="N266" i="18" s="1"/>
  <c r="G68" i="16"/>
  <c r="H68" i="16" s="1"/>
  <c r="G68" i="18"/>
  <c r="H68" i="18" s="1"/>
  <c r="G221" i="16"/>
  <c r="H221" i="16" s="1"/>
  <c r="G221" i="18"/>
  <c r="H221" i="18" s="1"/>
  <c r="G109" i="18"/>
  <c r="H109" i="18" s="1"/>
  <c r="G109" i="16"/>
  <c r="H109" i="16" s="1"/>
  <c r="G133" i="16"/>
  <c r="H133" i="16" s="1"/>
  <c r="G133" i="18"/>
  <c r="H133" i="18" s="1"/>
  <c r="F185" i="18"/>
  <c r="F291" i="18"/>
  <c r="F12" i="18"/>
  <c r="G28" i="16"/>
  <c r="H28" i="16" s="1"/>
  <c r="G28" i="18"/>
  <c r="H28" i="18" s="1"/>
  <c r="F70" i="18"/>
  <c r="G118" i="18"/>
  <c r="H118" i="18" s="1"/>
  <c r="G118" i="16"/>
  <c r="H118" i="16" s="1"/>
  <c r="F271" i="18"/>
  <c r="F61" i="18"/>
  <c r="M157" i="18"/>
  <c r="N157" i="18" s="1"/>
  <c r="G41" i="16"/>
  <c r="H41" i="16" s="1"/>
  <c r="G41" i="18"/>
  <c r="H41" i="18" s="1"/>
  <c r="F52" i="18"/>
  <c r="F120" i="18"/>
  <c r="F196" i="18"/>
  <c r="G11" i="18"/>
  <c r="H11" i="18" s="1"/>
  <c r="G11" i="16"/>
  <c r="H11" i="16" s="1"/>
  <c r="G69" i="16"/>
  <c r="H69" i="16" s="1"/>
  <c r="G69" i="18"/>
  <c r="H69" i="18" s="1"/>
  <c r="G228" i="18"/>
  <c r="H228" i="18" s="1"/>
  <c r="G228" i="16"/>
  <c r="H228" i="16" s="1"/>
  <c r="G255" i="16"/>
  <c r="H255" i="16" s="1"/>
  <c r="G255" i="18"/>
  <c r="H255" i="18" s="1"/>
  <c r="G91" i="16"/>
  <c r="H91" i="16" s="1"/>
  <c r="G91" i="18"/>
  <c r="H91" i="18" s="1"/>
  <c r="F191" i="18"/>
  <c r="F216" i="18"/>
  <c r="G243" i="18"/>
  <c r="H243" i="18" s="1"/>
  <c r="G243" i="16"/>
  <c r="H243" i="16" s="1"/>
  <c r="G297" i="18"/>
  <c r="H297" i="18" s="1"/>
  <c r="G297" i="16"/>
  <c r="H297" i="16" s="1"/>
  <c r="G99" i="18"/>
  <c r="H99" i="18" s="1"/>
  <c r="G99" i="16"/>
  <c r="H99" i="16" s="1"/>
  <c r="F174" i="18"/>
  <c r="G198" i="16"/>
  <c r="H198" i="16" s="1"/>
  <c r="G198" i="18"/>
  <c r="H198" i="18" s="1"/>
  <c r="F280" i="18"/>
  <c r="H82" i="18"/>
  <c r="M82" i="18"/>
  <c r="N82" i="18" s="1"/>
  <c r="H89" i="18"/>
  <c r="M89" i="18"/>
  <c r="N89" i="18" s="1"/>
  <c r="G182" i="18"/>
  <c r="H182" i="18" s="1"/>
  <c r="G182" i="16"/>
  <c r="H182" i="16" s="1"/>
  <c r="G269" i="16"/>
  <c r="H269" i="16" s="1"/>
  <c r="G269" i="18"/>
  <c r="H269" i="18" s="1"/>
  <c r="F4" i="18"/>
  <c r="G204" i="16"/>
  <c r="H204" i="16" s="1"/>
  <c r="G204" i="18"/>
  <c r="H204" i="18" s="1"/>
  <c r="F258" i="18"/>
  <c r="G136" i="16"/>
  <c r="H136" i="16" s="1"/>
  <c r="G136" i="18"/>
  <c r="H136" i="18" s="1"/>
  <c r="G292" i="18"/>
  <c r="H292" i="18" s="1"/>
  <c r="G292" i="16"/>
  <c r="H292" i="16" s="1"/>
  <c r="H163" i="18"/>
  <c r="M163" i="18"/>
  <c r="N163" i="18" s="1"/>
  <c r="G23" i="18"/>
  <c r="H23" i="18" s="1"/>
  <c r="G23" i="16"/>
  <c r="H23" i="16" s="1"/>
  <c r="F56" i="18"/>
  <c r="F76" i="18"/>
  <c r="F31" i="18"/>
  <c r="F53" i="18"/>
  <c r="F261" i="18"/>
  <c r="F290" i="18"/>
  <c r="G121" i="16"/>
  <c r="H121" i="16" s="1"/>
  <c r="G121" i="18"/>
  <c r="H121" i="18" s="1"/>
  <c r="G147" i="18"/>
  <c r="H147" i="18" s="1"/>
  <c r="G147" i="16"/>
  <c r="H147" i="16" s="1"/>
  <c r="F225" i="18"/>
  <c r="G276" i="18"/>
  <c r="H276" i="18" s="1"/>
  <c r="G276" i="16"/>
  <c r="H276" i="16" s="1"/>
  <c r="G39" i="18"/>
  <c r="H39" i="18" s="1"/>
  <c r="G39" i="16"/>
  <c r="H39" i="16" s="1"/>
  <c r="G62" i="16"/>
  <c r="H62" i="16" s="1"/>
  <c r="G62" i="18"/>
  <c r="H62" i="18" s="1"/>
  <c r="F103" i="18"/>
  <c r="F156" i="18"/>
  <c r="F205" i="18"/>
  <c r="F232" i="18"/>
  <c r="F30" i="18"/>
  <c r="G64" i="16"/>
  <c r="H64" i="16" s="1"/>
  <c r="G64" i="18"/>
  <c r="H64" i="18" s="1"/>
  <c r="F158" i="18"/>
  <c r="F209" i="18"/>
  <c r="G102" i="18"/>
  <c r="H102" i="18" s="1"/>
  <c r="G102" i="16"/>
  <c r="H102" i="16" s="1"/>
  <c r="G231" i="18"/>
  <c r="H231" i="18" s="1"/>
  <c r="G231" i="16"/>
  <c r="H231" i="16" s="1"/>
  <c r="F162" i="18"/>
  <c r="G5" i="18"/>
  <c r="H5" i="18" s="1"/>
  <c r="G5" i="16"/>
  <c r="H5" i="16" s="1"/>
  <c r="M187" i="18"/>
  <c r="N187" i="18" s="1"/>
  <c r="H71" i="18"/>
  <c r="F90" i="18"/>
  <c r="G188" i="16"/>
  <c r="H188" i="16" s="1"/>
  <c r="G188" i="18"/>
  <c r="H188" i="18" s="1"/>
  <c r="F65" i="18"/>
  <c r="G84" i="16"/>
  <c r="H84" i="16" s="1"/>
  <c r="G84" i="18"/>
  <c r="H84" i="18" s="1"/>
  <c r="G185" i="18"/>
  <c r="H185" i="18" s="1"/>
  <c r="G185" i="16"/>
  <c r="H185" i="16" s="1"/>
  <c r="F219" i="18"/>
  <c r="G271" i="16"/>
  <c r="H271" i="16" s="1"/>
  <c r="G271" i="18"/>
  <c r="H271" i="18" s="1"/>
  <c r="H181" i="18"/>
  <c r="M181" i="18"/>
  <c r="N181" i="18" s="1"/>
  <c r="F49" i="18"/>
  <c r="F255" i="18"/>
  <c r="F115" i="18"/>
  <c r="F243" i="18"/>
  <c r="F32" i="18"/>
  <c r="G74" i="18"/>
  <c r="H74" i="18" s="1"/>
  <c r="G74" i="16"/>
  <c r="H74" i="16" s="1"/>
  <c r="G148" i="16"/>
  <c r="H148" i="16" s="1"/>
  <c r="G148" i="18"/>
  <c r="H148" i="18" s="1"/>
  <c r="G226" i="16"/>
  <c r="H226" i="16" s="1"/>
  <c r="G226" i="18"/>
  <c r="H226" i="18" s="1"/>
  <c r="F14" i="18"/>
  <c r="F19" i="18"/>
  <c r="F57" i="18"/>
  <c r="F127" i="18"/>
  <c r="F46" i="18"/>
  <c r="F186" i="18"/>
  <c r="G6" i="18"/>
  <c r="H6" i="18" s="1"/>
  <c r="G6" i="16"/>
  <c r="H6" i="16" s="1"/>
  <c r="G48" i="16"/>
  <c r="H48" i="16" s="1"/>
  <c r="G48" i="18"/>
  <c r="H48" i="18" s="1"/>
  <c r="F101" i="18"/>
  <c r="G152" i="16"/>
  <c r="H152" i="16" s="1"/>
  <c r="G152" i="18"/>
  <c r="H152" i="18" s="1"/>
  <c r="F73" i="18"/>
  <c r="F106" i="18"/>
  <c r="F81" i="18"/>
  <c r="G156" i="18"/>
  <c r="H156" i="18" s="1"/>
  <c r="G156" i="16"/>
  <c r="H156" i="16" s="1"/>
  <c r="F180" i="18"/>
  <c r="F108" i="18"/>
  <c r="G77" i="16"/>
  <c r="H77" i="16" s="1"/>
  <c r="G77" i="18"/>
  <c r="G112" i="16"/>
  <c r="H112" i="16" s="1"/>
  <c r="G112" i="18"/>
  <c r="H112" i="18" s="1"/>
  <c r="F265" i="18"/>
  <c r="H143" i="18"/>
  <c r="M143" i="18"/>
  <c r="N143" i="18" s="1"/>
  <c r="F34" i="18"/>
  <c r="G90" i="18"/>
  <c r="H90" i="18" s="1"/>
  <c r="G90" i="16"/>
  <c r="H90" i="16" s="1"/>
  <c r="G114" i="18"/>
  <c r="H114" i="18" s="1"/>
  <c r="G114" i="16"/>
  <c r="H114" i="16" s="1"/>
  <c r="F138" i="18"/>
  <c r="F215" i="18"/>
  <c r="G65" i="16"/>
  <c r="H65" i="16" s="1"/>
  <c r="G65" i="18"/>
  <c r="H65" i="18" s="1"/>
  <c r="G249" i="18"/>
  <c r="H249" i="18" s="1"/>
  <c r="G249" i="16"/>
  <c r="H249" i="16" s="1"/>
  <c r="F84" i="18"/>
  <c r="G264" i="18"/>
  <c r="H264" i="18" s="1"/>
  <c r="G264" i="16"/>
  <c r="H264" i="16" s="1"/>
  <c r="G291" i="18"/>
  <c r="H291" i="18" s="1"/>
  <c r="G291" i="16"/>
  <c r="H291" i="16" s="1"/>
  <c r="F50" i="18"/>
  <c r="G70" i="16"/>
  <c r="H70" i="16" s="1"/>
  <c r="G70" i="18"/>
  <c r="H70" i="18" s="1"/>
  <c r="F92" i="18"/>
  <c r="G142" i="16"/>
  <c r="H142" i="16" s="1"/>
  <c r="G142" i="18"/>
  <c r="H142" i="18" s="1"/>
  <c r="G168" i="16"/>
  <c r="H168" i="16" s="1"/>
  <c r="G168" i="18"/>
  <c r="H168" i="18" s="1"/>
  <c r="G192" i="16"/>
  <c r="H192" i="16" s="1"/>
  <c r="G192" i="18"/>
  <c r="H192" i="18" s="1"/>
  <c r="G244" i="16"/>
  <c r="H244" i="16" s="1"/>
  <c r="G244" i="18"/>
  <c r="H244" i="18" s="1"/>
  <c r="H13" i="18"/>
  <c r="F41" i="18"/>
  <c r="F94" i="18"/>
  <c r="G120" i="18"/>
  <c r="H120" i="18" s="1"/>
  <c r="G120" i="16"/>
  <c r="H120" i="16" s="1"/>
  <c r="G146" i="16"/>
  <c r="H146" i="16" s="1"/>
  <c r="G146" i="18"/>
  <c r="H146" i="18" s="1"/>
  <c r="F282" i="18"/>
  <c r="F91" i="18"/>
  <c r="F139" i="18"/>
  <c r="F297" i="18"/>
  <c r="G16" i="16"/>
  <c r="H16" i="16" s="1"/>
  <c r="G16" i="18"/>
  <c r="H16" i="18" s="1"/>
  <c r="F74" i="18"/>
  <c r="G174" i="18"/>
  <c r="H174" i="18" s="1"/>
  <c r="G174" i="16"/>
  <c r="H174" i="16" s="1"/>
  <c r="G253" i="16"/>
  <c r="H253" i="16" s="1"/>
  <c r="G253" i="18"/>
  <c r="H253" i="18" s="1"/>
  <c r="G280" i="16"/>
  <c r="H280" i="16" s="1"/>
  <c r="G280" i="18"/>
  <c r="H280" i="18" s="1"/>
  <c r="G83" i="18"/>
  <c r="H83" i="18" s="1"/>
  <c r="G83" i="16"/>
  <c r="H83" i="16" s="1"/>
  <c r="G132" i="18"/>
  <c r="H132" i="18" s="1"/>
  <c r="G132" i="16"/>
  <c r="H132" i="16" s="1"/>
  <c r="F269" i="18"/>
  <c r="G4" i="16"/>
  <c r="H4" i="16" s="1"/>
  <c r="G4" i="18"/>
  <c r="H4" i="18" s="1"/>
  <c r="F204" i="18"/>
  <c r="G258" i="18"/>
  <c r="H258" i="18" s="1"/>
  <c r="G258" i="16"/>
  <c r="H258" i="16" s="1"/>
  <c r="G46" i="16"/>
  <c r="H46" i="16" s="1"/>
  <c r="G46" i="18"/>
  <c r="H46" i="18" s="1"/>
  <c r="F88" i="18"/>
  <c r="F292" i="18"/>
  <c r="F6" i="18"/>
  <c r="F7" i="18"/>
  <c r="F48" i="18"/>
  <c r="G56" i="16"/>
  <c r="H56" i="16" s="1"/>
  <c r="G56" i="18"/>
  <c r="H56" i="18" s="1"/>
  <c r="F126" i="18"/>
  <c r="F152" i="18"/>
  <c r="G176" i="18"/>
  <c r="H176" i="18" s="1"/>
  <c r="G176" i="16"/>
  <c r="H176" i="16" s="1"/>
  <c r="F15" i="18"/>
  <c r="G261" i="16"/>
  <c r="H261" i="16" s="1"/>
  <c r="G261" i="18"/>
  <c r="H261" i="18" s="1"/>
  <c r="G290" i="16"/>
  <c r="H290" i="16" s="1"/>
  <c r="G290" i="18"/>
  <c r="H290" i="18" s="1"/>
  <c r="F95" i="18"/>
  <c r="F121" i="18"/>
  <c r="G197" i="16"/>
  <c r="H197" i="16" s="1"/>
  <c r="G197" i="18"/>
  <c r="H197" i="18" s="1"/>
  <c r="G250" i="16"/>
  <c r="H250" i="16" s="1"/>
  <c r="G250" i="18"/>
  <c r="H250" i="18" s="1"/>
  <c r="G81" i="16"/>
  <c r="H81" i="16" s="1"/>
  <c r="G81" i="18"/>
  <c r="H81" i="18" s="1"/>
  <c r="G130" i="18"/>
  <c r="H130" i="18" s="1"/>
  <c r="G130" i="16"/>
  <c r="H130" i="16" s="1"/>
  <c r="G205" i="16"/>
  <c r="H205" i="16" s="1"/>
  <c r="G205" i="18"/>
  <c r="H205" i="18" s="1"/>
  <c r="M63" i="18"/>
  <c r="N63" i="18" s="1"/>
  <c r="G30" i="16"/>
  <c r="H30" i="16" s="1"/>
  <c r="G30" i="18"/>
  <c r="H30" i="18" s="1"/>
  <c r="G158" i="16"/>
  <c r="H158" i="16" s="1"/>
  <c r="G158" i="18"/>
  <c r="H158" i="18" s="1"/>
  <c r="G209" i="18"/>
  <c r="H209" i="18" s="1"/>
  <c r="G209" i="16"/>
  <c r="H209" i="16" s="1"/>
  <c r="F242" i="18"/>
  <c r="G296" i="18"/>
  <c r="H296" i="18" s="1"/>
  <c r="G296" i="16"/>
  <c r="H296" i="16" s="1"/>
  <c r="F153" i="18"/>
  <c r="F231" i="18"/>
  <c r="G285" i="18"/>
  <c r="H285" i="18" s="1"/>
  <c r="G285" i="16"/>
  <c r="H285" i="16" s="1"/>
  <c r="F112" i="18"/>
  <c r="G162" i="18"/>
  <c r="H162" i="18" s="1"/>
  <c r="G162" i="16"/>
  <c r="H162" i="16" s="1"/>
  <c r="F5" i="18"/>
  <c r="M233" i="18"/>
  <c r="N233" i="18" s="1"/>
  <c r="M169" i="18"/>
  <c r="N169" i="18" s="1"/>
  <c r="M113" i="18" l="1"/>
  <c r="N113" i="18" s="1"/>
  <c r="M55" i="18"/>
  <c r="N55" i="18" s="1"/>
  <c r="M119" i="18"/>
  <c r="N119" i="18" s="1"/>
  <c r="M239" i="18"/>
  <c r="N239" i="18" s="1"/>
  <c r="M29" i="18"/>
  <c r="N29" i="18" s="1"/>
  <c r="M27" i="18"/>
  <c r="N27" i="18" s="1"/>
  <c r="M15" i="18"/>
  <c r="N15" i="18" s="1"/>
  <c r="M204" i="18"/>
  <c r="N204" i="18" s="1"/>
  <c r="M213" i="18"/>
  <c r="N213" i="18" s="1"/>
  <c r="M74" i="18"/>
  <c r="N74" i="18" s="1"/>
  <c r="M45" i="18"/>
  <c r="N45" i="18" s="1"/>
  <c r="M151" i="18"/>
  <c r="N151" i="18" s="1"/>
  <c r="M72" i="18"/>
  <c r="N72" i="18" s="1"/>
  <c r="M286" i="18"/>
  <c r="N286" i="18" s="1"/>
  <c r="M269" i="18"/>
  <c r="N269" i="18" s="1"/>
  <c r="M103" i="18"/>
  <c r="N103" i="18" s="1"/>
  <c r="M236" i="18"/>
  <c r="N236" i="18" s="1"/>
  <c r="M221" i="18"/>
  <c r="N221" i="18" s="1"/>
  <c r="M296" i="18"/>
  <c r="N296" i="18" s="1"/>
  <c r="M95" i="18"/>
  <c r="N95" i="18" s="1"/>
  <c r="M215" i="18"/>
  <c r="N215" i="18" s="1"/>
  <c r="M76" i="18"/>
  <c r="N76" i="18" s="1"/>
  <c r="M38" i="18"/>
  <c r="N38" i="18" s="1"/>
  <c r="M203" i="18"/>
  <c r="N203" i="18" s="1"/>
  <c r="M249" i="18"/>
  <c r="N249" i="18" s="1"/>
  <c r="M88" i="18"/>
  <c r="M186" i="18"/>
  <c r="N186" i="18" s="1"/>
  <c r="M57" i="18"/>
  <c r="N57" i="18" s="1"/>
  <c r="M232" i="18"/>
  <c r="N232" i="18" s="1"/>
  <c r="M242" i="18"/>
  <c r="N242" i="18" s="1"/>
  <c r="M41" i="18"/>
  <c r="N41" i="18" s="1"/>
  <c r="M231" i="18"/>
  <c r="N231" i="18" s="1"/>
  <c r="M131" i="18"/>
  <c r="N131" i="18" s="1"/>
  <c r="M7" i="18"/>
  <c r="N7" i="18" s="1"/>
  <c r="M91" i="18"/>
  <c r="N91" i="18" s="1"/>
  <c r="M49" i="18"/>
  <c r="N49" i="18" s="1"/>
  <c r="M12" i="18"/>
  <c r="N12" i="18" s="1"/>
  <c r="H107" i="18"/>
  <c r="M107" i="18"/>
  <c r="N107" i="18" s="1"/>
  <c r="M92" i="18"/>
  <c r="N92" i="18" s="1"/>
  <c r="M280" i="18"/>
  <c r="N280" i="18" s="1"/>
  <c r="M216" i="18"/>
  <c r="N216" i="18" s="1"/>
  <c r="M14" i="18"/>
  <c r="N14" i="18" s="1"/>
  <c r="M4" i="18"/>
  <c r="N4" i="18" s="1"/>
  <c r="M101" i="18"/>
  <c r="N101" i="18" s="1"/>
  <c r="M127" i="18"/>
  <c r="N127" i="18" s="1"/>
  <c r="M225" i="18"/>
  <c r="N225" i="18" s="1"/>
  <c r="M52" i="18"/>
  <c r="N52" i="18" s="1"/>
  <c r="M271" i="18"/>
  <c r="N271" i="18" s="1"/>
  <c r="M182" i="18"/>
  <c r="N182" i="18" s="1"/>
  <c r="M292" i="18"/>
  <c r="N292" i="18" s="1"/>
  <c r="M297" i="18"/>
  <c r="N297" i="18" s="1"/>
  <c r="M180" i="18"/>
  <c r="N180" i="18" s="1"/>
  <c r="M19" i="18"/>
  <c r="N19" i="18" s="1"/>
  <c r="M53" i="18"/>
  <c r="N53" i="18" s="1"/>
  <c r="M69" i="18"/>
  <c r="N69" i="18" s="1"/>
  <c r="H93" i="18"/>
  <c r="M93" i="18"/>
  <c r="N93" i="18" s="1"/>
  <c r="M197" i="18"/>
  <c r="N197" i="18" s="1"/>
  <c r="M108" i="18"/>
  <c r="N108" i="18" s="1"/>
  <c r="M115" i="18"/>
  <c r="N115" i="18" s="1"/>
  <c r="M219" i="18"/>
  <c r="N219" i="18" s="1"/>
  <c r="M196" i="18"/>
  <c r="N196" i="18" s="1"/>
  <c r="M61" i="18"/>
  <c r="N61" i="18" s="1"/>
  <c r="M244" i="18"/>
  <c r="N244" i="18" s="1"/>
  <c r="M161" i="18"/>
  <c r="N161" i="18" s="1"/>
  <c r="M276" i="18"/>
  <c r="N276" i="18" s="1"/>
  <c r="M137" i="18"/>
  <c r="N137" i="18" s="1"/>
  <c r="M248" i="18"/>
  <c r="N248" i="18" s="1"/>
  <c r="M153" i="18"/>
  <c r="N153" i="18" s="1"/>
  <c r="M152" i="18"/>
  <c r="N152" i="18" s="1"/>
  <c r="M32" i="18"/>
  <c r="N32" i="18" s="1"/>
  <c r="M66" i="18"/>
  <c r="N66" i="18" s="1"/>
  <c r="M295" i="18"/>
  <c r="N295" i="18" s="1"/>
  <c r="M220" i="18"/>
  <c r="N220" i="18" s="1"/>
  <c r="M67" i="18"/>
  <c r="N67" i="18" s="1"/>
  <c r="M147" i="18"/>
  <c r="N147" i="18" s="1"/>
  <c r="M40" i="18"/>
  <c r="N40" i="18" s="1"/>
  <c r="M94" i="18"/>
  <c r="N94" i="18" s="1"/>
  <c r="M126" i="18"/>
  <c r="N126" i="18" s="1"/>
  <c r="M48" i="18"/>
  <c r="N48" i="18" s="1"/>
  <c r="M282" i="18"/>
  <c r="N282" i="18" s="1"/>
  <c r="M168" i="18"/>
  <c r="N168" i="18" s="1"/>
  <c r="M73" i="18"/>
  <c r="N73" i="18" s="1"/>
  <c r="M255" i="18"/>
  <c r="N255" i="18" s="1"/>
  <c r="M209" i="18"/>
  <c r="N209" i="18" s="1"/>
  <c r="M31" i="18"/>
  <c r="N31" i="18" s="1"/>
  <c r="M185" i="18"/>
  <c r="N185" i="18" s="1"/>
  <c r="M237" i="18"/>
  <c r="N237" i="18" s="1"/>
  <c r="H260" i="18"/>
  <c r="M260" i="18"/>
  <c r="N260" i="18" s="1"/>
  <c r="M70" i="18"/>
  <c r="N70" i="18" s="1"/>
  <c r="M62" i="18"/>
  <c r="M176" i="18"/>
  <c r="N176" i="18" s="1"/>
  <c r="M136" i="18"/>
  <c r="M264" i="18"/>
  <c r="M259" i="18"/>
  <c r="N259" i="18" s="1"/>
  <c r="M179" i="18"/>
  <c r="M5" i="18"/>
  <c r="M112" i="18"/>
  <c r="M121" i="18"/>
  <c r="N121" i="18" s="1"/>
  <c r="M84" i="18"/>
  <c r="N84" i="18" s="1"/>
  <c r="M138" i="18"/>
  <c r="N138" i="18" s="1"/>
  <c r="M265" i="18"/>
  <c r="N265" i="18" s="1"/>
  <c r="H77" i="18"/>
  <c r="M77" i="18"/>
  <c r="N77" i="18" s="1"/>
  <c r="M81" i="18"/>
  <c r="M106" i="18"/>
  <c r="M243" i="18"/>
  <c r="N243" i="18" s="1"/>
  <c r="M261" i="18"/>
  <c r="N261" i="18" s="1"/>
  <c r="M258" i="18"/>
  <c r="M174" i="18"/>
  <c r="N174" i="18" s="1"/>
  <c r="M120" i="18"/>
  <c r="N120" i="18" s="1"/>
  <c r="M291" i="18"/>
  <c r="N291" i="18" s="1"/>
  <c r="M253" i="18"/>
  <c r="M64" i="18"/>
  <c r="N64" i="18" s="1"/>
  <c r="M226" i="18"/>
  <c r="N226" i="18" s="1"/>
  <c r="M99" i="18"/>
  <c r="M142" i="18"/>
  <c r="M109" i="18"/>
  <c r="N109" i="18" s="1"/>
  <c r="M164" i="18"/>
  <c r="N164" i="18" s="1"/>
  <c r="M68" i="18"/>
  <c r="N68" i="18" s="1"/>
  <c r="M162" i="18"/>
  <c r="N162" i="18" s="1"/>
  <c r="M156" i="18"/>
  <c r="M56" i="18"/>
  <c r="N56" i="18" s="1"/>
  <c r="M285" i="18"/>
  <c r="M6" i="18"/>
  <c r="N6" i="18" s="1"/>
  <c r="M139" i="18"/>
  <c r="N139" i="18" s="1"/>
  <c r="M50" i="18"/>
  <c r="N50" i="18" s="1"/>
  <c r="M34" i="18"/>
  <c r="N34" i="18" s="1"/>
  <c r="M65" i="18"/>
  <c r="N65" i="18" s="1"/>
  <c r="M90" i="18"/>
  <c r="N90" i="18" s="1"/>
  <c r="M158" i="18"/>
  <c r="N158" i="18" s="1"/>
  <c r="M30" i="18"/>
  <c r="N30" i="18" s="1"/>
  <c r="M290" i="18"/>
  <c r="M191" i="18"/>
  <c r="M23" i="18"/>
  <c r="M28" i="18"/>
  <c r="N28" i="18" s="1"/>
  <c r="M114" i="18"/>
  <c r="N114" i="18" s="1"/>
  <c r="M102" i="18"/>
  <c r="N102" i="18" s="1"/>
  <c r="M130" i="18"/>
  <c r="M250" i="18"/>
  <c r="N250" i="18" s="1"/>
  <c r="M148" i="18"/>
  <c r="N148" i="18" s="1"/>
  <c r="M228" i="18"/>
  <c r="N228" i="18" s="1"/>
  <c r="H170" i="18"/>
  <c r="M170" i="18"/>
  <c r="N170" i="18" s="1"/>
  <c r="M83" i="18"/>
  <c r="N83" i="18" s="1"/>
  <c r="M270" i="18"/>
  <c r="N270" i="18" s="1"/>
  <c r="M275" i="18"/>
  <c r="M18" i="18"/>
  <c r="N18" i="18" s="1"/>
  <c r="M46" i="18"/>
  <c r="N46" i="18" s="1"/>
  <c r="M205" i="18"/>
  <c r="N205" i="18" s="1"/>
  <c r="N208" i="18"/>
  <c r="M238" i="18"/>
  <c r="N238" i="18" s="1"/>
  <c r="M132" i="18"/>
  <c r="N132" i="18" s="1"/>
  <c r="M39" i="18"/>
  <c r="N39" i="18" s="1"/>
  <c r="M198" i="18"/>
  <c r="N198" i="18" s="1"/>
  <c r="M124" i="18"/>
  <c r="M54" i="18"/>
  <c r="N54" i="18" s="1"/>
  <c r="M16" i="18"/>
  <c r="N16" i="18" s="1"/>
  <c r="M11" i="18"/>
  <c r="M146" i="18"/>
  <c r="M192" i="18"/>
  <c r="N192" i="18" s="1"/>
  <c r="M118" i="18"/>
  <c r="H210" i="18"/>
  <c r="M210" i="18"/>
  <c r="N210" i="18" s="1"/>
  <c r="M133" i="18"/>
  <c r="N133" i="18" s="1"/>
  <c r="M188" i="18"/>
  <c r="N188" i="18" s="1"/>
  <c r="M173" i="18"/>
  <c r="M96" i="18" l="1"/>
  <c r="M154" i="18"/>
  <c r="M272" i="18"/>
  <c r="N88" i="18"/>
  <c r="N86" i="18" s="1"/>
  <c r="G313" i="18" s="1"/>
  <c r="F313" i="18" s="1"/>
  <c r="M234" i="18"/>
  <c r="M217" i="18"/>
  <c r="M283" i="18"/>
  <c r="M298" i="18"/>
  <c r="M222" i="18"/>
  <c r="M189" i="18"/>
  <c r="M35" i="18"/>
  <c r="N200" i="18"/>
  <c r="G315" i="18" s="1"/>
  <c r="F315" i="18" s="1"/>
  <c r="N99" i="18"/>
  <c r="M104" i="18"/>
  <c r="N5" i="18"/>
  <c r="N2" i="18" s="1"/>
  <c r="G305" i="18" s="1"/>
  <c r="F305" i="18" s="1"/>
  <c r="M8" i="18"/>
  <c r="N136" i="18"/>
  <c r="M140" i="18"/>
  <c r="M171" i="18"/>
  <c r="N173" i="18"/>
  <c r="M177" i="18"/>
  <c r="M20" i="18"/>
  <c r="N11" i="18"/>
  <c r="N9" i="18" s="1"/>
  <c r="G306" i="18" s="1"/>
  <c r="F306" i="18" s="1"/>
  <c r="M240" i="18"/>
  <c r="M277" i="18"/>
  <c r="N275" i="18"/>
  <c r="M293" i="18"/>
  <c r="N290" i="18"/>
  <c r="M165" i="18"/>
  <c r="N106" i="18"/>
  <c r="M110" i="18"/>
  <c r="M183" i="18"/>
  <c r="N179" i="18"/>
  <c r="N264" i="18"/>
  <c r="M267" i="18"/>
  <c r="M229" i="18"/>
  <c r="M149" i="18"/>
  <c r="N146" i="18"/>
  <c r="N258" i="18"/>
  <c r="M262" i="18"/>
  <c r="N118" i="18"/>
  <c r="M122" i="18"/>
  <c r="M42" i="18"/>
  <c r="M245" i="18"/>
  <c r="M199" i="18"/>
  <c r="M288" i="18"/>
  <c r="N285" i="18"/>
  <c r="N142" i="18"/>
  <c r="M144" i="18"/>
  <c r="M58" i="18"/>
  <c r="M85" i="18"/>
  <c r="N81" i="18"/>
  <c r="N79" i="18" s="1"/>
  <c r="G312" i="18" s="1"/>
  <c r="F312" i="18" s="1"/>
  <c r="M78" i="18"/>
  <c r="N62" i="18"/>
  <c r="N59" i="18" s="1"/>
  <c r="G311" i="18" s="1"/>
  <c r="F311" i="18" s="1"/>
  <c r="N223" i="18"/>
  <c r="G316" i="18" s="1"/>
  <c r="F316" i="18" s="1"/>
  <c r="N124" i="18"/>
  <c r="M128" i="18"/>
  <c r="M194" i="18"/>
  <c r="N191" i="18"/>
  <c r="N156" i="18"/>
  <c r="M159" i="18"/>
  <c r="N253" i="18"/>
  <c r="M256" i="18"/>
  <c r="N36" i="18"/>
  <c r="G309" i="18" s="1"/>
  <c r="F309" i="18" s="1"/>
  <c r="M211" i="18"/>
  <c r="M134" i="18"/>
  <c r="N130" i="18"/>
  <c r="M24" i="18"/>
  <c r="N23" i="18"/>
  <c r="N21" i="18" s="1"/>
  <c r="G307" i="18" s="1"/>
  <c r="F307" i="18" s="1"/>
  <c r="N25" i="18"/>
  <c r="G308" i="18" s="1"/>
  <c r="F308" i="18" s="1"/>
  <c r="M206" i="18"/>
  <c r="N43" i="18"/>
  <c r="G310" i="18" s="1"/>
  <c r="F310" i="18" s="1"/>
  <c r="M116" i="18"/>
  <c r="N112" i="18"/>
  <c r="M251" i="18"/>
  <c r="N278" i="18" l="1"/>
  <c r="G318" i="18" s="1"/>
  <c r="F318" i="18" s="1"/>
  <c r="N246" i="18"/>
  <c r="G317" i="18" s="1"/>
  <c r="F317" i="18" s="1"/>
  <c r="N97" i="18"/>
  <c r="G314" i="18" s="1"/>
  <c r="F314" i="18" s="1"/>
  <c r="F319" i="18" l="1"/>
  <c r="G302" i="18" s="1"/>
  <c r="G319" i="18"/>
  <c r="H302" i="18" s="1"/>
</calcChain>
</file>

<file path=xl/comments1.xml><?xml version="1.0" encoding="utf-8"?>
<comments xmlns="http://schemas.openxmlformats.org/spreadsheetml/2006/main">
  <authors>
    <author>HERNAS Claude</author>
  </authors>
  <commentList>
    <comment ref="M4" authorId="0" shapeId="0">
      <text>
        <r>
          <rPr>
            <sz val="9"/>
            <color indexed="81"/>
            <rFont val="Tahoma"/>
            <family val="2"/>
          </rPr>
          <t>Attention formule : ne pas modifier</t>
        </r>
      </text>
    </comment>
  </commentList>
</comments>
</file>

<file path=xl/sharedStrings.xml><?xml version="1.0" encoding="utf-8"?>
<sst xmlns="http://schemas.openxmlformats.org/spreadsheetml/2006/main" count="3571" uniqueCount="320">
  <si>
    <t>Contenu et complexité</t>
  </si>
  <si>
    <t>Profils</t>
  </si>
  <si>
    <t>Chef de projet</t>
  </si>
  <si>
    <t>Montant</t>
  </si>
  <si>
    <t>Niveau</t>
  </si>
  <si>
    <t>Junior</t>
  </si>
  <si>
    <t xml:space="preserve">Confirmé </t>
  </si>
  <si>
    <t>Experimenté</t>
  </si>
  <si>
    <t>Consultant</t>
  </si>
  <si>
    <t>Expert technique</t>
  </si>
  <si>
    <t>Ingénieur étude et développement</t>
  </si>
  <si>
    <t>Ingénieur technique</t>
  </si>
  <si>
    <t>Qualifieur</t>
  </si>
  <si>
    <t>Profil</t>
  </si>
  <si>
    <t>Seuls les cadres entourés de rouge doivent être renseignés.</t>
  </si>
  <si>
    <t>Les cadres entourés de rouge en pointillé correspondent aux profils non-identifiés par l'AP-HP mais qui peuvent être proposés par le candidat.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</si>
  <si>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</si>
  <si>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t>Charge des UO estimée APHP (j/h)</t>
  </si>
  <si>
    <t>MODE D'EMPLOI POUR LA SAISIE DES DONNEES RELATIVES AUX UO</t>
  </si>
  <si>
    <t>Seuls les cadres entourés de rouge (lignes pleines ou en pointillées) doivent être renseignés.</t>
  </si>
  <si>
    <t>Pour chaque unité d'œuvre, le candidat indiquera le nombre de jour/homme selon les profils qu'il considère les plus appropriés.</t>
  </si>
  <si>
    <t>Montant de l'UO
€ HT
(principalement dans les locaux du titulaire)</t>
  </si>
  <si>
    <t>Qté totale estimée d'UO sur la durée du marché</t>
  </si>
  <si>
    <t>Montant de l'UO
€ HT
(dans les locaux APHP)</t>
  </si>
  <si>
    <t>Charge totale UO titulaire (j/h)</t>
  </si>
  <si>
    <t xml:space="preserve">   NE PAS TRANSFORMER LE CLASSEUR EN PDF</t>
  </si>
  <si>
    <t>BORDEREAU DES PRIX DES UNITES D'ŒUVRES</t>
  </si>
  <si>
    <t>Prix HT Unitaire</t>
  </si>
  <si>
    <t>Prix TTC Unitaire</t>
  </si>
  <si>
    <t>Simulation financière</t>
  </si>
  <si>
    <t>Montant estimé € HT</t>
  </si>
  <si>
    <t>Montant estimé € TTC</t>
  </si>
  <si>
    <t xml:space="preserve">Total des UO : </t>
  </si>
  <si>
    <t xml:space="preserve"> </t>
  </si>
  <si>
    <t>Qté estimée d'UO sur la durée du marché</t>
  </si>
  <si>
    <t>Détail par UO des montants estimés sur la durée du marché</t>
  </si>
  <si>
    <t>Principalement 
dans les locaux du titulaire</t>
  </si>
  <si>
    <t>Montant estimé 
€ TTC</t>
  </si>
  <si>
    <t>Simulation</t>
  </si>
  <si>
    <t>financière</t>
  </si>
  <si>
    <r>
      <t xml:space="preserve">Montants estimés sur la durée du marché </t>
    </r>
    <r>
      <rPr>
        <sz val="10"/>
        <rFont val="Tahoma"/>
        <family val="2"/>
      </rPr>
      <t/>
    </r>
  </si>
  <si>
    <t>Spécification fonctionnelle générale</t>
  </si>
  <si>
    <t>Spécification fonctionnelle détaillée</t>
  </si>
  <si>
    <t>SFG-1</t>
  </si>
  <si>
    <t>SFG-2</t>
  </si>
  <si>
    <t>SFG-3</t>
  </si>
  <si>
    <t>SFG-4</t>
  </si>
  <si>
    <t>SFD-1</t>
  </si>
  <si>
    <t>SFD-2</t>
  </si>
  <si>
    <t>SFD-3</t>
  </si>
  <si>
    <t>SFD-4</t>
  </si>
  <si>
    <t>Réalisation</t>
  </si>
  <si>
    <t>Scrum-master</t>
  </si>
  <si>
    <t>Product-owner</t>
  </si>
  <si>
    <t>Principalement 
dans les locaux de l'AP-HP</t>
  </si>
  <si>
    <t>Montant estimé 
€ HT</t>
  </si>
  <si>
    <t>Prise de connaissance</t>
  </si>
  <si>
    <t>CADRE DE REPONSE FINANCIER</t>
  </si>
  <si>
    <t>Maintenance Corrective</t>
  </si>
  <si>
    <t>MAINTCOR-1</t>
  </si>
  <si>
    <t>MAINTCOR-2</t>
  </si>
  <si>
    <t>MAINTCOR-3</t>
  </si>
  <si>
    <t>Gestion de Projets</t>
  </si>
  <si>
    <t>GESPJT-1</t>
  </si>
  <si>
    <t>GESPJT-2</t>
  </si>
  <si>
    <t>GESPJT-3</t>
  </si>
  <si>
    <t>GESPJT-4</t>
  </si>
  <si>
    <t>GESPJT-5</t>
  </si>
  <si>
    <t>GESPJT-6</t>
  </si>
  <si>
    <t>GESPJT-7</t>
  </si>
  <si>
    <t>GESPJT-8</t>
  </si>
  <si>
    <t>GESPJT-9</t>
  </si>
  <si>
    <t xml:space="preserve">Moyenne </t>
  </si>
  <si>
    <t xml:space="preserve">Faible </t>
  </si>
  <si>
    <t>Grande</t>
  </si>
  <si>
    <t>Faible - un mois</t>
  </si>
  <si>
    <t>Moyenne - un mois</t>
  </si>
  <si>
    <t>Grande - un mois</t>
  </si>
  <si>
    <t>Faible - 2 semaines</t>
  </si>
  <si>
    <t>Moyenne - 2 semaines</t>
  </si>
  <si>
    <t>Grande - 2 semaines</t>
  </si>
  <si>
    <t>Faible - 1 semaine</t>
  </si>
  <si>
    <t>Moyenne - 1 semaine</t>
  </si>
  <si>
    <t>Grande - 1 semaine</t>
  </si>
  <si>
    <t>Expertise</t>
  </si>
  <si>
    <t>EXPERT-1</t>
  </si>
  <si>
    <t>Un jour</t>
  </si>
  <si>
    <t>AUDFON-1</t>
  </si>
  <si>
    <t>AUDFON-2</t>
  </si>
  <si>
    <t>AUDFON-3</t>
  </si>
  <si>
    <t>AUDFON-4</t>
  </si>
  <si>
    <t>AUDFON-5</t>
  </si>
  <si>
    <t>AUDFON-6</t>
  </si>
  <si>
    <t>AUDFON-7</t>
  </si>
  <si>
    <t>AUDFON-8</t>
  </si>
  <si>
    <t>Elaboration - Faible</t>
  </si>
  <si>
    <t>Elaboration - Moyenne</t>
  </si>
  <si>
    <t>Exécution - Faible</t>
  </si>
  <si>
    <t>Exécution - Moyenne</t>
  </si>
  <si>
    <t>Audit Technique</t>
  </si>
  <si>
    <t>Audit Fonctionnel</t>
  </si>
  <si>
    <t>AUDTEC-1</t>
  </si>
  <si>
    <t>AUDTEC-2</t>
  </si>
  <si>
    <t>AUDTEC-3</t>
  </si>
  <si>
    <t>AUDTEC-4</t>
  </si>
  <si>
    <t>Faible</t>
  </si>
  <si>
    <t>Moyenne</t>
  </si>
  <si>
    <t>Très grande</t>
  </si>
  <si>
    <t>Exécution - Grande</t>
  </si>
  <si>
    <t>Exécution - Très grande</t>
  </si>
  <si>
    <t>Elaboration - Grande</t>
  </si>
  <si>
    <t>Elaboration - Très grande</t>
  </si>
  <si>
    <t>Métrologie</t>
  </si>
  <si>
    <t>METRL-0</t>
  </si>
  <si>
    <t>METRL-1</t>
  </si>
  <si>
    <t>Spécifications</t>
  </si>
  <si>
    <t>Capture - Moyenne</t>
  </si>
  <si>
    <t>Capture - Grande</t>
  </si>
  <si>
    <t>METRL-2.1</t>
  </si>
  <si>
    <t>METRL-2.2</t>
  </si>
  <si>
    <t>METRL-3.1</t>
  </si>
  <si>
    <t>METRL-3.2</t>
  </si>
  <si>
    <t>METRL-4.1</t>
  </si>
  <si>
    <t>METRL-4.2</t>
  </si>
  <si>
    <t>METRL-4.3</t>
  </si>
  <si>
    <t>METRL-5.1</t>
  </si>
  <si>
    <t>METRL-5.2</t>
  </si>
  <si>
    <t>METRL-5.3</t>
  </si>
  <si>
    <t>METRL-5.4</t>
  </si>
  <si>
    <t>Exécuion - Moyenne</t>
  </si>
  <si>
    <t>Exécuion - Grande</t>
  </si>
  <si>
    <t>Exécuion - Très grande</t>
  </si>
  <si>
    <t>Script - Faible</t>
  </si>
  <si>
    <t>Script - Moyenne</t>
  </si>
  <si>
    <t>Script - Grande</t>
  </si>
  <si>
    <t>Etude Préalable</t>
  </si>
  <si>
    <t>ETPREA-1</t>
  </si>
  <si>
    <t>ETPREA-2</t>
  </si>
  <si>
    <t>ETPREA-3</t>
  </si>
  <si>
    <t>ETPREA-4</t>
  </si>
  <si>
    <t>ETPREA-5</t>
  </si>
  <si>
    <t>ETPREA-6</t>
  </si>
  <si>
    <t>ETPREA-7</t>
  </si>
  <si>
    <t>ETPREA-8</t>
  </si>
  <si>
    <t>ETPREA-9</t>
  </si>
  <si>
    <t>ETPREA-10</t>
  </si>
  <si>
    <t>ETPREA-11</t>
  </si>
  <si>
    <t>ETPREA-12</t>
  </si>
  <si>
    <t>ETPREA-13</t>
  </si>
  <si>
    <t>ETPREA-14</t>
  </si>
  <si>
    <t>ETPREA-15</t>
  </si>
  <si>
    <t>ETPREA-16</t>
  </si>
  <si>
    <t>Analyse</t>
  </si>
  <si>
    <t>Proposition de scenarii</t>
  </si>
  <si>
    <t>Etude d'impact</t>
  </si>
  <si>
    <t>Restitution</t>
  </si>
  <si>
    <t>SFD-5</t>
  </si>
  <si>
    <t>SFD-6</t>
  </si>
  <si>
    <t>SFD-7</t>
  </si>
  <si>
    <t>SFD-8</t>
  </si>
  <si>
    <t>Spécifications - Faible</t>
  </si>
  <si>
    <t>Spécifications - Moyenne</t>
  </si>
  <si>
    <t>Spécifications - Grande</t>
  </si>
  <si>
    <t>Spécifications - Très grande</t>
  </si>
  <si>
    <t>Dossier Test - Faible</t>
  </si>
  <si>
    <t>Dossier Test - Moyenne</t>
  </si>
  <si>
    <t>Dossier Test - Grande</t>
  </si>
  <si>
    <t>Dossier Test - Très grande</t>
  </si>
  <si>
    <t>REAL-0</t>
  </si>
  <si>
    <t>REAL-1.1</t>
  </si>
  <si>
    <t>REAL-1.2</t>
  </si>
  <si>
    <t>REAL-1.3</t>
  </si>
  <si>
    <t>REAL-1.4</t>
  </si>
  <si>
    <t>REAL-2.1</t>
  </si>
  <si>
    <t>REAL-2.2</t>
  </si>
  <si>
    <t>REAL-2.3</t>
  </si>
  <si>
    <t>REAL-2.4</t>
  </si>
  <si>
    <t>REAL-3.1</t>
  </si>
  <si>
    <t>REAL-3.2</t>
  </si>
  <si>
    <t>REAL-3.3</t>
  </si>
  <si>
    <t>REAL-3.4</t>
  </si>
  <si>
    <t>REAL-4.1</t>
  </si>
  <si>
    <t>REAL-4.2</t>
  </si>
  <si>
    <t>REAL-4.3</t>
  </si>
  <si>
    <t>REAL-4.4</t>
  </si>
  <si>
    <t>REAL-5.1</t>
  </si>
  <si>
    <t>REAL-5.2</t>
  </si>
  <si>
    <t>REAL-5.3</t>
  </si>
  <si>
    <t>REAL-5.4</t>
  </si>
  <si>
    <t>REAL-6.1</t>
  </si>
  <si>
    <t>REAL-6.2</t>
  </si>
  <si>
    <t>REAL-6.3</t>
  </si>
  <si>
    <t>REAL-6.4</t>
  </si>
  <si>
    <t>REAL-7.1</t>
  </si>
  <si>
    <t>REAL-7.2</t>
  </si>
  <si>
    <t>REAL-7.3</t>
  </si>
  <si>
    <t>REAL-7.4</t>
  </si>
  <si>
    <t>REAL-8.1</t>
  </si>
  <si>
    <t>REAL-8.2</t>
  </si>
  <si>
    <t>REAL-9.1</t>
  </si>
  <si>
    <t>REAL-9.2</t>
  </si>
  <si>
    <t>REAL-9.3</t>
  </si>
  <si>
    <t>REAL-10.1</t>
  </si>
  <si>
    <t>REAL-10.2</t>
  </si>
  <si>
    <t>REAL-10.3</t>
  </si>
  <si>
    <t>REAL-11.1</t>
  </si>
  <si>
    <t>REAL-11.2</t>
  </si>
  <si>
    <t>REAL-11.3</t>
  </si>
  <si>
    <t>REAL-12.1</t>
  </si>
  <si>
    <t>REAL-12.2</t>
  </si>
  <si>
    <t>REAL-12.3</t>
  </si>
  <si>
    <t>REAL-12.4</t>
  </si>
  <si>
    <t>REAL-13.1</t>
  </si>
  <si>
    <t>REAL-13.2</t>
  </si>
  <si>
    <t>REAL-13.3</t>
  </si>
  <si>
    <t>REAL-13.4</t>
  </si>
  <si>
    <t>REAL-14.1</t>
  </si>
  <si>
    <t>REAL-14.2</t>
  </si>
  <si>
    <t>REAL-14.3</t>
  </si>
  <si>
    <t>REAL-14.4</t>
  </si>
  <si>
    <t>REAL-15.1</t>
  </si>
  <si>
    <t>REAL-15.2</t>
  </si>
  <si>
    <t>REAL-15.3</t>
  </si>
  <si>
    <t>REAL-15.4</t>
  </si>
  <si>
    <t>REAL-16.1</t>
  </si>
  <si>
    <t>REAL-16.2</t>
  </si>
  <si>
    <t>REAL-16.3</t>
  </si>
  <si>
    <t>REAL-16.4</t>
  </si>
  <si>
    <t>REAL-17.1</t>
  </si>
  <si>
    <t>REAL-17.2</t>
  </si>
  <si>
    <t>REAL-17.3</t>
  </si>
  <si>
    <t>REAL-18.1</t>
  </si>
  <si>
    <t>REAL-18.2</t>
  </si>
  <si>
    <t>REAL-18.3</t>
  </si>
  <si>
    <t>Intégration Standard</t>
  </si>
  <si>
    <t>INTSTD-A-1</t>
  </si>
  <si>
    <t>INTSTD-A-2</t>
  </si>
  <si>
    <t>INTSTD-A-3</t>
  </si>
  <si>
    <t>INTSTD-A-4</t>
  </si>
  <si>
    <t>INTSTD A-5</t>
  </si>
  <si>
    <t>INTSTD A-6</t>
  </si>
  <si>
    <t>INTSTD A-7</t>
  </si>
  <si>
    <t>INTSTD-S-1</t>
  </si>
  <si>
    <t>INTSTD-S-2</t>
  </si>
  <si>
    <t>INTSTD-S-3</t>
  </si>
  <si>
    <t>INTSTD-S-4</t>
  </si>
  <si>
    <t>INTSTD S-5</t>
  </si>
  <si>
    <t>INTSTD S-6</t>
  </si>
  <si>
    <t>INTSTD S-7</t>
  </si>
  <si>
    <t>Intégration Spécifique</t>
  </si>
  <si>
    <t>INTSPE-A-1</t>
  </si>
  <si>
    <t>INTSPE-A-2</t>
  </si>
  <si>
    <t>INTSPE-A-3</t>
  </si>
  <si>
    <t>INTSPE-A-4</t>
  </si>
  <si>
    <t>INTSPE A-5</t>
  </si>
  <si>
    <t>INTSPE A-6</t>
  </si>
  <si>
    <t>INTSPE A-7</t>
  </si>
  <si>
    <t>INTSPE-S-1</t>
  </si>
  <si>
    <t>INTSPE-S-2</t>
  </si>
  <si>
    <t>INTSPE-S-3</t>
  </si>
  <si>
    <t>INTSPE-S-4</t>
  </si>
  <si>
    <t>INTSPE S-5</t>
  </si>
  <si>
    <t>INTSPE S-6</t>
  </si>
  <si>
    <t>INTSPE S-7</t>
  </si>
  <si>
    <t>Support Fonctionnel</t>
  </si>
  <si>
    <t>SUPFONC-0.1</t>
  </si>
  <si>
    <t>SUPFONC-0.2</t>
  </si>
  <si>
    <t>SUPFONC-0.3</t>
  </si>
  <si>
    <t>SUPFONC-1.1</t>
  </si>
  <si>
    <t>SUPFONC-1.2</t>
  </si>
  <si>
    <t>SUPFONC-1.3</t>
  </si>
  <si>
    <t>SUPFONC-2.1</t>
  </si>
  <si>
    <t>SUPFONC-2.2</t>
  </si>
  <si>
    <t>SUPFONC-2.3</t>
  </si>
  <si>
    <t>SUPFONC-2.4</t>
  </si>
  <si>
    <t>SUPFONC-3.1</t>
  </si>
  <si>
    <t>SUPFONC-3.2</t>
  </si>
  <si>
    <t>SUPFONC-3.3</t>
  </si>
  <si>
    <t>SUPFONC-4.1</t>
  </si>
  <si>
    <t>SUPFONC-4.2</t>
  </si>
  <si>
    <t>SUPFONC-4.3</t>
  </si>
  <si>
    <t>SUPFONC-5.1</t>
  </si>
  <si>
    <t>SUPFONC-5.2</t>
  </si>
  <si>
    <t>SUPFONC-5.3</t>
  </si>
  <si>
    <t>Support Exploitation</t>
  </si>
  <si>
    <t>SUPEXP-0.1</t>
  </si>
  <si>
    <t>SUPEXP-0.2</t>
  </si>
  <si>
    <t>SUPEXP-0.3</t>
  </si>
  <si>
    <t>SUPEXP-1.1</t>
  </si>
  <si>
    <t>SUPEXP-1.2</t>
  </si>
  <si>
    <t>SUPEXP-1.3</t>
  </si>
  <si>
    <t>SUPEXP-2.1</t>
  </si>
  <si>
    <t>SUPEXP-2.2</t>
  </si>
  <si>
    <t>SUPEXP-2.3</t>
  </si>
  <si>
    <t>SUPEXP-3.1</t>
  </si>
  <si>
    <t>SUPEXP-3.2</t>
  </si>
  <si>
    <t>SUPEXP-3.3</t>
  </si>
  <si>
    <t>Coach Agile</t>
  </si>
  <si>
    <t xml:space="preserve">Spécification fonctionnelle générale </t>
  </si>
  <si>
    <t xml:space="preserve">Etude Préalable </t>
  </si>
  <si>
    <t xml:space="preserve">Réalisation </t>
  </si>
  <si>
    <t>Infographiste</t>
  </si>
  <si>
    <t>Gestion de Projets GESTPJT</t>
  </si>
  <si>
    <t>20-057 Lot 3 AT-WINDDEV</t>
  </si>
  <si>
    <r>
      <t>L'onglet "Valorisation financière des UO"</t>
    </r>
    <r>
      <rPr>
        <sz val="10"/>
        <rFont val="Arial"/>
        <family val="2"/>
      </rPr>
      <t>, doit être renseigné de la manière suivante par le candidat.</t>
    </r>
  </si>
  <si>
    <r>
      <t>L'onglet "Hébergement Infogérance"</t>
    </r>
    <r>
      <rPr>
        <sz val="10"/>
        <rFont val="Arial"/>
        <family val="2"/>
      </rPr>
      <t>, doit être renseigné de la manière suivante par le candidat.</t>
    </r>
  </si>
  <si>
    <t>Pour les coefficient, indiquer les pourcentages de majoration appliqués</t>
  </si>
  <si>
    <t>MAINTCOR-0</t>
  </si>
  <si>
    <t>ETPREA-0</t>
  </si>
  <si>
    <t>Le candidat indiquera pour chaque profil le taux journalier moyen (TJM) Ligne 3  :</t>
  </si>
  <si>
    <t>* pour les prestations lorsqu'elles sont exécutées dans les locaux de l'AP-HP : le calcul est programmé</t>
  </si>
  <si>
    <t>Montant €HT (TJM) cons 057</t>
  </si>
  <si>
    <t>Les cadres entourés de rouge plein, correspondent aux profils identifiés dans les unités d'œuvres telles que décrites dans le CCTP et ses annexes.</t>
  </si>
  <si>
    <t>* pour les prestations exécutées chez le titualire, le tarif est aligné par défaut mais le candidat peut le modifier librement dans la colonne BA</t>
  </si>
  <si>
    <t>Pour ce lot la répartition pour la simulation financière est de 70% dans les locaux de l'AP-HP et 30% dans les locaux du titulaire</t>
  </si>
  <si>
    <t>sauf MAINTCOR, REAL où la répartition pour la simulation financière est de 30% dans les locaux de l'AP-HP et 70% dans les locaux du titulaire</t>
  </si>
  <si>
    <t>CONSULTATION 24-035</t>
  </si>
  <si>
    <t>LOT 3 AT-COLLAB</t>
  </si>
  <si>
    <t xml:space="preserve">ASSISTANCE TECHNIQUE POUR OUTILS COLLABORATIFS (SHAREPOINT) DE L'AP-HP
</t>
  </si>
  <si>
    <t>LES TARIFS SONT INDIQUES AVEC 2 DECIMALES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</si>
</sst>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00"/>
    <numFmt numFmtId="167" formatCode="#,##0.000"/>
    <numFmt numFmtId="168" formatCode="#,##0.00\ &quot;€&quot;\ \T\T\C"/>
    <numFmt numFmtId="169" formatCode="#,##0.00\ &quot;€&quot;\ \H\T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0"/>
      <color indexed="10"/>
      <name val="Arial Narrow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Arial"/>
      <family val="2"/>
    </font>
    <font>
      <b/>
      <sz val="16"/>
      <name val="Arial"/>
      <family val="2"/>
    </font>
    <font>
      <u val="double"/>
      <sz val="12"/>
      <name val="Tahoma"/>
      <family val="2"/>
    </font>
    <font>
      <sz val="10"/>
      <name val="Tahoma"/>
      <family val="2"/>
    </font>
    <font>
      <b/>
      <u/>
      <sz val="10"/>
      <name val="Tahoma"/>
      <family val="2"/>
    </font>
    <font>
      <b/>
      <sz val="10"/>
      <name val="Tahoma"/>
      <family val="2"/>
    </font>
    <font>
      <b/>
      <sz val="18"/>
      <color rgb="FFFF0000"/>
      <name val="Arial"/>
      <family val="2"/>
    </font>
    <font>
      <b/>
      <sz val="11"/>
      <color rgb="FFFF0000"/>
      <name val="Arial Narrow"/>
      <family val="2"/>
    </font>
    <font>
      <sz val="11"/>
      <name val="Arial"/>
      <family val="2"/>
    </font>
    <font>
      <sz val="20"/>
      <name val="Tahoma"/>
      <family val="2"/>
    </font>
    <font>
      <sz val="10"/>
      <name val="Arial"/>
      <family val="2"/>
    </font>
    <font>
      <sz val="10"/>
      <color indexed="55"/>
      <name val="Arial"/>
      <family val="2"/>
    </font>
    <font>
      <sz val="10"/>
      <color indexed="56"/>
      <name val="Arial"/>
      <family val="2"/>
    </font>
    <font>
      <sz val="8"/>
      <color indexed="56"/>
      <name val="Arial"/>
      <family val="2"/>
    </font>
    <font>
      <sz val="1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MS Sans Serif"/>
    </font>
    <font>
      <b/>
      <sz val="10"/>
      <color rgb="FFFF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/>
      <bottom style="mediumDashed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n">
        <color indexed="10"/>
      </left>
      <right/>
      <top style="mediumDashed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</borders>
  <cellStyleXfs count="6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0" borderId="1" applyNumberFormat="0" applyAlignment="0" applyProtection="0"/>
    <xf numFmtId="0" fontId="14" fillId="0" borderId="2" applyNumberFormat="0" applyFill="0" applyAlignment="0" applyProtection="0"/>
    <xf numFmtId="0" fontId="1" fillId="21" borderId="3" applyNumberFormat="0" applyFon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44" fontId="36" fillId="0" borderId="0" applyFont="0" applyFill="0" applyBorder="0" applyAlignment="0" applyProtection="0"/>
    <xf numFmtId="0" fontId="18" fillId="22" borderId="0" applyNumberFormat="0" applyBorder="0" applyAlignment="0" applyProtection="0"/>
    <xf numFmtId="0" fontId="28" fillId="0" borderId="0"/>
    <xf numFmtId="0" fontId="28" fillId="0" borderId="0"/>
    <xf numFmtId="0" fontId="36" fillId="0" borderId="0"/>
    <xf numFmtId="0" fontId="28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44" fontId="46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53" fillId="0" borderId="0"/>
    <xf numFmtId="44" fontId="52" fillId="0" borderId="0" applyFont="0" applyFill="0" applyBorder="0" applyAlignment="0" applyProtection="0"/>
    <xf numFmtId="164" fontId="53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52" fillId="21" borderId="3" applyNumberFormat="0" applyFon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294">
    <xf numFmtId="0" fontId="0" fillId="0" borderId="0" xfId="0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33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29" fillId="0" borderId="14" xfId="0" applyFont="1" applyBorder="1" applyAlignment="1">
      <alignment horizontal="center"/>
    </xf>
    <xf numFmtId="0" fontId="0" fillId="0" borderId="15" xfId="0" applyBorder="1"/>
    <xf numFmtId="0" fontId="30" fillId="0" borderId="0" xfId="0" applyFont="1" applyAlignment="1">
      <alignment horizontal="justify"/>
    </xf>
    <xf numFmtId="0" fontId="31" fillId="0" borderId="0" xfId="0" applyFont="1" applyAlignment="1">
      <alignment horizontal="justify"/>
    </xf>
    <xf numFmtId="0" fontId="0" fillId="0" borderId="16" xfId="0" applyBorder="1"/>
    <xf numFmtId="0" fontId="17" fillId="0" borderId="0" xfId="33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2" fillId="0" borderId="0" xfId="0" applyFont="1" applyAlignment="1">
      <alignment horizontal="center"/>
    </xf>
    <xf numFmtId="0" fontId="4" fillId="0" borderId="13" xfId="38" applyFont="1" applyFill="1" applyBorder="1" applyAlignment="1" applyProtection="1">
      <alignment horizontal="center" vertical="center" wrapText="1"/>
    </xf>
    <xf numFmtId="0" fontId="4" fillId="0" borderId="10" xfId="38" applyFont="1" applyFill="1" applyBorder="1" applyAlignment="1" applyProtection="1">
      <alignment horizontal="center" vertical="center"/>
    </xf>
    <xf numFmtId="0" fontId="3" fillId="0" borderId="13" xfId="38" applyFont="1" applyFill="1" applyBorder="1" applyAlignment="1" applyProtection="1">
      <alignment vertical="center" wrapText="1"/>
    </xf>
    <xf numFmtId="166" fontId="28" fillId="0" borderId="0" xfId="0" applyNumberFormat="1" applyFont="1" applyAlignment="1">
      <alignment horizontal="center" vertical="center"/>
    </xf>
    <xf numFmtId="0" fontId="4" fillId="0" borderId="0" xfId="38" applyFont="1" applyFill="1" applyBorder="1" applyAlignment="1" applyProtection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4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5" fillId="0" borderId="20" xfId="34" applyNumberFormat="1" applyFont="1" applyBorder="1" applyAlignment="1">
      <alignment horizontal="center" vertical="center"/>
    </xf>
    <xf numFmtId="166" fontId="35" fillId="0" borderId="0" xfId="0" applyNumberFormat="1" applyFont="1" applyBorder="1" applyAlignment="1">
      <alignment horizontal="center" vertical="center"/>
    </xf>
    <xf numFmtId="0" fontId="4" fillId="0" borderId="10" xfId="37" applyFont="1" applyFill="1" applyBorder="1" applyAlignment="1" applyProtection="1">
      <alignment horizontal="center" vertical="center"/>
    </xf>
    <xf numFmtId="0" fontId="3" fillId="0" borderId="0" xfId="36" applyFont="1" applyAlignment="1">
      <alignment horizontal="center" vertical="center" wrapText="1"/>
    </xf>
    <xf numFmtId="0" fontId="3" fillId="0" borderId="13" xfId="36" applyFont="1" applyBorder="1" applyAlignment="1">
      <alignment horizontal="center" vertical="center" wrapText="1"/>
    </xf>
    <xf numFmtId="0" fontId="39" fillId="0" borderId="0" xfId="39" applyFont="1" applyBorder="1" applyAlignment="1">
      <alignment vertical="center"/>
    </xf>
    <xf numFmtId="0" fontId="41" fillId="0" borderId="10" xfId="39" applyFont="1" applyBorder="1" applyAlignment="1">
      <alignment vertical="center" wrapText="1"/>
    </xf>
    <xf numFmtId="0" fontId="40" fillId="0" borderId="0" xfId="39" applyFont="1" applyBorder="1" applyAlignment="1">
      <alignment horizontal="left" vertical="center"/>
    </xf>
    <xf numFmtId="0" fontId="40" fillId="0" borderId="0" xfId="39" applyFont="1" applyBorder="1" applyAlignment="1">
      <alignment horizontal="justify" vertical="center"/>
    </xf>
    <xf numFmtId="0" fontId="40" fillId="0" borderId="44" xfId="39" applyFont="1" applyBorder="1" applyAlignment="1">
      <alignment horizontal="left" vertical="center"/>
    </xf>
    <xf numFmtId="0" fontId="40" fillId="0" borderId="44" xfId="39" applyFont="1" applyBorder="1" applyAlignment="1">
      <alignment horizontal="justify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36" applyFont="1" applyAlignment="1">
      <alignment horizontal="left" vertical="center" wrapText="1"/>
    </xf>
    <xf numFmtId="9" fontId="3" fillId="0" borderId="0" xfId="36" applyNumberFormat="1" applyFont="1" applyAlignment="1">
      <alignment horizontal="center" vertical="center"/>
    </xf>
    <xf numFmtId="0" fontId="3" fillId="0" borderId="0" xfId="36" applyFont="1" applyAlignment="1">
      <alignment horizontal="center" vertical="center"/>
    </xf>
    <xf numFmtId="0" fontId="3" fillId="25" borderId="13" xfId="36" applyFont="1" applyFill="1" applyBorder="1" applyAlignment="1">
      <alignment horizontal="center" vertical="center" wrapText="1"/>
    </xf>
    <xf numFmtId="0" fontId="3" fillId="0" borderId="0" xfId="36" applyFont="1" applyAlignment="1">
      <alignment vertical="center"/>
    </xf>
    <xf numFmtId="0" fontId="41" fillId="0" borderId="14" xfId="39" applyFont="1" applyBorder="1" applyAlignment="1">
      <alignment horizontal="center" vertical="center" wrapText="1"/>
    </xf>
    <xf numFmtId="0" fontId="41" fillId="25" borderId="54" xfId="39" applyFont="1" applyFill="1" applyBorder="1" applyAlignment="1">
      <alignment horizontal="left" vertical="center"/>
    </xf>
    <xf numFmtId="4" fontId="41" fillId="25" borderId="14" xfId="39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26" borderId="0" xfId="0" applyFont="1" applyFill="1" applyAlignment="1">
      <alignment horizontal="centerContinuous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0" fontId="3" fillId="0" borderId="0" xfId="36" applyFont="1" applyFill="1" applyAlignment="1">
      <alignment vertical="center"/>
    </xf>
    <xf numFmtId="165" fontId="3" fillId="0" borderId="13" xfId="36" applyNumberFormat="1" applyFont="1" applyFill="1" applyBorder="1" applyAlignment="1">
      <alignment vertical="center"/>
    </xf>
    <xf numFmtId="0" fontId="39" fillId="0" borderId="0" xfId="39" applyFont="1" applyAlignment="1">
      <alignment vertical="center"/>
    </xf>
    <xf numFmtId="0" fontId="39" fillId="0" borderId="39" xfId="39" applyFont="1" applyBorder="1" applyAlignment="1">
      <alignment vertical="center"/>
    </xf>
    <xf numFmtId="0" fontId="39" fillId="0" borderId="0" xfId="39" applyFont="1" applyBorder="1" applyAlignment="1">
      <alignment horizontal="left" vertical="center"/>
    </xf>
    <xf numFmtId="0" fontId="39" fillId="0" borderId="40" xfId="39" applyFont="1" applyBorder="1" applyAlignment="1">
      <alignment vertical="center"/>
    </xf>
    <xf numFmtId="0" fontId="39" fillId="0" borderId="41" xfId="39" applyFont="1" applyBorder="1" applyAlignment="1">
      <alignment vertical="center"/>
    </xf>
    <xf numFmtId="0" fontId="39" fillId="0" borderId="42" xfId="39" applyFont="1" applyBorder="1" applyAlignment="1">
      <alignment horizontal="left" vertical="center"/>
    </xf>
    <xf numFmtId="0" fontId="39" fillId="0" borderId="42" xfId="39" applyFont="1" applyBorder="1" applyAlignment="1">
      <alignment vertical="center"/>
    </xf>
    <xf numFmtId="0" fontId="39" fillId="0" borderId="43" xfId="39" applyFont="1" applyBorder="1" applyAlignment="1">
      <alignment vertical="center"/>
    </xf>
    <xf numFmtId="44" fontId="39" fillId="0" borderId="0" xfId="39" applyNumberFormat="1" applyFont="1" applyAlignment="1">
      <alignment vertical="center"/>
    </xf>
    <xf numFmtId="0" fontId="39" fillId="0" borderId="45" xfId="39" applyFont="1" applyBorder="1" applyAlignment="1">
      <alignment vertical="center"/>
    </xf>
    <xf numFmtId="0" fontId="39" fillId="0" borderId="46" xfId="39" applyFont="1" applyBorder="1" applyAlignment="1">
      <alignment horizontal="left" vertical="center"/>
    </xf>
    <xf numFmtId="0" fontId="39" fillId="0" borderId="46" xfId="39" applyFont="1" applyBorder="1" applyAlignment="1">
      <alignment vertical="center"/>
    </xf>
    <xf numFmtId="0" fontId="39" fillId="0" borderId="47" xfId="39" applyFont="1" applyBorder="1" applyAlignment="1">
      <alignment vertical="center"/>
    </xf>
    <xf numFmtId="0" fontId="39" fillId="0" borderId="0" xfId="39" applyFont="1" applyAlignment="1">
      <alignment horizontal="left" vertical="center"/>
    </xf>
    <xf numFmtId="1" fontId="3" fillId="25" borderId="13" xfId="36" applyNumberFormat="1" applyFont="1" applyFill="1" applyBorder="1" applyAlignment="1">
      <alignment horizontal="center" vertical="center"/>
    </xf>
    <xf numFmtId="0" fontId="3" fillId="0" borderId="0" xfId="36" applyFont="1" applyFill="1" applyAlignment="1">
      <alignment horizontal="center" vertical="center"/>
    </xf>
    <xf numFmtId="4" fontId="3" fillId="0" borderId="13" xfId="36" applyNumberFormat="1" applyFont="1" applyFill="1" applyBorder="1" applyAlignment="1">
      <alignment horizontal="center" vertical="center"/>
    </xf>
    <xf numFmtId="0" fontId="3" fillId="0" borderId="0" xfId="36" applyFont="1" applyAlignment="1">
      <alignment horizontal="right" vertical="center"/>
    </xf>
    <xf numFmtId="0" fontId="3" fillId="0" borderId="38" xfId="36" applyFont="1" applyBorder="1" applyAlignment="1">
      <alignment horizontal="center" vertical="center"/>
    </xf>
    <xf numFmtId="165" fontId="3" fillId="24" borderId="48" xfId="0" applyNumberFormat="1" applyFont="1" applyFill="1" applyBorder="1" applyAlignment="1" applyProtection="1">
      <alignment horizontal="center" vertical="center"/>
      <protection locked="0"/>
    </xf>
    <xf numFmtId="165" fontId="3" fillId="24" borderId="49" xfId="0" applyNumberFormat="1" applyFont="1" applyFill="1" applyBorder="1" applyAlignment="1" applyProtection="1">
      <alignment horizontal="center" vertical="center"/>
      <protection locked="0"/>
    </xf>
    <xf numFmtId="165" fontId="3" fillId="24" borderId="50" xfId="0" applyNumberFormat="1" applyFont="1" applyFill="1" applyBorder="1" applyAlignment="1" applyProtection="1">
      <alignment horizontal="center" vertical="center"/>
      <protection locked="0"/>
    </xf>
    <xf numFmtId="4" fontId="3" fillId="0" borderId="0" xfId="36" applyNumberFormat="1" applyFont="1" applyAlignment="1">
      <alignment horizontal="center" vertical="center"/>
    </xf>
    <xf numFmtId="3" fontId="4" fillId="0" borderId="0" xfId="36" applyNumberFormat="1" applyFont="1" applyAlignment="1">
      <alignment horizontal="center" vertical="center"/>
    </xf>
    <xf numFmtId="10" fontId="32" fillId="0" borderId="0" xfId="40" applyNumberFormat="1" applyFont="1" applyAlignment="1">
      <alignment horizontal="center" vertical="center"/>
    </xf>
    <xf numFmtId="165" fontId="3" fillId="0" borderId="51" xfId="36" applyNumberFormat="1" applyFont="1" applyFill="1" applyBorder="1" applyAlignment="1">
      <alignment vertical="center"/>
    </xf>
    <xf numFmtId="165" fontId="3" fillId="0" borderId="52" xfId="36" applyNumberFormat="1" applyFont="1" applyFill="1" applyBorder="1" applyAlignment="1">
      <alignment vertical="center"/>
    </xf>
    <xf numFmtId="165" fontId="3" fillId="0" borderId="53" xfId="36" applyNumberFormat="1" applyFont="1" applyFill="1" applyBorder="1" applyAlignment="1">
      <alignment vertical="center"/>
    </xf>
    <xf numFmtId="1" fontId="3" fillId="0" borderId="0" xfId="36" applyNumberFormat="1" applyFont="1" applyBorder="1" applyAlignment="1">
      <alignment horizontal="center" vertical="center"/>
    </xf>
    <xf numFmtId="168" fontId="41" fillId="0" borderId="55" xfId="39" applyNumberFormat="1" applyFont="1" applyBorder="1" applyAlignment="1">
      <alignment vertical="center"/>
    </xf>
    <xf numFmtId="4" fontId="3" fillId="0" borderId="0" xfId="36" applyNumberFormat="1" applyFont="1" applyFill="1" applyBorder="1" applyAlignment="1">
      <alignment horizontal="center" vertical="center"/>
    </xf>
    <xf numFmtId="4" fontId="3" fillId="0" borderId="0" xfId="36" applyNumberFormat="1" applyFont="1" applyFill="1" applyAlignment="1">
      <alignment vertical="center"/>
    </xf>
    <xf numFmtId="4" fontId="3" fillId="0" borderId="0" xfId="36" applyNumberFormat="1" applyFont="1" applyAlignment="1">
      <alignment vertical="center"/>
    </xf>
    <xf numFmtId="4" fontId="3" fillId="0" borderId="13" xfId="36" applyNumberFormat="1" applyFont="1" applyBorder="1" applyAlignment="1">
      <alignment horizontal="center" vertical="center"/>
    </xf>
    <xf numFmtId="1" fontId="3" fillId="26" borderId="13" xfId="36" applyNumberFormat="1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1" fillId="25" borderId="55" xfId="39" applyFont="1" applyFill="1" applyBorder="1" applyAlignment="1">
      <alignment vertical="center" wrapText="1"/>
    </xf>
    <xf numFmtId="4" fontId="39" fillId="0" borderId="57" xfId="39" applyNumberFormat="1" applyFont="1" applyBorder="1" applyAlignment="1">
      <alignment vertical="center"/>
    </xf>
    <xf numFmtId="165" fontId="4" fillId="0" borderId="0" xfId="36" applyNumberFormat="1" applyFont="1" applyBorder="1" applyAlignment="1">
      <alignment vertical="center"/>
    </xf>
    <xf numFmtId="0" fontId="41" fillId="25" borderId="56" xfId="39" applyFont="1" applyFill="1" applyBorder="1" applyAlignment="1">
      <alignment vertical="center" wrapText="1"/>
    </xf>
    <xf numFmtId="4" fontId="41" fillId="25" borderId="56" xfId="39" applyNumberFormat="1" applyFont="1" applyFill="1" applyBorder="1" applyAlignment="1">
      <alignment horizontal="center" vertical="center"/>
    </xf>
    <xf numFmtId="4" fontId="41" fillId="25" borderId="54" xfId="39" applyNumberFormat="1" applyFont="1" applyFill="1" applyBorder="1" applyAlignment="1">
      <alignment horizontal="left" vertical="center"/>
    </xf>
    <xf numFmtId="0" fontId="39" fillId="0" borderId="12" xfId="39" applyFont="1" applyBorder="1" applyAlignment="1">
      <alignment vertical="center"/>
    </xf>
    <xf numFmtId="0" fontId="4" fillId="0" borderId="0" xfId="36" applyFont="1" applyFill="1" applyAlignment="1">
      <alignment horizontal="right" vertical="center"/>
    </xf>
    <xf numFmtId="0" fontId="45" fillId="0" borderId="40" xfId="39" applyFont="1" applyBorder="1" applyAlignment="1">
      <alignment vertical="center"/>
    </xf>
    <xf numFmtId="10" fontId="3" fillId="0" borderId="0" xfId="40" applyNumberFormat="1" applyFont="1" applyAlignment="1">
      <alignment horizontal="center" vertical="center"/>
    </xf>
    <xf numFmtId="10" fontId="3" fillId="0" borderId="0" xfId="40" applyNumberFormat="1" applyFont="1" applyAlignment="1">
      <alignment vertical="center"/>
    </xf>
    <xf numFmtId="4" fontId="41" fillId="0" borderId="54" xfId="39" applyNumberFormat="1" applyFont="1" applyBorder="1" applyAlignment="1">
      <alignment vertical="center" wrapText="1"/>
    </xf>
    <xf numFmtId="0" fontId="41" fillId="0" borderId="13" xfId="39" applyFont="1" applyBorder="1" applyAlignment="1">
      <alignment horizontal="center" vertical="center" wrapText="1"/>
    </xf>
    <xf numFmtId="44" fontId="39" fillId="0" borderId="13" xfId="31" applyFont="1" applyBorder="1" applyAlignment="1">
      <alignment vertical="center"/>
    </xf>
    <xf numFmtId="0" fontId="41" fillId="0" borderId="60" xfId="39" applyFont="1" applyBorder="1" applyAlignment="1">
      <alignment horizontal="center" vertical="center" wrapText="1"/>
    </xf>
    <xf numFmtId="0" fontId="41" fillId="0" borderId="61" xfId="39" applyFont="1" applyBorder="1" applyAlignment="1">
      <alignment horizontal="center" vertical="center" wrapText="1"/>
    </xf>
    <xf numFmtId="44" fontId="39" fillId="0" borderId="60" xfId="31" applyFont="1" applyBorder="1" applyAlignment="1">
      <alignment vertical="center"/>
    </xf>
    <xf numFmtId="44" fontId="39" fillId="0" borderId="61" xfId="31" applyFont="1" applyBorder="1" applyAlignment="1">
      <alignment vertical="center"/>
    </xf>
    <xf numFmtId="0" fontId="33" fillId="25" borderId="0" xfId="36" applyFont="1" applyFill="1" applyAlignment="1">
      <alignment horizontal="center" vertical="center"/>
    </xf>
    <xf numFmtId="0" fontId="3" fillId="0" borderId="0" xfId="38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vertical="center"/>
    </xf>
    <xf numFmtId="165" fontId="3" fillId="0" borderId="0" xfId="36" applyNumberFormat="1" applyFont="1" applyFill="1" applyBorder="1" applyAlignment="1">
      <alignment vertical="center"/>
    </xf>
    <xf numFmtId="165" fontId="3" fillId="0" borderId="13" xfId="36" applyNumberFormat="1" applyFont="1" applyFill="1" applyBorder="1" applyAlignment="1">
      <alignment vertical="center" wrapText="1"/>
    </xf>
    <xf numFmtId="165" fontId="4" fillId="0" borderId="0" xfId="36" applyNumberFormat="1" applyFont="1" applyBorder="1" applyAlignment="1">
      <alignment vertical="center" wrapText="1"/>
    </xf>
    <xf numFmtId="4" fontId="4" fillId="0" borderId="0" xfId="36" applyNumberFormat="1" applyFont="1" applyFill="1" applyAlignment="1">
      <alignment horizontal="right" vertical="center" wrapText="1"/>
    </xf>
    <xf numFmtId="168" fontId="41" fillId="0" borderId="0" xfId="39" applyNumberFormat="1" applyFont="1" applyFill="1" applyBorder="1" applyAlignment="1">
      <alignment vertical="center"/>
    </xf>
    <xf numFmtId="165" fontId="4" fillId="0" borderId="0" xfId="36" applyNumberFormat="1" applyFont="1" applyFill="1" applyBorder="1" applyAlignment="1">
      <alignment vertical="center"/>
    </xf>
    <xf numFmtId="0" fontId="3" fillId="0" borderId="0" xfId="36" applyFont="1" applyFill="1" applyBorder="1" applyAlignment="1">
      <alignment horizontal="center" vertical="center" wrapText="1"/>
    </xf>
    <xf numFmtId="0" fontId="33" fillId="0" borderId="0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>
      <alignment horizontal="center" vertical="center"/>
    </xf>
    <xf numFmtId="0" fontId="39" fillId="0" borderId="0" xfId="39" applyFont="1" applyFill="1" applyBorder="1" applyAlignment="1">
      <alignment vertical="center"/>
    </xf>
    <xf numFmtId="169" fontId="41" fillId="25" borderId="56" xfId="39" applyNumberFormat="1" applyFont="1" applyFill="1" applyBorder="1" applyAlignment="1">
      <alignment horizontal="center" vertical="center"/>
    </xf>
    <xf numFmtId="169" fontId="39" fillId="0" borderId="63" xfId="39" applyNumberFormat="1" applyFont="1" applyBorder="1" applyAlignment="1">
      <alignment vertical="center"/>
    </xf>
    <xf numFmtId="0" fontId="3" fillId="26" borderId="13" xfId="36" applyFont="1" applyFill="1" applyBorder="1" applyAlignment="1">
      <alignment horizontal="center" vertical="center" wrapText="1"/>
    </xf>
    <xf numFmtId="166" fontId="1" fillId="0" borderId="21" xfId="0" applyNumberFormat="1" applyFont="1" applyFill="1" applyBorder="1" applyAlignment="1" applyProtection="1">
      <alignment horizontal="center" vertical="center"/>
      <protection locked="0"/>
    </xf>
    <xf numFmtId="166" fontId="1" fillId="0" borderId="17" xfId="0" applyNumberFormat="1" applyFont="1" applyFill="1" applyBorder="1" applyAlignment="1" applyProtection="1">
      <alignment horizontal="center" vertical="center"/>
      <protection locked="0"/>
    </xf>
    <xf numFmtId="166" fontId="1" fillId="0" borderId="22" xfId="0" applyNumberFormat="1" applyFont="1" applyFill="1" applyBorder="1" applyAlignment="1" applyProtection="1">
      <alignment horizontal="center" vertical="center"/>
      <protection locked="0"/>
    </xf>
    <xf numFmtId="166" fontId="1" fillId="24" borderId="25" xfId="0" applyNumberFormat="1" applyFont="1" applyFill="1" applyBorder="1" applyAlignment="1" applyProtection="1">
      <alignment horizontal="center" vertical="center"/>
      <protection locked="0"/>
    </xf>
    <xf numFmtId="166" fontId="1" fillId="24" borderId="18" xfId="0" applyNumberFormat="1" applyFont="1" applyFill="1" applyBorder="1" applyAlignment="1" applyProtection="1">
      <alignment horizontal="center" vertical="center"/>
      <protection locked="0"/>
    </xf>
    <xf numFmtId="166" fontId="1" fillId="24" borderId="26" xfId="0" applyNumberFormat="1" applyFont="1" applyFill="1" applyBorder="1" applyAlignment="1" applyProtection="1">
      <alignment horizontal="center" vertical="center"/>
      <protection locked="0"/>
    </xf>
    <xf numFmtId="166" fontId="1" fillId="0" borderId="23" xfId="0" applyNumberFormat="1" applyFont="1" applyFill="1" applyBorder="1" applyAlignment="1" applyProtection="1">
      <alignment horizontal="center" vertical="center"/>
      <protection locked="0"/>
    </xf>
    <xf numFmtId="166" fontId="1" fillId="0" borderId="18" xfId="0" applyNumberFormat="1" applyFont="1" applyFill="1" applyBorder="1" applyAlignment="1" applyProtection="1">
      <alignment horizontal="center" vertical="center"/>
      <protection locked="0"/>
    </xf>
    <xf numFmtId="166" fontId="1" fillId="0" borderId="24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Fill="1" applyBorder="1" applyAlignment="1" applyProtection="1">
      <alignment horizontal="center" vertical="center"/>
      <protection locked="0"/>
    </xf>
    <xf numFmtId="166" fontId="1" fillId="0" borderId="19" xfId="0" applyNumberFormat="1" applyFont="1" applyFill="1" applyBorder="1" applyAlignment="1" applyProtection="1">
      <alignment horizontal="center" vertical="center"/>
      <protection locked="0"/>
    </xf>
    <xf numFmtId="166" fontId="1" fillId="0" borderId="28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Alignment="1">
      <alignment horizontal="center" vertical="center"/>
    </xf>
    <xf numFmtId="166" fontId="1" fillId="0" borderId="21" xfId="0" applyNumberFormat="1" applyFont="1" applyBorder="1" applyAlignment="1" applyProtection="1">
      <alignment horizontal="center" vertical="center"/>
      <protection locked="0"/>
    </xf>
    <xf numFmtId="166" fontId="1" fillId="0" borderId="22" xfId="0" applyNumberFormat="1" applyFont="1" applyBorder="1" applyAlignment="1" applyProtection="1">
      <alignment horizontal="center" vertical="center"/>
      <protection locked="0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166" fontId="1" fillId="0" borderId="18" xfId="0" applyNumberFormat="1" applyFont="1" applyBorder="1" applyAlignment="1" applyProtection="1">
      <alignment horizontal="center" vertical="center"/>
      <protection locked="0"/>
    </xf>
    <xf numFmtId="166" fontId="1" fillId="0" borderId="24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Alignment="1">
      <alignment vertical="center"/>
    </xf>
    <xf numFmtId="166" fontId="1" fillId="24" borderId="31" xfId="0" applyNumberFormat="1" applyFont="1" applyFill="1" applyBorder="1" applyAlignment="1" applyProtection="1">
      <alignment horizontal="center" vertical="center"/>
      <protection locked="0"/>
    </xf>
    <xf numFmtId="166" fontId="1" fillId="24" borderId="32" xfId="0" applyNumberFormat="1" applyFont="1" applyFill="1" applyBorder="1" applyAlignment="1" applyProtection="1">
      <alignment horizontal="center" vertical="center"/>
      <protection locked="0"/>
    </xf>
    <xf numFmtId="166" fontId="1" fillId="24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25" xfId="0" applyNumberFormat="1" applyFont="1" applyBorder="1" applyAlignment="1" applyProtection="1">
      <alignment horizontal="center" vertical="center"/>
      <protection locked="0"/>
    </xf>
    <xf numFmtId="166" fontId="1" fillId="0" borderId="26" xfId="0" applyNumberFormat="1" applyFont="1" applyBorder="1" applyAlignment="1" applyProtection="1">
      <alignment horizontal="center" vertical="center"/>
      <protection locked="0"/>
    </xf>
    <xf numFmtId="166" fontId="1" fillId="24" borderId="29" xfId="0" applyNumberFormat="1" applyFont="1" applyFill="1" applyBorder="1" applyAlignment="1" applyProtection="1">
      <alignment horizontal="center" vertical="center"/>
      <protection locked="0"/>
    </xf>
    <xf numFmtId="166" fontId="1" fillId="24" borderId="66" xfId="0" applyNumberFormat="1" applyFont="1" applyFill="1" applyBorder="1" applyAlignment="1" applyProtection="1">
      <alignment horizontal="center" vertical="center"/>
      <protection locked="0"/>
    </xf>
    <xf numFmtId="166" fontId="1" fillId="24" borderId="30" xfId="0" applyNumberFormat="1" applyFont="1" applyFill="1" applyBorder="1" applyAlignment="1" applyProtection="1">
      <alignment horizontal="center" vertical="center"/>
      <protection locked="0"/>
    </xf>
    <xf numFmtId="166" fontId="1" fillId="24" borderId="27" xfId="0" applyNumberFormat="1" applyFont="1" applyFill="1" applyBorder="1" applyAlignment="1" applyProtection="1">
      <alignment horizontal="center" vertical="center"/>
      <protection locked="0"/>
    </xf>
    <xf numFmtId="166" fontId="1" fillId="24" borderId="19" xfId="0" applyNumberFormat="1" applyFont="1" applyFill="1" applyBorder="1" applyAlignment="1" applyProtection="1">
      <alignment horizontal="center" vertical="center"/>
      <protection locked="0"/>
    </xf>
    <xf numFmtId="166" fontId="1" fillId="24" borderId="28" xfId="0" applyNumberFormat="1" applyFont="1" applyFill="1" applyBorder="1" applyAlignment="1" applyProtection="1">
      <alignment horizontal="center" vertical="center"/>
      <protection locked="0"/>
    </xf>
    <xf numFmtId="166" fontId="1" fillId="24" borderId="34" xfId="0" applyNumberFormat="1" applyFont="1" applyFill="1" applyBorder="1" applyAlignment="1" applyProtection="1">
      <alignment horizontal="center" vertical="center"/>
      <protection locked="0"/>
    </xf>
    <xf numFmtId="166" fontId="1" fillId="24" borderId="35" xfId="0" applyNumberFormat="1" applyFont="1" applyFill="1" applyBorder="1" applyAlignment="1" applyProtection="1">
      <alignment horizontal="center" vertical="center"/>
      <protection locked="0"/>
    </xf>
    <xf numFmtId="166" fontId="1" fillId="24" borderId="36" xfId="0" applyNumberFormat="1" applyFont="1" applyFill="1" applyBorder="1" applyAlignment="1" applyProtection="1">
      <alignment horizontal="center" vertical="center"/>
      <protection locked="0"/>
    </xf>
    <xf numFmtId="166" fontId="47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6" fontId="48" fillId="0" borderId="20" xfId="34" applyNumberFormat="1" applyFont="1" applyBorder="1" applyAlignment="1">
      <alignment horizontal="center" vertical="center"/>
    </xf>
    <xf numFmtId="166" fontId="48" fillId="0" borderId="0" xfId="0" applyNumberFormat="1" applyFont="1" applyBorder="1" applyAlignment="1">
      <alignment horizontal="center" vertical="center"/>
    </xf>
    <xf numFmtId="166" fontId="48" fillId="0" borderId="0" xfId="34" applyNumberFormat="1" applyFont="1" applyBorder="1" applyAlignment="1">
      <alignment horizontal="center" vertical="center"/>
    </xf>
    <xf numFmtId="2" fontId="49" fillId="0" borderId="0" xfId="0" applyNumberFormat="1" applyFont="1" applyBorder="1" applyAlignment="1">
      <alignment vertical="center"/>
    </xf>
    <xf numFmtId="166" fontId="1" fillId="24" borderId="21" xfId="0" applyNumberFormat="1" applyFont="1" applyFill="1" applyBorder="1" applyAlignment="1" applyProtection="1">
      <alignment horizontal="center" vertical="center"/>
      <protection locked="0"/>
    </xf>
    <xf numFmtId="166" fontId="1" fillId="24" borderId="17" xfId="0" applyNumberFormat="1" applyFont="1" applyFill="1" applyBorder="1" applyAlignment="1" applyProtection="1">
      <alignment horizontal="center" vertical="center"/>
      <protection locked="0"/>
    </xf>
    <xf numFmtId="166" fontId="1" fillId="24" borderId="22" xfId="0" applyNumberFormat="1" applyFont="1" applyFill="1" applyBorder="1" applyAlignment="1" applyProtection="1">
      <alignment horizontal="center" vertical="center"/>
      <protection locked="0"/>
    </xf>
    <xf numFmtId="166" fontId="1" fillId="0" borderId="29" xfId="0" applyNumberFormat="1" applyFont="1" applyBorder="1" applyAlignment="1" applyProtection="1">
      <alignment horizontal="center" vertical="center"/>
      <protection locked="0"/>
    </xf>
    <xf numFmtId="166" fontId="1" fillId="0" borderId="66" xfId="0" applyNumberFormat="1" applyFont="1" applyBorder="1" applyAlignment="1" applyProtection="1">
      <alignment horizontal="center" vertical="center"/>
      <protection locked="0"/>
    </xf>
    <xf numFmtId="166" fontId="1" fillId="0" borderId="30" xfId="0" applyNumberFormat="1" applyFont="1" applyBorder="1" applyAlignment="1" applyProtection="1">
      <alignment horizontal="center" vertical="center"/>
      <protection locked="0"/>
    </xf>
    <xf numFmtId="0" fontId="41" fillId="0" borderId="62" xfId="39" applyFont="1" applyBorder="1" applyAlignment="1">
      <alignment horizontal="centerContinuous" vertical="center" wrapText="1"/>
    </xf>
    <xf numFmtId="0" fontId="40" fillId="0" borderId="67" xfId="39" applyFont="1" applyBorder="1" applyAlignment="1">
      <alignment horizontal="justify" vertical="center"/>
    </xf>
    <xf numFmtId="0" fontId="41" fillId="0" borderId="68" xfId="39" applyFont="1" applyBorder="1" applyAlignment="1">
      <alignment horizontal="centerContinuous" vertical="center" wrapText="1"/>
    </xf>
    <xf numFmtId="0" fontId="41" fillId="0" borderId="38" xfId="39" applyFont="1" applyBorder="1" applyAlignment="1">
      <alignment horizontal="center" vertical="center" wrapText="1"/>
    </xf>
    <xf numFmtId="0" fontId="50" fillId="0" borderId="0" xfId="39" applyFont="1" applyAlignment="1">
      <alignment vertical="center"/>
    </xf>
    <xf numFmtId="44" fontId="3" fillId="0" borderId="0" xfId="51" applyFont="1" applyAlignment="1">
      <alignment horizontal="center" vertical="center"/>
    </xf>
    <xf numFmtId="165" fontId="3" fillId="0" borderId="0" xfId="36" applyNumberFormat="1" applyFont="1" applyAlignment="1">
      <alignment horizontal="center" vertical="center" wrapText="1"/>
    </xf>
    <xf numFmtId="44" fontId="3" fillId="0" borderId="0" xfId="36" applyNumberFormat="1" applyFont="1" applyAlignment="1">
      <alignment horizontal="center" vertical="center"/>
    </xf>
    <xf numFmtId="0" fontId="39" fillId="0" borderId="69" xfId="39" applyFont="1" applyBorder="1" applyAlignment="1">
      <alignment vertical="center"/>
    </xf>
    <xf numFmtId="0" fontId="40" fillId="0" borderId="67" xfId="39" applyFont="1" applyBorder="1" applyAlignment="1">
      <alignment horizontal="left" vertical="center"/>
    </xf>
    <xf numFmtId="0" fontId="45" fillId="0" borderId="70" xfId="39" applyFont="1" applyBorder="1" applyAlignment="1">
      <alignment vertical="center"/>
    </xf>
    <xf numFmtId="168" fontId="39" fillId="0" borderId="71" xfId="39" applyNumberFormat="1" applyFont="1" applyBorder="1" applyAlignment="1">
      <alignment vertical="center"/>
    </xf>
    <xf numFmtId="168" fontId="41" fillId="25" borderId="55" xfId="39" applyNumberFormat="1" applyFont="1" applyFill="1" applyBorder="1" applyAlignment="1">
      <alignment horizontal="center" vertical="center"/>
    </xf>
    <xf numFmtId="166" fontId="1" fillId="24" borderId="58" xfId="0" applyNumberFormat="1" applyFont="1" applyFill="1" applyBorder="1" applyAlignment="1" applyProtection="1">
      <alignment horizontal="center" vertical="center"/>
      <protection locked="0"/>
    </xf>
    <xf numFmtId="166" fontId="1" fillId="24" borderId="59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Fill="1" applyBorder="1" applyAlignment="1" applyProtection="1">
      <alignment horizontal="center" vertical="center"/>
      <protection locked="0"/>
    </xf>
    <xf numFmtId="166" fontId="1" fillId="24" borderId="0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Border="1" applyAlignment="1" applyProtection="1">
      <alignment horizontal="center" vertical="center"/>
      <protection locked="0"/>
    </xf>
    <xf numFmtId="165" fontId="3" fillId="0" borderId="74" xfId="36" applyNumberFormat="1" applyFont="1" applyFill="1" applyBorder="1" applyAlignment="1">
      <alignment vertical="center"/>
    </xf>
    <xf numFmtId="0" fontId="39" fillId="0" borderId="75" xfId="39" applyFont="1" applyBorder="1" applyAlignment="1">
      <alignment vertical="center"/>
    </xf>
    <xf numFmtId="165" fontId="41" fillId="0" borderId="55" xfId="39" applyNumberFormat="1" applyFont="1" applyBorder="1" applyAlignment="1">
      <alignment vertical="center"/>
    </xf>
    <xf numFmtId="0" fontId="45" fillId="0" borderId="0" xfId="39" applyFont="1" applyAlignment="1">
      <alignment vertical="center"/>
    </xf>
    <xf numFmtId="166" fontId="1" fillId="24" borderId="76" xfId="0" applyNumberFormat="1" applyFont="1" applyFill="1" applyBorder="1" applyAlignment="1" applyProtection="1">
      <alignment horizontal="center" vertical="center"/>
      <protection locked="0"/>
    </xf>
    <xf numFmtId="166" fontId="1" fillId="0" borderId="77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Border="1" applyAlignment="1">
      <alignment vertical="center"/>
    </xf>
    <xf numFmtId="166" fontId="1" fillId="0" borderId="78" xfId="0" applyNumberFormat="1" applyFont="1" applyBorder="1" applyAlignment="1" applyProtection="1">
      <alignment horizontal="center" vertical="center"/>
      <protection locked="0"/>
    </xf>
    <xf numFmtId="166" fontId="1" fillId="24" borderId="79" xfId="0" applyNumberFormat="1" applyFont="1" applyFill="1" applyBorder="1" applyAlignment="1" applyProtection="1">
      <alignment horizontal="center" vertical="center"/>
      <protection locked="0"/>
    </xf>
    <xf numFmtId="166" fontId="1" fillId="24" borderId="80" xfId="0" applyNumberFormat="1" applyFont="1" applyFill="1" applyBorder="1" applyAlignment="1" applyProtection="1">
      <alignment horizontal="center" vertical="center"/>
      <protection locked="0"/>
    </xf>
    <xf numFmtId="166" fontId="1" fillId="24" borderId="23" xfId="0" applyNumberFormat="1" applyFont="1" applyFill="1" applyBorder="1" applyAlignment="1" applyProtection="1">
      <alignment horizontal="center" vertical="center"/>
      <protection locked="0"/>
    </xf>
    <xf numFmtId="166" fontId="1" fillId="24" borderId="24" xfId="0" applyNumberFormat="1" applyFont="1" applyFill="1" applyBorder="1" applyAlignment="1" applyProtection="1">
      <alignment horizontal="center" vertical="center"/>
      <protection locked="0"/>
    </xf>
    <xf numFmtId="166" fontId="1" fillId="24" borderId="81" xfId="0" applyNumberFormat="1" applyFont="1" applyFill="1" applyBorder="1" applyAlignment="1" applyProtection="1">
      <alignment horizontal="center" vertical="center"/>
      <protection locked="0"/>
    </xf>
    <xf numFmtId="166" fontId="1" fillId="24" borderId="72" xfId="0" applyNumberFormat="1" applyFont="1" applyFill="1" applyBorder="1" applyAlignment="1" applyProtection="1">
      <alignment horizontal="center" vertical="center"/>
      <protection locked="0"/>
    </xf>
    <xf numFmtId="166" fontId="1" fillId="24" borderId="73" xfId="0" applyNumberFormat="1" applyFont="1" applyFill="1" applyBorder="1" applyAlignment="1" applyProtection="1">
      <alignment horizontal="center" vertical="center"/>
      <protection locked="0"/>
    </xf>
    <xf numFmtId="166" fontId="1" fillId="24" borderId="82" xfId="0" applyNumberFormat="1" applyFont="1" applyFill="1" applyBorder="1" applyAlignment="1" applyProtection="1">
      <alignment horizontal="center" vertical="center"/>
      <protection locked="0"/>
    </xf>
    <xf numFmtId="166" fontId="1" fillId="24" borderId="83" xfId="0" applyNumberFormat="1" applyFont="1" applyFill="1" applyBorder="1" applyAlignment="1" applyProtection="1">
      <alignment horizontal="center" vertical="center"/>
      <protection locked="0"/>
    </xf>
    <xf numFmtId="166" fontId="1" fillId="24" borderId="84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Border="1" applyAlignment="1" applyProtection="1">
      <alignment horizontal="center" vertical="center"/>
      <protection locked="0"/>
    </xf>
    <xf numFmtId="166" fontId="1" fillId="0" borderId="19" xfId="0" applyNumberFormat="1" applyFont="1" applyBorder="1" applyAlignment="1" applyProtection="1">
      <alignment horizontal="center" vertical="center"/>
      <protection locked="0"/>
    </xf>
    <xf numFmtId="166" fontId="1" fillId="0" borderId="28" xfId="0" applyNumberFormat="1" applyFont="1" applyBorder="1" applyAlignment="1" applyProtection="1">
      <alignment horizontal="center" vertical="center"/>
      <protection locked="0"/>
    </xf>
    <xf numFmtId="166" fontId="35" fillId="0" borderId="0" xfId="34" applyNumberFormat="1" applyFont="1" applyBorder="1" applyAlignment="1">
      <alignment horizontal="center" vertical="center"/>
    </xf>
    <xf numFmtId="166" fontId="1" fillId="0" borderId="31" xfId="0" applyNumberFormat="1" applyFont="1" applyFill="1" applyBorder="1" applyAlignment="1" applyProtection="1">
      <alignment horizontal="center" vertical="center"/>
      <protection locked="0"/>
    </xf>
    <xf numFmtId="166" fontId="1" fillId="0" borderId="32" xfId="0" applyNumberFormat="1" applyFont="1" applyFill="1" applyBorder="1" applyAlignment="1" applyProtection="1">
      <alignment horizontal="center" vertical="center"/>
      <protection locked="0"/>
    </xf>
    <xf numFmtId="166" fontId="1" fillId="0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79" xfId="0" applyNumberFormat="1" applyFont="1" applyFill="1" applyBorder="1" applyAlignment="1" applyProtection="1">
      <alignment horizontal="center" vertical="center"/>
      <protection locked="0"/>
    </xf>
    <xf numFmtId="166" fontId="1" fillId="0" borderId="81" xfId="0" applyNumberFormat="1" applyFont="1" applyFill="1" applyBorder="1" applyAlignment="1" applyProtection="1">
      <alignment horizontal="center" vertical="center"/>
      <protection locked="0"/>
    </xf>
    <xf numFmtId="166" fontId="1" fillId="0" borderId="80" xfId="0" applyNumberFormat="1" applyFont="1" applyFill="1" applyBorder="1" applyAlignment="1" applyProtection="1">
      <alignment horizontal="center" vertical="center"/>
      <protection locked="0"/>
    </xf>
    <xf numFmtId="167" fontId="3" fillId="0" borderId="13" xfId="0" applyNumberFormat="1" applyFont="1" applyBorder="1" applyAlignment="1">
      <alignment horizontal="center" vertical="center"/>
    </xf>
    <xf numFmtId="166" fontId="1" fillId="24" borderId="27" xfId="0" applyNumberFormat="1" applyFont="1" applyFill="1" applyBorder="1" applyAlignment="1" applyProtection="1">
      <alignment horizontal="center" vertical="center"/>
      <protection locked="0"/>
    </xf>
    <xf numFmtId="166" fontId="1" fillId="24" borderId="34" xfId="0" applyNumberFormat="1" applyFont="1" applyFill="1" applyBorder="1" applyAlignment="1" applyProtection="1">
      <alignment horizontal="center" vertical="center"/>
      <protection locked="0"/>
    </xf>
    <xf numFmtId="166" fontId="1" fillId="24" borderId="35" xfId="0" applyNumberFormat="1" applyFont="1" applyFill="1" applyBorder="1" applyAlignment="1" applyProtection="1">
      <alignment horizontal="center" vertical="center"/>
      <protection locked="0"/>
    </xf>
    <xf numFmtId="166" fontId="1" fillId="24" borderId="36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Alignment="1">
      <alignment horizontal="center" vertical="center"/>
    </xf>
    <xf numFmtId="166" fontId="1" fillId="0" borderId="23" xfId="0" applyNumberFormat="1" applyFont="1" applyFill="1" applyBorder="1" applyAlignment="1" applyProtection="1">
      <alignment horizontal="center" vertical="center"/>
      <protection locked="0"/>
    </xf>
    <xf numFmtId="166" fontId="1" fillId="0" borderId="18" xfId="0" applyNumberFormat="1" applyFont="1" applyFill="1" applyBorder="1" applyAlignment="1" applyProtection="1">
      <alignment horizontal="center" vertical="center"/>
      <protection locked="0"/>
    </xf>
    <xf numFmtId="166" fontId="1" fillId="0" borderId="24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Fill="1" applyBorder="1" applyAlignment="1" applyProtection="1">
      <alignment horizontal="center" vertical="center"/>
      <protection locked="0"/>
    </xf>
    <xf numFmtId="166" fontId="1" fillId="0" borderId="19" xfId="0" applyNumberFormat="1" applyFont="1" applyFill="1" applyBorder="1" applyAlignment="1" applyProtection="1">
      <alignment horizontal="center" vertical="center"/>
      <protection locked="0"/>
    </xf>
    <xf numFmtId="166" fontId="1" fillId="0" borderId="28" xfId="0" applyNumberFormat="1" applyFont="1" applyFill="1" applyBorder="1" applyAlignment="1" applyProtection="1">
      <alignment horizontal="center" vertical="center"/>
      <protection locked="0"/>
    </xf>
    <xf numFmtId="166" fontId="1" fillId="24" borderId="31" xfId="0" applyNumberFormat="1" applyFont="1" applyFill="1" applyBorder="1" applyAlignment="1" applyProtection="1">
      <alignment horizontal="center" vertical="center"/>
      <protection locked="0"/>
    </xf>
    <xf numFmtId="166" fontId="1" fillId="24" borderId="33" xfId="0" applyNumberFormat="1" applyFont="1" applyFill="1" applyBorder="1" applyAlignment="1" applyProtection="1">
      <alignment horizontal="center" vertical="center"/>
      <protection locked="0"/>
    </xf>
    <xf numFmtId="166" fontId="1" fillId="24" borderId="32" xfId="0" applyNumberFormat="1" applyFont="1" applyFill="1" applyBorder="1" applyAlignment="1" applyProtection="1">
      <alignment horizontal="center" vertical="center"/>
      <protection locked="0"/>
    </xf>
    <xf numFmtId="166" fontId="1" fillId="24" borderId="25" xfId="0" applyNumberFormat="1" applyFont="1" applyFill="1" applyBorder="1" applyAlignment="1" applyProtection="1">
      <alignment horizontal="center" vertical="center"/>
      <protection locked="0"/>
    </xf>
    <xf numFmtId="166" fontId="1" fillId="24" borderId="26" xfId="0" applyNumberFormat="1" applyFont="1" applyFill="1" applyBorder="1" applyAlignment="1" applyProtection="1">
      <alignment horizontal="center" vertical="center"/>
      <protection locked="0"/>
    </xf>
    <xf numFmtId="166" fontId="1" fillId="24" borderId="18" xfId="0" applyNumberFormat="1" applyFont="1" applyFill="1" applyBorder="1" applyAlignment="1" applyProtection="1">
      <alignment horizontal="center" vertical="center"/>
      <protection locked="0"/>
    </xf>
    <xf numFmtId="166" fontId="1" fillId="24" borderId="29" xfId="0" applyNumberFormat="1" applyFont="1" applyFill="1" applyBorder="1" applyAlignment="1" applyProtection="1">
      <alignment horizontal="center" vertical="center"/>
      <protection locked="0"/>
    </xf>
    <xf numFmtId="166" fontId="1" fillId="24" borderId="30" xfId="0" applyNumberFormat="1" applyFont="1" applyFill="1" applyBorder="1" applyAlignment="1" applyProtection="1">
      <alignment horizontal="center" vertical="center"/>
      <protection locked="0"/>
    </xf>
    <xf numFmtId="166" fontId="1" fillId="24" borderId="66" xfId="0" applyNumberFormat="1" applyFont="1" applyFill="1" applyBorder="1" applyAlignment="1" applyProtection="1">
      <alignment horizontal="center" vertical="center"/>
      <protection locked="0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166" fontId="1" fillId="0" borderId="18" xfId="0" applyNumberFormat="1" applyFont="1" applyBorder="1" applyAlignment="1" applyProtection="1">
      <alignment horizontal="center" vertical="center"/>
      <protection locked="0"/>
    </xf>
    <xf numFmtId="166" fontId="1" fillId="0" borderId="24" xfId="0" applyNumberFormat="1" applyFont="1" applyBorder="1" applyAlignment="1" applyProtection="1">
      <alignment horizontal="center" vertical="center"/>
      <protection locked="0"/>
    </xf>
    <xf numFmtId="166" fontId="1" fillId="0" borderId="25" xfId="0" applyNumberFormat="1" applyFont="1" applyBorder="1" applyAlignment="1" applyProtection="1">
      <alignment horizontal="center" vertical="center"/>
      <protection locked="0"/>
    </xf>
    <xf numFmtId="166" fontId="1" fillId="0" borderId="26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165" fontId="3" fillId="24" borderId="85" xfId="0" applyNumberFormat="1" applyFont="1" applyFill="1" applyBorder="1" applyAlignment="1" applyProtection="1">
      <alignment horizontal="center" vertical="center"/>
      <protection locked="0"/>
    </xf>
    <xf numFmtId="165" fontId="3" fillId="24" borderId="86" xfId="0" applyNumberFormat="1" applyFont="1" applyFill="1" applyBorder="1" applyAlignment="1" applyProtection="1">
      <alignment horizontal="center" vertical="center"/>
      <protection locked="0"/>
    </xf>
    <xf numFmtId="165" fontId="3" fillId="24" borderId="87" xfId="0" applyNumberFormat="1" applyFont="1" applyFill="1" applyBorder="1" applyAlignment="1" applyProtection="1">
      <alignment horizontal="center" vertical="center"/>
      <protection locked="0"/>
    </xf>
    <xf numFmtId="166" fontId="35" fillId="0" borderId="20" xfId="61" applyNumberFormat="1" applyFont="1" applyBorder="1" applyAlignment="1">
      <alignment horizontal="center" vertical="center"/>
    </xf>
    <xf numFmtId="0" fontId="1" fillId="0" borderId="0" xfId="62"/>
    <xf numFmtId="0" fontId="37" fillId="0" borderId="0" xfId="62" applyFont="1"/>
    <xf numFmtId="0" fontId="1" fillId="27" borderId="0" xfId="62" applyFill="1"/>
    <xf numFmtId="0" fontId="7" fillId="27" borderId="0" xfId="62" applyFont="1" applyFill="1"/>
    <xf numFmtId="0" fontId="1" fillId="0" borderId="0" xfId="62" applyFont="1" applyAlignment="1"/>
    <xf numFmtId="0" fontId="1" fillId="0" borderId="88" xfId="62" applyBorder="1"/>
    <xf numFmtId="0" fontId="1" fillId="0" borderId="0" xfId="62" applyBorder="1"/>
    <xf numFmtId="0" fontId="1" fillId="0" borderId="0" xfId="62" applyAlignment="1"/>
    <xf numFmtId="0" fontId="1" fillId="0" borderId="37" xfId="62" applyBorder="1"/>
    <xf numFmtId="0" fontId="1" fillId="0" borderId="0" xfId="62" applyFont="1"/>
    <xf numFmtId="0" fontId="42" fillId="0" borderId="0" xfId="62" applyFont="1" applyAlignment="1">
      <alignment horizontal="left" vertical="center"/>
    </xf>
    <xf numFmtId="0" fontId="1" fillId="28" borderId="88" xfId="62" applyFill="1" applyBorder="1"/>
    <xf numFmtId="167" fontId="3" fillId="0" borderId="13" xfId="0" applyNumberFormat="1" applyFont="1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 vertical="center"/>
    </xf>
    <xf numFmtId="0" fontId="7" fillId="27" borderId="0" xfId="62" applyFont="1" applyFill="1" applyAlignment="1"/>
    <xf numFmtId="0" fontId="1" fillId="28" borderId="0" xfId="62" applyFill="1" applyAlignment="1"/>
    <xf numFmtId="0" fontId="1" fillId="28" borderId="0" xfId="62" applyFill="1"/>
    <xf numFmtId="0" fontId="7" fillId="0" borderId="0" xfId="62" applyFont="1"/>
    <xf numFmtId="0" fontId="3" fillId="0" borderId="0" xfId="36" applyFont="1" applyBorder="1" applyAlignment="1">
      <alignment horizontal="center" vertical="center"/>
    </xf>
    <xf numFmtId="0" fontId="3" fillId="0" borderId="0" xfId="36" applyFont="1" applyBorder="1" applyAlignment="1">
      <alignment horizontal="center" vertical="center" wrapText="1"/>
    </xf>
    <xf numFmtId="0" fontId="39" fillId="0" borderId="90" xfId="39" applyFont="1" applyBorder="1" applyAlignment="1">
      <alignment horizontal="left" vertical="center"/>
    </xf>
    <xf numFmtId="0" fontId="39" fillId="0" borderId="90" xfId="39" applyFont="1" applyBorder="1" applyAlignment="1">
      <alignment vertical="center"/>
    </xf>
    <xf numFmtId="0" fontId="39" fillId="0" borderId="89" xfId="39" applyFont="1" applyBorder="1" applyAlignment="1">
      <alignment vertical="center"/>
    </xf>
    <xf numFmtId="0" fontId="54" fillId="0" borderId="0" xfId="62" applyFont="1" applyAlignment="1"/>
    <xf numFmtId="0" fontId="3" fillId="0" borderId="10" xfId="36" applyFont="1" applyBorder="1" applyAlignment="1">
      <alignment horizontal="center" vertical="center"/>
    </xf>
    <xf numFmtId="0" fontId="3" fillId="0" borderId="11" xfId="36" applyFont="1" applyBorder="1" applyAlignment="1">
      <alignment horizontal="center" vertical="center"/>
    </xf>
    <xf numFmtId="0" fontId="3" fillId="0" borderId="12" xfId="36" applyFont="1" applyBorder="1" applyAlignment="1">
      <alignment horizontal="center" vertical="center"/>
    </xf>
    <xf numFmtId="0" fontId="43" fillId="0" borderId="0" xfId="36" applyFont="1" applyFill="1" applyAlignment="1">
      <alignment horizontal="right" vertical="center" wrapText="1"/>
    </xf>
    <xf numFmtId="0" fontId="3" fillId="0" borderId="0" xfId="36" applyFont="1" applyFill="1" applyAlignment="1">
      <alignment horizontal="right" vertical="center" wrapText="1"/>
    </xf>
    <xf numFmtId="0" fontId="41" fillId="25" borderId="54" xfId="39" applyFont="1" applyFill="1" applyBorder="1" applyAlignment="1">
      <alignment horizontal="center" vertical="center"/>
    </xf>
    <xf numFmtId="0" fontId="41" fillId="25" borderId="56" xfId="39" applyFont="1" applyFill="1" applyBorder="1" applyAlignment="1">
      <alignment horizontal="center" vertical="center"/>
    </xf>
    <xf numFmtId="0" fontId="41" fillId="25" borderId="55" xfId="39" applyFont="1" applyFill="1" applyBorder="1" applyAlignment="1">
      <alignment horizontal="center" vertical="center"/>
    </xf>
    <xf numFmtId="0" fontId="41" fillId="0" borderId="64" xfId="39" applyFont="1" applyBorder="1" applyAlignment="1">
      <alignment horizontal="left" vertical="center" wrapText="1"/>
    </xf>
    <xf numFmtId="0" fontId="41" fillId="0" borderId="65" xfId="39" applyFont="1" applyBorder="1" applyAlignment="1">
      <alignment horizontal="left" vertical="center" wrapText="1"/>
    </xf>
    <xf numFmtId="0" fontId="33" fillId="25" borderId="0" xfId="36" applyFont="1" applyFill="1" applyAlignment="1">
      <alignment horizontal="center" vertical="center" wrapText="1"/>
    </xf>
    <xf numFmtId="0" fontId="38" fillId="0" borderId="0" xfId="39" applyFont="1" applyBorder="1" applyAlignment="1">
      <alignment horizontal="center" vertical="center"/>
    </xf>
  </cellXfs>
  <cellStyles count="6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58"/>
    <cellStyle name="Entrée" xfId="29" builtinId="20" customBuiltin="1"/>
    <cellStyle name="Euro" xfId="30"/>
    <cellStyle name="Euro 2" xfId="31"/>
    <cellStyle name="Euro 2 2" xfId="60"/>
    <cellStyle name="Euro 3" xfId="59"/>
    <cellStyle name="Euro 4" xfId="57"/>
    <cellStyle name="Insatisfaisant" xfId="32" builtinId="27" customBuiltin="1"/>
    <cellStyle name="Lien hypertexte" xfId="33" builtinId="8"/>
    <cellStyle name="Milliers 2" xfId="56"/>
    <cellStyle name="Monétaire" xfId="51" builtinId="4"/>
    <cellStyle name="Monétaire 2" xfId="34"/>
    <cellStyle name="Monétaire 2 2" xfId="61"/>
    <cellStyle name="Monétaire 3" xfId="55"/>
    <cellStyle name="Neutre" xfId="35" builtinId="28" customBuiltin="1"/>
    <cellStyle name="Normal" xfId="0" builtinId="0"/>
    <cellStyle name="Normal 2" xfId="36"/>
    <cellStyle name="Normal 2 2" xfId="62"/>
    <cellStyle name="Normal 2 3" xfId="54"/>
    <cellStyle name="Normal_Etablissement_simulations v2" xfId="37"/>
    <cellStyle name="Normal_Etablissement_simulations v2 2" xfId="38"/>
    <cellStyle name="Normal_Etablissement_simulations v2 2 2" xfId="39"/>
    <cellStyle name="Note" xfId="28" builtinId="10" customBuiltin="1"/>
    <cellStyle name="Pourcentage" xfId="40" builtinId="5"/>
    <cellStyle name="Pourcentage 2" xfId="52"/>
    <cellStyle name="Pourcentage 3" xfId="53"/>
    <cellStyle name="Satisfaisant" xfId="41" builtinId="26" customBuiltin="1"/>
    <cellStyle name="Sortie" xfId="42" builtinId="21" customBuiltin="1"/>
    <cellStyle name="Texte explicatif" xfId="43" builtinId="53" customBuiltin="1"/>
    <cellStyle name="Titre" xfId="44" builtinId="15" customBuiltin="1"/>
    <cellStyle name="Titre 1" xfId="45" builtinId="16" customBuiltin="1"/>
    <cellStyle name="Titre 2" xfId="46" builtinId="17" customBuiltin="1"/>
    <cellStyle name="Titre 3" xfId="47" builtinId="18" customBuiltin="1"/>
    <cellStyle name="Titre 4" xfId="48" builtinId="19" customBuiltin="1"/>
    <cellStyle name="Total" xfId="49" builtinId="25" customBuiltin="1"/>
    <cellStyle name="Vérification" xfId="50" builtinId="23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75" name="Picture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Consultations\2015\15.057%20AOO-%20Assistance%20technique%20CCDG\EXPERT\AOO_15-057_CCSDG%20AT%20SAP%202015-2019_ETF_v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9"/>
  <sheetViews>
    <sheetView showGridLines="0" topLeftCell="A7" zoomScaleNormal="100" zoomScaleSheetLayoutView="100" zoomScalePageLayoutView="70" workbookViewId="0">
      <selection activeCell="A13" sqref="A13"/>
    </sheetView>
  </sheetViews>
  <sheetFormatPr baseColWidth="10" defaultRowHeight="12.75" x14ac:dyDescent="0.2"/>
  <cols>
    <col min="1" max="1" width="99.85546875" customWidth="1"/>
  </cols>
  <sheetData>
    <row r="1" spans="1:2" x14ac:dyDescent="0.2">
      <c r="A1" s="5"/>
    </row>
    <row r="10" spans="1:2" ht="15.75" x14ac:dyDescent="0.25">
      <c r="A10" s="6" t="s">
        <v>316</v>
      </c>
    </row>
    <row r="11" spans="1:2" ht="15.75" x14ac:dyDescent="0.25">
      <c r="A11" s="14" t="s">
        <v>317</v>
      </c>
    </row>
    <row r="12" spans="1:2" ht="15.75" x14ac:dyDescent="0.25">
      <c r="A12" s="14"/>
    </row>
    <row r="13" spans="1:2" s="15" customFormat="1" ht="47.25" x14ac:dyDescent="0.2">
      <c r="A13" s="16" t="s">
        <v>318</v>
      </c>
      <c r="B13" s="96"/>
    </row>
    <row r="14" spans="1:2" ht="15.75" x14ac:dyDescent="0.25">
      <c r="A14" s="6" t="s">
        <v>33</v>
      </c>
    </row>
    <row r="15" spans="1:2" ht="15.75" x14ac:dyDescent="0.25">
      <c r="A15" s="6"/>
    </row>
    <row r="16" spans="1:2" ht="23.25" x14ac:dyDescent="0.35">
      <c r="A16" s="18" t="s">
        <v>57</v>
      </c>
    </row>
    <row r="17" spans="1:2" s="7" customFormat="1" x14ac:dyDescent="0.2"/>
    <row r="18" spans="1:2" s="7" customFormat="1" x14ac:dyDescent="0.2"/>
    <row r="19" spans="1:2" ht="13.5" thickBot="1" x14ac:dyDescent="0.25"/>
    <row r="20" spans="1:2" ht="23.25" thickBot="1" x14ac:dyDescent="0.35">
      <c r="A20" s="8"/>
    </row>
    <row r="21" spans="1:2" ht="15.75" x14ac:dyDescent="0.25">
      <c r="A21" s="9"/>
      <c r="B21" s="10"/>
    </row>
    <row r="22" spans="1:2" ht="15" x14ac:dyDescent="0.25">
      <c r="A22" s="9"/>
      <c r="B22" s="11"/>
    </row>
    <row r="23" spans="1:2" x14ac:dyDescent="0.2">
      <c r="A23" s="9"/>
    </row>
    <row r="24" spans="1:2" x14ac:dyDescent="0.2">
      <c r="A24" s="9"/>
    </row>
    <row r="25" spans="1:2" x14ac:dyDescent="0.2">
      <c r="A25" s="9"/>
    </row>
    <row r="26" spans="1:2" x14ac:dyDescent="0.2">
      <c r="A26" s="9"/>
    </row>
    <row r="27" spans="1:2" x14ac:dyDescent="0.2">
      <c r="A27" s="9"/>
    </row>
    <row r="28" spans="1:2" ht="13.5" thickBot="1" x14ac:dyDescent="0.25">
      <c r="A28" s="12"/>
    </row>
    <row r="79" spans="1:1" x14ac:dyDescent="0.2">
      <c r="A79" s="13"/>
    </row>
  </sheetData>
  <phoneticPr fontId="2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 alignWithMargins="0">
    <oddHeader xml:space="preserve">&amp;L&amp;"MS Sans Serif,Italique"Assistance Publique
Hôpitaux de Paris&amp;CAOO AT WEB
</oddHeader>
    <oddFooter>&amp;L&amp;F&amp;C&amp;A&amp;R&amp;P/&amp;N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zoomScale="85" zoomScaleNormal="85" workbookViewId="0">
      <selection activeCell="D33" sqref="D33"/>
    </sheetView>
  </sheetViews>
  <sheetFormatPr baseColWidth="10" defaultColWidth="11.42578125" defaultRowHeight="12.75" x14ac:dyDescent="0.2"/>
  <cols>
    <col min="1" max="1" width="4.140625" style="258" customWidth="1"/>
    <col min="2" max="2" width="4" style="258" customWidth="1"/>
    <col min="3" max="3" width="6.5703125" style="258" customWidth="1"/>
    <col min="4" max="4" width="115.42578125" style="258" customWidth="1"/>
    <col min="5" max="16384" width="11.42578125" style="258"/>
  </cols>
  <sheetData>
    <row r="1" spans="1:4" ht="20.25" x14ac:dyDescent="0.3">
      <c r="B1" s="259" t="s">
        <v>18</v>
      </c>
    </row>
    <row r="3" spans="1:4" x14ac:dyDescent="0.2">
      <c r="A3" s="260"/>
      <c r="B3" s="261" t="s">
        <v>16</v>
      </c>
      <c r="C3" s="260"/>
      <c r="D3" s="260"/>
    </row>
    <row r="6" spans="1:4" ht="13.5" thickBot="1" x14ac:dyDescent="0.25">
      <c r="B6" s="262" t="s">
        <v>19</v>
      </c>
    </row>
    <row r="7" spans="1:4" ht="14.25" thickTop="1" thickBot="1" x14ac:dyDescent="0.25">
      <c r="A7" s="263"/>
      <c r="B7" s="262" t="s">
        <v>312</v>
      </c>
    </row>
    <row r="8" spans="1:4" ht="14.25" thickTop="1" thickBot="1" x14ac:dyDescent="0.25">
      <c r="A8" s="264"/>
      <c r="B8" s="265"/>
    </row>
    <row r="9" spans="1:4" ht="13.5" thickBot="1" x14ac:dyDescent="0.25">
      <c r="A9" s="266"/>
      <c r="B9" s="265" t="s">
        <v>15</v>
      </c>
    </row>
    <row r="10" spans="1:4" x14ac:dyDescent="0.2">
      <c r="A10" s="264"/>
      <c r="B10" s="265"/>
    </row>
    <row r="11" spans="1:4" x14ac:dyDescent="0.2">
      <c r="B11" s="262" t="s">
        <v>20</v>
      </c>
    </row>
    <row r="12" spans="1:4" x14ac:dyDescent="0.2">
      <c r="B12" s="265"/>
    </row>
    <row r="13" spans="1:4" x14ac:dyDescent="0.2">
      <c r="A13" s="260"/>
      <c r="B13" s="272" t="s">
        <v>304</v>
      </c>
      <c r="C13" s="260"/>
      <c r="D13" s="260"/>
    </row>
    <row r="14" spans="1:4" ht="13.5" thickBot="1" x14ac:dyDescent="0.25">
      <c r="B14" s="265"/>
    </row>
    <row r="15" spans="1:4" ht="14.25" thickTop="1" thickBot="1" x14ac:dyDescent="0.25">
      <c r="A15" s="269"/>
      <c r="B15" s="273" t="s">
        <v>14</v>
      </c>
      <c r="C15" s="274"/>
      <c r="D15" s="274"/>
    </row>
    <row r="16" spans="1:4" ht="13.5" thickTop="1" x14ac:dyDescent="0.2">
      <c r="A16" s="264"/>
      <c r="B16" s="265"/>
    </row>
    <row r="17" spans="1:4" x14ac:dyDescent="0.2">
      <c r="B17" s="262" t="s">
        <v>309</v>
      </c>
    </row>
    <row r="18" spans="1:4" x14ac:dyDescent="0.2">
      <c r="C18" s="267"/>
      <c r="D18" s="267" t="s">
        <v>310</v>
      </c>
    </row>
    <row r="19" spans="1:4" x14ac:dyDescent="0.2">
      <c r="D19" s="275" t="s">
        <v>313</v>
      </c>
    </row>
    <row r="20" spans="1:4" x14ac:dyDescent="0.2">
      <c r="B20" s="258" t="s">
        <v>314</v>
      </c>
      <c r="D20" s="275"/>
    </row>
    <row r="21" spans="1:4" x14ac:dyDescent="0.2">
      <c r="B21" s="258" t="s">
        <v>315</v>
      </c>
      <c r="D21" s="275"/>
    </row>
    <row r="22" spans="1:4" x14ac:dyDescent="0.2">
      <c r="D22" s="267"/>
    </row>
    <row r="23" spans="1:4" x14ac:dyDescent="0.2">
      <c r="A23" s="260"/>
      <c r="B23" s="272" t="s">
        <v>305</v>
      </c>
      <c r="C23" s="260"/>
      <c r="D23" s="260"/>
    </row>
    <row r="24" spans="1:4" ht="13.5" thickBot="1" x14ac:dyDescent="0.25">
      <c r="B24" s="265"/>
    </row>
    <row r="25" spans="1:4" ht="14.25" thickTop="1" thickBot="1" x14ac:dyDescent="0.25">
      <c r="A25" s="269"/>
      <c r="B25" s="273" t="s">
        <v>14</v>
      </c>
      <c r="C25" s="274"/>
      <c r="D25" s="274"/>
    </row>
    <row r="26" spans="1:4" ht="13.5" thickTop="1" x14ac:dyDescent="0.2">
      <c r="A26" s="264"/>
      <c r="B26" s="262" t="s">
        <v>306</v>
      </c>
    </row>
    <row r="27" spans="1:4" x14ac:dyDescent="0.2">
      <c r="A27" s="264"/>
      <c r="B27" s="281" t="s">
        <v>319</v>
      </c>
    </row>
    <row r="28" spans="1:4" x14ac:dyDescent="0.2">
      <c r="A28" s="264"/>
      <c r="B28" s="262"/>
    </row>
    <row r="30" spans="1:4" ht="23.25" x14ac:dyDescent="0.2">
      <c r="D30" s="268" t="s">
        <v>25</v>
      </c>
    </row>
    <row r="32" spans="1:4" ht="23.25" x14ac:dyDescent="0.2">
      <c r="D32" s="268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landscape" r:id="rId1"/>
  <headerFooter alignWithMargins="0">
    <oddHeader>&amp;L&amp;"MS Sans Serif,Italique"Assistance Publique
Hôpitaux de Paris&amp;CAOO AT WEB</oddHeader>
    <oddFooter>&amp;L&amp;F&amp;C&amp;A&amp;R&amp;P/&amp;N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03"/>
  <sheetViews>
    <sheetView showGridLines="0" zoomScale="85" zoomScaleNormal="85" workbookViewId="0">
      <pane xSplit="3" ySplit="3" topLeftCell="D288" activePane="bottomRight" state="frozen"/>
      <selection activeCell="A28" sqref="A28"/>
      <selection pane="topRight" activeCell="A28" sqref="A28"/>
      <selection pane="bottomLeft" activeCell="A28" sqref="A28"/>
      <selection pane="bottomRight" activeCell="I308" sqref="I308"/>
    </sheetView>
  </sheetViews>
  <sheetFormatPr baseColWidth="10" defaultColWidth="11.42578125" defaultRowHeight="12.75" x14ac:dyDescent="0.2"/>
  <cols>
    <col min="1" max="1" width="11.28515625" style="47" bestFit="1" customWidth="1"/>
    <col min="2" max="2" width="21.5703125" style="47" customWidth="1"/>
    <col min="3" max="3" width="1.42578125" style="47" customWidth="1"/>
    <col min="4" max="4" width="7.5703125" style="47" customWidth="1"/>
    <col min="5" max="5" width="8.28515625" style="47" customWidth="1"/>
    <col min="6" max="6" width="11" style="47" customWidth="1"/>
    <col min="7" max="7" width="2.140625" style="47" customWidth="1"/>
    <col min="8" max="9" width="7.5703125" style="47" customWidth="1"/>
    <col min="10" max="10" width="11" style="47" customWidth="1"/>
    <col min="11" max="11" width="2" style="47" customWidth="1"/>
    <col min="12" max="12" width="7.5703125" style="47" customWidth="1"/>
    <col min="13" max="13" width="11" style="47" customWidth="1"/>
    <col min="14" max="14" width="2.140625" style="47" customWidth="1"/>
    <col min="15" max="15" width="8.85546875" style="47" customWidth="1"/>
    <col min="16" max="16" width="9.42578125" style="47" customWidth="1"/>
    <col min="17" max="17" width="11" style="47" customWidth="1"/>
    <col min="18" max="18" width="2.140625" style="47" customWidth="1"/>
    <col min="19" max="19" width="8.28515625" style="47" customWidth="1"/>
    <col min="20" max="20" width="11" style="47" customWidth="1"/>
    <col min="21" max="21" width="2" style="47" customWidth="1"/>
    <col min="22" max="23" width="7.5703125" style="47" customWidth="1"/>
    <col min="24" max="24" width="11" style="47" customWidth="1"/>
    <col min="25" max="25" width="2" style="47" customWidth="1"/>
    <col min="26" max="27" width="7.5703125" style="47" customWidth="1"/>
    <col min="28" max="28" width="11" style="47" customWidth="1"/>
    <col min="29" max="29" width="2" style="47" customWidth="1"/>
    <col min="30" max="30" width="8.28515625" style="47" customWidth="1"/>
    <col min="31" max="31" width="11" style="47" customWidth="1"/>
    <col min="32" max="32" width="2" style="47" customWidth="1"/>
    <col min="33" max="33" width="8.28515625" style="47" customWidth="1"/>
    <col min="34" max="34" width="11" style="47" customWidth="1"/>
    <col min="35" max="35" width="2" style="47" customWidth="1"/>
    <col min="36" max="36" width="8.28515625" style="47" customWidth="1"/>
    <col min="37" max="37" width="11" style="47" customWidth="1"/>
    <col min="38" max="38" width="2" style="47" customWidth="1"/>
    <col min="39" max="39" width="11.85546875" style="52" customWidth="1"/>
    <col min="40" max="40" width="2.85546875" style="47" customWidth="1"/>
    <col min="41" max="41" width="14.28515625" style="52" bestFit="1" customWidth="1"/>
    <col min="42" max="16384" width="11.42578125" style="47"/>
  </cols>
  <sheetData>
    <row r="1" spans="1:41" x14ac:dyDescent="0.2">
      <c r="B1" s="48" t="s">
        <v>13</v>
      </c>
      <c r="D1" s="49" t="s">
        <v>2</v>
      </c>
      <c r="E1" s="50"/>
      <c r="F1" s="51"/>
      <c r="H1" s="49" t="s">
        <v>8</v>
      </c>
      <c r="I1" s="50"/>
      <c r="J1" s="51"/>
      <c r="L1" s="49" t="s">
        <v>9</v>
      </c>
      <c r="M1" s="51"/>
      <c r="O1" s="49" t="s">
        <v>10</v>
      </c>
      <c r="P1" s="50"/>
      <c r="Q1" s="51"/>
      <c r="S1" s="49" t="s">
        <v>11</v>
      </c>
      <c r="T1" s="51"/>
      <c r="V1" s="49" t="s">
        <v>12</v>
      </c>
      <c r="W1" s="50"/>
      <c r="X1" s="51"/>
      <c r="Z1" s="49" t="s">
        <v>301</v>
      </c>
      <c r="AA1" s="50"/>
      <c r="AB1" s="51"/>
      <c r="AD1" s="49" t="s">
        <v>52</v>
      </c>
      <c r="AE1" s="51"/>
      <c r="AG1" s="49" t="s">
        <v>53</v>
      </c>
      <c r="AH1" s="51"/>
      <c r="AJ1" s="49" t="s">
        <v>297</v>
      </c>
      <c r="AK1" s="51"/>
    </row>
    <row r="2" spans="1:41" ht="25.5" x14ac:dyDescent="0.2">
      <c r="B2" s="48" t="s">
        <v>4</v>
      </c>
      <c r="D2" s="53" t="s">
        <v>5</v>
      </c>
      <c r="E2" s="53" t="s">
        <v>6</v>
      </c>
      <c r="F2" s="53" t="s">
        <v>7</v>
      </c>
      <c r="H2" s="53" t="s">
        <v>5</v>
      </c>
      <c r="I2" s="53" t="s">
        <v>6</v>
      </c>
      <c r="J2" s="53" t="s">
        <v>7</v>
      </c>
      <c r="L2" s="53" t="s">
        <v>6</v>
      </c>
      <c r="M2" s="53" t="s">
        <v>7</v>
      </c>
      <c r="O2" s="53" t="s">
        <v>5</v>
      </c>
      <c r="P2" s="53" t="s">
        <v>6</v>
      </c>
      <c r="Q2" s="53" t="s">
        <v>7</v>
      </c>
      <c r="S2" s="53" t="s">
        <v>6</v>
      </c>
      <c r="T2" s="53" t="s">
        <v>7</v>
      </c>
      <c r="V2" s="53" t="s">
        <v>5</v>
      </c>
      <c r="W2" s="53" t="s">
        <v>6</v>
      </c>
      <c r="X2" s="53" t="s">
        <v>7</v>
      </c>
      <c r="Z2" s="53" t="s">
        <v>5</v>
      </c>
      <c r="AA2" s="53" t="s">
        <v>6</v>
      </c>
      <c r="AB2" s="53" t="s">
        <v>7</v>
      </c>
      <c r="AD2" s="53" t="s">
        <v>6</v>
      </c>
      <c r="AE2" s="53" t="s">
        <v>7</v>
      </c>
      <c r="AG2" s="53" t="s">
        <v>6</v>
      </c>
      <c r="AH2" s="53" t="s">
        <v>7</v>
      </c>
      <c r="AJ2" s="53" t="s">
        <v>6</v>
      </c>
      <c r="AK2" s="53" t="s">
        <v>7</v>
      </c>
      <c r="AM2" s="3" t="s">
        <v>24</v>
      </c>
      <c r="AO2" s="3" t="s">
        <v>17</v>
      </c>
    </row>
    <row r="3" spans="1:41" x14ac:dyDescent="0.2">
      <c r="A3" s="17"/>
      <c r="B3" s="54"/>
    </row>
    <row r="4" spans="1:41" ht="15.75" x14ac:dyDescent="0.2">
      <c r="A4" s="55" t="s">
        <v>58</v>
      </c>
      <c r="B4" s="55"/>
      <c r="D4" s="168"/>
      <c r="E4" s="168"/>
      <c r="F4" s="168"/>
      <c r="G4" s="169"/>
      <c r="H4" s="168"/>
      <c r="I4" s="168"/>
      <c r="J4" s="168"/>
      <c r="K4" s="169"/>
      <c r="L4" s="168"/>
      <c r="M4" s="168"/>
      <c r="N4" s="169"/>
      <c r="O4" s="168"/>
      <c r="P4" s="168"/>
      <c r="Q4" s="168"/>
      <c r="R4" s="169"/>
      <c r="S4" s="168"/>
      <c r="T4" s="168"/>
      <c r="U4" s="169"/>
      <c r="V4" s="168"/>
      <c r="W4" s="168"/>
      <c r="X4" s="168"/>
      <c r="Y4" s="170"/>
      <c r="Z4" s="168"/>
      <c r="AA4" s="168"/>
      <c r="AB4" s="168"/>
      <c r="AC4" s="170"/>
      <c r="AD4" s="168"/>
      <c r="AE4" s="168"/>
      <c r="AF4" s="169"/>
      <c r="AG4" s="168"/>
      <c r="AH4" s="168"/>
      <c r="AI4" s="26"/>
      <c r="AJ4" s="168"/>
      <c r="AK4" s="168"/>
      <c r="AL4" s="26"/>
      <c r="AM4" s="57"/>
      <c r="AO4" s="120"/>
    </row>
    <row r="5" spans="1:41" ht="13.5" thickBot="1" x14ac:dyDescent="0.25">
      <c r="A5" s="23"/>
      <c r="B5" s="19" t="s">
        <v>0</v>
      </c>
      <c r="D5" s="173"/>
      <c r="E5" s="173"/>
      <c r="F5" s="173"/>
      <c r="G5" s="172"/>
      <c r="H5" s="171"/>
      <c r="I5" s="171"/>
      <c r="J5" s="171"/>
      <c r="K5" s="172"/>
      <c r="L5" s="173"/>
      <c r="M5" s="173"/>
      <c r="N5" s="172"/>
      <c r="O5" s="173"/>
      <c r="P5" s="173"/>
      <c r="Q5" s="173"/>
      <c r="R5" s="172"/>
      <c r="S5" s="173"/>
      <c r="T5" s="173"/>
      <c r="U5" s="172"/>
      <c r="V5" s="173"/>
      <c r="W5" s="173"/>
      <c r="X5" s="173"/>
      <c r="Y5" s="174"/>
      <c r="Z5" s="173"/>
      <c r="AA5" s="173"/>
      <c r="AB5" s="173"/>
      <c r="AC5" s="174"/>
      <c r="AD5" s="173"/>
      <c r="AE5" s="173"/>
      <c r="AF5" s="172"/>
      <c r="AG5" s="173"/>
      <c r="AH5" s="173"/>
      <c r="AI5" s="28"/>
      <c r="AJ5" s="173"/>
      <c r="AK5" s="173"/>
      <c r="AL5" s="28"/>
      <c r="AM5" s="57"/>
      <c r="AO5" s="120"/>
    </row>
    <row r="6" spans="1:41" s="253" customFormat="1" ht="13.5" thickTop="1" x14ac:dyDescent="0.2">
      <c r="A6" s="29" t="s">
        <v>307</v>
      </c>
      <c r="B6" s="21" t="s">
        <v>56</v>
      </c>
      <c r="D6" s="224"/>
      <c r="E6" s="225"/>
      <c r="F6" s="226"/>
      <c r="G6" s="232"/>
      <c r="H6" s="239"/>
      <c r="I6" s="241"/>
      <c r="J6" s="240"/>
      <c r="K6" s="232"/>
      <c r="L6" s="239"/>
      <c r="M6" s="240"/>
      <c r="N6" s="232"/>
      <c r="O6" s="207"/>
      <c r="P6" s="211"/>
      <c r="Q6" s="208"/>
      <c r="R6" s="232"/>
      <c r="S6" s="207"/>
      <c r="T6" s="208"/>
      <c r="U6" s="232"/>
      <c r="V6" s="207"/>
      <c r="W6" s="211"/>
      <c r="X6" s="208"/>
      <c r="Y6" s="153"/>
      <c r="Z6" s="239"/>
      <c r="AA6" s="241"/>
      <c r="AB6" s="240"/>
      <c r="AC6" s="153"/>
      <c r="AD6" s="239"/>
      <c r="AE6" s="240"/>
      <c r="AF6" s="232"/>
      <c r="AG6" s="239"/>
      <c r="AH6" s="240"/>
      <c r="AI6" s="22"/>
      <c r="AJ6" s="239"/>
      <c r="AK6" s="240"/>
      <c r="AL6" s="22"/>
      <c r="AM6" s="227">
        <f>SUM(D6:AK6)</f>
        <v>0</v>
      </c>
      <c r="AO6" s="270">
        <v>0.5</v>
      </c>
    </row>
    <row r="7" spans="1:41" x14ac:dyDescent="0.2">
      <c r="A7" s="29" t="s">
        <v>59</v>
      </c>
      <c r="B7" s="21" t="s">
        <v>73</v>
      </c>
      <c r="D7" s="233"/>
      <c r="E7" s="234"/>
      <c r="F7" s="235"/>
      <c r="G7" s="147"/>
      <c r="H7" s="242"/>
      <c r="I7" s="244"/>
      <c r="J7" s="243"/>
      <c r="K7" s="147"/>
      <c r="L7" s="242"/>
      <c r="M7" s="243"/>
      <c r="N7" s="147"/>
      <c r="O7" s="209"/>
      <c r="P7" s="244"/>
      <c r="Q7" s="210"/>
      <c r="R7" s="147"/>
      <c r="S7" s="209"/>
      <c r="T7" s="210"/>
      <c r="U7" s="147"/>
      <c r="V7" s="209"/>
      <c r="W7" s="244"/>
      <c r="X7" s="210"/>
      <c r="Y7" s="153"/>
      <c r="Z7" s="242"/>
      <c r="AA7" s="244"/>
      <c r="AB7" s="243"/>
      <c r="AC7" s="153"/>
      <c r="AD7" s="242"/>
      <c r="AE7" s="243"/>
      <c r="AF7" s="147"/>
      <c r="AG7" s="242"/>
      <c r="AH7" s="243"/>
      <c r="AI7" s="22"/>
      <c r="AJ7" s="242"/>
      <c r="AK7" s="243"/>
      <c r="AL7" s="22"/>
      <c r="AM7" s="56">
        <f>SUM(D7:AK7)</f>
        <v>0</v>
      </c>
      <c r="AO7" s="270">
        <v>0.5</v>
      </c>
    </row>
    <row r="8" spans="1:41" x14ac:dyDescent="0.2">
      <c r="A8" s="29" t="s">
        <v>60</v>
      </c>
      <c r="B8" s="21" t="s">
        <v>72</v>
      </c>
      <c r="D8" s="233"/>
      <c r="E8" s="234"/>
      <c r="F8" s="235"/>
      <c r="G8" s="147"/>
      <c r="H8" s="251"/>
      <c r="I8" s="249"/>
      <c r="J8" s="252"/>
      <c r="K8" s="147"/>
      <c r="L8" s="242"/>
      <c r="M8" s="243"/>
      <c r="N8" s="147"/>
      <c r="O8" s="248"/>
      <c r="P8" s="249"/>
      <c r="Q8" s="250"/>
      <c r="R8" s="147"/>
      <c r="S8" s="248"/>
      <c r="T8" s="250"/>
      <c r="U8" s="147"/>
      <c r="V8" s="248"/>
      <c r="W8" s="249"/>
      <c r="X8" s="250"/>
      <c r="Y8" s="153"/>
      <c r="Z8" s="251"/>
      <c r="AA8" s="249"/>
      <c r="AB8" s="252"/>
      <c r="AC8" s="153"/>
      <c r="AD8" s="242"/>
      <c r="AE8" s="243"/>
      <c r="AF8" s="147"/>
      <c r="AG8" s="242"/>
      <c r="AH8" s="243"/>
      <c r="AI8" s="22"/>
      <c r="AJ8" s="242"/>
      <c r="AK8" s="243"/>
      <c r="AL8" s="22"/>
      <c r="AM8" s="56">
        <f>SUM(D8:AK8)</f>
        <v>0</v>
      </c>
      <c r="AO8" s="270">
        <v>1</v>
      </c>
    </row>
    <row r="9" spans="1:41" ht="13.5" thickBot="1" x14ac:dyDescent="0.25">
      <c r="A9" s="29" t="s">
        <v>61</v>
      </c>
      <c r="B9" s="21" t="s">
        <v>74</v>
      </c>
      <c r="D9" s="236"/>
      <c r="E9" s="237"/>
      <c r="F9" s="238"/>
      <c r="G9" s="147"/>
      <c r="H9" s="178"/>
      <c r="I9" s="179"/>
      <c r="J9" s="180"/>
      <c r="K9" s="147"/>
      <c r="L9" s="245"/>
      <c r="M9" s="246"/>
      <c r="N9" s="147"/>
      <c r="O9" s="228"/>
      <c r="P9" s="163"/>
      <c r="Q9" s="164"/>
      <c r="R9" s="147"/>
      <c r="S9" s="228"/>
      <c r="T9" s="164"/>
      <c r="U9" s="147"/>
      <c r="V9" s="228"/>
      <c r="W9" s="163"/>
      <c r="X9" s="164"/>
      <c r="Y9" s="153"/>
      <c r="Z9" s="178"/>
      <c r="AA9" s="179"/>
      <c r="AB9" s="180"/>
      <c r="AC9" s="153"/>
      <c r="AD9" s="245"/>
      <c r="AE9" s="246"/>
      <c r="AF9" s="147"/>
      <c r="AG9" s="245"/>
      <c r="AH9" s="246"/>
      <c r="AI9" s="24"/>
      <c r="AJ9" s="245"/>
      <c r="AK9" s="246"/>
      <c r="AL9" s="24"/>
      <c r="AM9" s="56">
        <f>SUM(D9:AK9)</f>
        <v>0</v>
      </c>
      <c r="AO9" s="270">
        <v>2</v>
      </c>
    </row>
    <row r="10" spans="1:41" ht="13.5" thickTop="1" x14ac:dyDescent="0.2">
      <c r="A10" s="23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53"/>
      <c r="Z10" s="147"/>
      <c r="AA10" s="147"/>
      <c r="AB10" s="147"/>
      <c r="AC10" s="153"/>
      <c r="AD10" s="147"/>
      <c r="AE10" s="147"/>
      <c r="AF10" s="147"/>
      <c r="AG10" s="147"/>
      <c r="AH10" s="147"/>
      <c r="AI10" s="24"/>
      <c r="AJ10" s="147"/>
      <c r="AK10" s="147"/>
      <c r="AL10" s="24"/>
      <c r="AM10" s="57"/>
      <c r="AO10" s="120"/>
    </row>
    <row r="11" spans="1:41" ht="15.75" x14ac:dyDescent="0.2">
      <c r="A11" s="55" t="s">
        <v>302</v>
      </c>
      <c r="B11" s="55"/>
      <c r="D11" s="168"/>
      <c r="E11" s="168"/>
      <c r="F11" s="168"/>
      <c r="G11" s="169"/>
      <c r="H11" s="168"/>
      <c r="I11" s="168"/>
      <c r="J11" s="168"/>
      <c r="K11" s="169"/>
      <c r="L11" s="168"/>
      <c r="M11" s="168"/>
      <c r="N11" s="169"/>
      <c r="O11" s="168"/>
      <c r="P11" s="168"/>
      <c r="Q11" s="168"/>
      <c r="R11" s="169"/>
      <c r="S11" s="168"/>
      <c r="T11" s="168"/>
      <c r="U11" s="169"/>
      <c r="V11" s="168"/>
      <c r="W11" s="168"/>
      <c r="X11" s="168"/>
      <c r="Y11" s="170"/>
      <c r="Z11" s="168"/>
      <c r="AA11" s="168"/>
      <c r="AB11" s="168"/>
      <c r="AC11" s="170"/>
      <c r="AD11" s="168"/>
      <c r="AE11" s="168"/>
      <c r="AF11" s="169"/>
      <c r="AG11" s="168"/>
      <c r="AH11" s="168"/>
      <c r="AI11" s="26"/>
      <c r="AJ11" s="168"/>
      <c r="AK11" s="168"/>
      <c r="AL11" s="26"/>
      <c r="AM11" s="57"/>
      <c r="AO11" s="120"/>
    </row>
    <row r="12" spans="1:41" ht="13.5" thickBot="1" x14ac:dyDescent="0.25">
      <c r="A12" s="23"/>
      <c r="B12" s="19" t="s">
        <v>0</v>
      </c>
      <c r="D12" s="173"/>
      <c r="E12" s="173"/>
      <c r="F12" s="173"/>
      <c r="G12" s="172"/>
      <c r="H12" s="171"/>
      <c r="I12" s="171"/>
      <c r="J12" s="171"/>
      <c r="K12" s="172"/>
      <c r="L12" s="173"/>
      <c r="M12" s="173"/>
      <c r="N12" s="172"/>
      <c r="O12" s="173"/>
      <c r="P12" s="173"/>
      <c r="Q12" s="173"/>
      <c r="R12" s="172"/>
      <c r="S12" s="173"/>
      <c r="T12" s="173"/>
      <c r="U12" s="172"/>
      <c r="V12" s="173"/>
      <c r="W12" s="173"/>
      <c r="X12" s="173"/>
      <c r="Y12" s="174"/>
      <c r="Z12" s="173"/>
      <c r="AA12" s="173"/>
      <c r="AB12" s="173"/>
      <c r="AC12" s="174"/>
      <c r="AD12" s="173"/>
      <c r="AE12" s="173"/>
      <c r="AF12" s="172"/>
      <c r="AG12" s="173"/>
      <c r="AH12" s="173"/>
      <c r="AI12" s="28"/>
      <c r="AJ12" s="173"/>
      <c r="AK12" s="173"/>
      <c r="AL12" s="28"/>
      <c r="AM12" s="57"/>
      <c r="AO12" s="120"/>
    </row>
    <row r="13" spans="1:41" ht="13.5" thickTop="1" x14ac:dyDescent="0.2">
      <c r="A13" s="29" t="s">
        <v>63</v>
      </c>
      <c r="B13" s="21" t="s">
        <v>75</v>
      </c>
      <c r="D13" s="175"/>
      <c r="E13" s="211"/>
      <c r="F13" s="177"/>
      <c r="G13" s="147"/>
      <c r="H13" s="175"/>
      <c r="I13" s="176"/>
      <c r="J13" s="177"/>
      <c r="K13" s="147"/>
      <c r="L13" s="154"/>
      <c r="M13" s="156"/>
      <c r="N13" s="147"/>
      <c r="O13" s="239"/>
      <c r="P13" s="241"/>
      <c r="Q13" s="240"/>
      <c r="R13" s="147"/>
      <c r="S13" s="154"/>
      <c r="T13" s="156"/>
      <c r="U13" s="147"/>
      <c r="V13" s="154"/>
      <c r="W13" s="155"/>
      <c r="X13" s="156"/>
      <c r="Y13" s="197"/>
      <c r="Z13" s="154"/>
      <c r="AA13" s="203"/>
      <c r="AB13" s="156"/>
      <c r="AC13" s="153"/>
      <c r="AD13" s="154"/>
      <c r="AE13" s="156"/>
      <c r="AF13" s="147"/>
      <c r="AG13" s="154"/>
      <c r="AH13" s="156"/>
      <c r="AI13" s="22"/>
      <c r="AJ13" s="154"/>
      <c r="AK13" s="156"/>
      <c r="AL13" s="22"/>
      <c r="AM13" s="56">
        <f t="shared" ref="AM13:AM21" si="0">SUM(D13:AK13)</f>
        <v>0</v>
      </c>
      <c r="AO13" s="271">
        <v>19</v>
      </c>
    </row>
    <row r="14" spans="1:41" x14ac:dyDescent="0.2">
      <c r="A14" s="29" t="s">
        <v>64</v>
      </c>
      <c r="B14" s="21" t="s">
        <v>76</v>
      </c>
      <c r="D14" s="150"/>
      <c r="E14" s="249"/>
      <c r="F14" s="152"/>
      <c r="G14" s="147"/>
      <c r="H14" s="150"/>
      <c r="I14" s="151"/>
      <c r="J14" s="152"/>
      <c r="K14" s="147"/>
      <c r="L14" s="138"/>
      <c r="M14" s="140"/>
      <c r="N14" s="147"/>
      <c r="O14" s="251"/>
      <c r="P14" s="249"/>
      <c r="Q14" s="252"/>
      <c r="R14" s="147"/>
      <c r="S14" s="138"/>
      <c r="T14" s="140"/>
      <c r="U14" s="147"/>
      <c r="V14" s="157"/>
      <c r="W14" s="151"/>
      <c r="X14" s="158"/>
      <c r="Y14" s="198"/>
      <c r="Z14" s="157"/>
      <c r="AA14" s="204"/>
      <c r="AB14" s="158"/>
      <c r="AC14" s="153"/>
      <c r="AD14" s="138"/>
      <c r="AE14" s="140"/>
      <c r="AF14" s="147"/>
      <c r="AG14" s="138"/>
      <c r="AH14" s="140"/>
      <c r="AI14" s="22"/>
      <c r="AJ14" s="138"/>
      <c r="AK14" s="140"/>
      <c r="AL14" s="22"/>
      <c r="AM14" s="56">
        <f t="shared" si="0"/>
        <v>0</v>
      </c>
      <c r="AO14" s="271">
        <v>19</v>
      </c>
    </row>
    <row r="15" spans="1:41" x14ac:dyDescent="0.2">
      <c r="A15" s="29" t="s">
        <v>65</v>
      </c>
      <c r="B15" s="21" t="s">
        <v>77</v>
      </c>
      <c r="D15" s="150"/>
      <c r="E15" s="249"/>
      <c r="F15" s="152"/>
      <c r="G15" s="147"/>
      <c r="H15" s="150"/>
      <c r="I15" s="151"/>
      <c r="J15" s="152"/>
      <c r="K15" s="147"/>
      <c r="L15" s="138"/>
      <c r="M15" s="140"/>
      <c r="N15" s="147"/>
      <c r="O15" s="251"/>
      <c r="P15" s="249"/>
      <c r="Q15" s="252"/>
      <c r="R15" s="147"/>
      <c r="S15" s="138"/>
      <c r="T15" s="140"/>
      <c r="U15" s="147"/>
      <c r="V15" s="157"/>
      <c r="W15" s="151"/>
      <c r="X15" s="158"/>
      <c r="Y15" s="198"/>
      <c r="Z15" s="157"/>
      <c r="AA15" s="204"/>
      <c r="AB15" s="158"/>
      <c r="AC15" s="153"/>
      <c r="AD15" s="138"/>
      <c r="AE15" s="140"/>
      <c r="AF15" s="147"/>
      <c r="AG15" s="138"/>
      <c r="AH15" s="140"/>
      <c r="AI15" s="22"/>
      <c r="AJ15" s="138"/>
      <c r="AK15" s="140"/>
      <c r="AL15" s="22"/>
      <c r="AM15" s="56">
        <f t="shared" si="0"/>
        <v>0</v>
      </c>
      <c r="AO15" s="271">
        <v>19</v>
      </c>
    </row>
    <row r="16" spans="1:41" x14ac:dyDescent="0.2">
      <c r="A16" s="29" t="s">
        <v>66</v>
      </c>
      <c r="B16" s="21" t="s">
        <v>78</v>
      </c>
      <c r="D16" s="150"/>
      <c r="E16" s="249"/>
      <c r="F16" s="152"/>
      <c r="G16" s="147"/>
      <c r="H16" s="150"/>
      <c r="I16" s="151"/>
      <c r="J16" s="152"/>
      <c r="K16" s="147"/>
      <c r="L16" s="138"/>
      <c r="M16" s="140"/>
      <c r="N16" s="147"/>
      <c r="O16" s="251"/>
      <c r="P16" s="249"/>
      <c r="Q16" s="252"/>
      <c r="R16" s="147"/>
      <c r="S16" s="138"/>
      <c r="T16" s="140"/>
      <c r="U16" s="147"/>
      <c r="V16" s="157"/>
      <c r="W16" s="151"/>
      <c r="X16" s="158"/>
      <c r="Y16" s="198"/>
      <c r="Z16" s="157"/>
      <c r="AA16" s="204"/>
      <c r="AB16" s="158"/>
      <c r="AC16" s="153"/>
      <c r="AD16" s="138"/>
      <c r="AE16" s="140"/>
      <c r="AF16" s="147"/>
      <c r="AG16" s="138"/>
      <c r="AH16" s="140"/>
      <c r="AI16" s="22"/>
      <c r="AJ16" s="138"/>
      <c r="AK16" s="140"/>
      <c r="AL16" s="22"/>
      <c r="AM16" s="56">
        <f t="shared" si="0"/>
        <v>0</v>
      </c>
      <c r="AO16" s="271">
        <v>10</v>
      </c>
    </row>
    <row r="17" spans="1:41" x14ac:dyDescent="0.2">
      <c r="A17" s="29" t="s">
        <v>67</v>
      </c>
      <c r="B17" s="21" t="s">
        <v>79</v>
      </c>
      <c r="D17" s="150"/>
      <c r="E17" s="249"/>
      <c r="F17" s="152"/>
      <c r="G17" s="147"/>
      <c r="H17" s="150"/>
      <c r="I17" s="151"/>
      <c r="J17" s="152"/>
      <c r="K17" s="147"/>
      <c r="L17" s="138"/>
      <c r="M17" s="140"/>
      <c r="N17" s="147"/>
      <c r="O17" s="251"/>
      <c r="P17" s="249"/>
      <c r="Q17" s="252"/>
      <c r="R17" s="147"/>
      <c r="S17" s="138"/>
      <c r="T17" s="140"/>
      <c r="U17" s="147"/>
      <c r="V17" s="157"/>
      <c r="W17" s="151"/>
      <c r="X17" s="158"/>
      <c r="Y17" s="198"/>
      <c r="Z17" s="157"/>
      <c r="AA17" s="204"/>
      <c r="AB17" s="158"/>
      <c r="AC17" s="153"/>
      <c r="AD17" s="138"/>
      <c r="AE17" s="140"/>
      <c r="AF17" s="147"/>
      <c r="AG17" s="138"/>
      <c r="AH17" s="140"/>
      <c r="AI17" s="22"/>
      <c r="AJ17" s="138"/>
      <c r="AK17" s="140"/>
      <c r="AL17" s="22"/>
      <c r="AM17" s="56">
        <f t="shared" si="0"/>
        <v>0</v>
      </c>
      <c r="AO17" s="271">
        <v>10</v>
      </c>
    </row>
    <row r="18" spans="1:41" x14ac:dyDescent="0.2">
      <c r="A18" s="29" t="s">
        <v>68</v>
      </c>
      <c r="B18" s="21" t="s">
        <v>80</v>
      </c>
      <c r="D18" s="150"/>
      <c r="E18" s="249"/>
      <c r="F18" s="152"/>
      <c r="G18" s="147"/>
      <c r="H18" s="150"/>
      <c r="I18" s="151"/>
      <c r="J18" s="152"/>
      <c r="K18" s="147"/>
      <c r="L18" s="138"/>
      <c r="M18" s="140"/>
      <c r="N18" s="147"/>
      <c r="O18" s="251"/>
      <c r="P18" s="249"/>
      <c r="Q18" s="252"/>
      <c r="R18" s="147"/>
      <c r="S18" s="138"/>
      <c r="T18" s="140"/>
      <c r="U18" s="147"/>
      <c r="V18" s="157"/>
      <c r="W18" s="151"/>
      <c r="X18" s="158"/>
      <c r="Y18" s="198"/>
      <c r="Z18" s="157"/>
      <c r="AA18" s="204"/>
      <c r="AB18" s="158"/>
      <c r="AC18" s="153"/>
      <c r="AD18" s="138"/>
      <c r="AE18" s="140"/>
      <c r="AF18" s="147"/>
      <c r="AG18" s="138"/>
      <c r="AH18" s="140"/>
      <c r="AI18" s="22"/>
      <c r="AJ18" s="138"/>
      <c r="AK18" s="140"/>
      <c r="AL18" s="22"/>
      <c r="AM18" s="56">
        <f t="shared" si="0"/>
        <v>0</v>
      </c>
      <c r="AO18" s="271">
        <v>10</v>
      </c>
    </row>
    <row r="19" spans="1:41" x14ac:dyDescent="0.2">
      <c r="A19" s="29" t="s">
        <v>69</v>
      </c>
      <c r="B19" s="21" t="s">
        <v>81</v>
      </c>
      <c r="D19" s="150"/>
      <c r="E19" s="249"/>
      <c r="F19" s="152"/>
      <c r="G19" s="147"/>
      <c r="H19" s="150"/>
      <c r="I19" s="151"/>
      <c r="J19" s="152"/>
      <c r="K19" s="147"/>
      <c r="L19" s="138"/>
      <c r="M19" s="140"/>
      <c r="N19" s="147"/>
      <c r="O19" s="251"/>
      <c r="P19" s="249"/>
      <c r="Q19" s="252"/>
      <c r="R19" s="147"/>
      <c r="S19" s="138"/>
      <c r="T19" s="140"/>
      <c r="U19" s="147"/>
      <c r="V19" s="157"/>
      <c r="W19" s="151"/>
      <c r="X19" s="158"/>
      <c r="Y19" s="198"/>
      <c r="Z19" s="157"/>
      <c r="AA19" s="204"/>
      <c r="AB19" s="158"/>
      <c r="AC19" s="153"/>
      <c r="AD19" s="138"/>
      <c r="AE19" s="140"/>
      <c r="AF19" s="147"/>
      <c r="AG19" s="138"/>
      <c r="AH19" s="140"/>
      <c r="AI19" s="22"/>
      <c r="AJ19" s="138"/>
      <c r="AK19" s="140"/>
      <c r="AL19" s="22"/>
      <c r="AM19" s="56">
        <f t="shared" si="0"/>
        <v>0</v>
      </c>
      <c r="AO19" s="271">
        <v>5</v>
      </c>
    </row>
    <row r="20" spans="1:41" x14ac:dyDescent="0.2">
      <c r="A20" s="29" t="s">
        <v>70</v>
      </c>
      <c r="B20" s="21" t="s">
        <v>82</v>
      </c>
      <c r="D20" s="150"/>
      <c r="E20" s="249"/>
      <c r="F20" s="152"/>
      <c r="G20" s="147"/>
      <c r="H20" s="150"/>
      <c r="I20" s="151"/>
      <c r="J20" s="152"/>
      <c r="K20" s="147"/>
      <c r="L20" s="138"/>
      <c r="M20" s="140"/>
      <c r="N20" s="147"/>
      <c r="O20" s="251"/>
      <c r="P20" s="249"/>
      <c r="Q20" s="252"/>
      <c r="R20" s="147"/>
      <c r="S20" s="138"/>
      <c r="T20" s="140"/>
      <c r="U20" s="147"/>
      <c r="V20" s="157"/>
      <c r="W20" s="151"/>
      <c r="X20" s="158"/>
      <c r="Y20" s="198"/>
      <c r="Z20" s="157"/>
      <c r="AA20" s="204"/>
      <c r="AB20" s="158"/>
      <c r="AC20" s="153"/>
      <c r="AD20" s="138"/>
      <c r="AE20" s="140"/>
      <c r="AF20" s="147"/>
      <c r="AG20" s="138"/>
      <c r="AH20" s="140"/>
      <c r="AI20" s="22"/>
      <c r="AJ20" s="138"/>
      <c r="AK20" s="140"/>
      <c r="AL20" s="22"/>
      <c r="AM20" s="56">
        <f t="shared" si="0"/>
        <v>0</v>
      </c>
      <c r="AO20" s="271">
        <v>5</v>
      </c>
    </row>
    <row r="21" spans="1:41" ht="13.5" thickBot="1" x14ac:dyDescent="0.25">
      <c r="A21" s="29" t="s">
        <v>71</v>
      </c>
      <c r="B21" s="21" t="s">
        <v>83</v>
      </c>
      <c r="D21" s="162"/>
      <c r="E21" s="163"/>
      <c r="F21" s="164"/>
      <c r="G21" s="147"/>
      <c r="H21" s="162"/>
      <c r="I21" s="163"/>
      <c r="J21" s="164"/>
      <c r="K21" s="147"/>
      <c r="L21" s="159"/>
      <c r="M21" s="161"/>
      <c r="N21" s="147"/>
      <c r="O21" s="229"/>
      <c r="P21" s="230"/>
      <c r="Q21" s="231"/>
      <c r="R21" s="147"/>
      <c r="S21" s="159"/>
      <c r="T21" s="161"/>
      <c r="U21" s="147"/>
      <c r="V21" s="165"/>
      <c r="W21" s="166"/>
      <c r="X21" s="167"/>
      <c r="Y21" s="198"/>
      <c r="Z21" s="178"/>
      <c r="AA21" s="206"/>
      <c r="AB21" s="180"/>
      <c r="AC21" s="153"/>
      <c r="AD21" s="159"/>
      <c r="AE21" s="161"/>
      <c r="AF21" s="147"/>
      <c r="AG21" s="159"/>
      <c r="AH21" s="161"/>
      <c r="AI21" s="24"/>
      <c r="AJ21" s="159"/>
      <c r="AK21" s="161"/>
      <c r="AL21" s="24"/>
      <c r="AM21" s="56">
        <f t="shared" si="0"/>
        <v>0</v>
      </c>
      <c r="AO21" s="271">
        <v>5</v>
      </c>
    </row>
    <row r="22" spans="1:41" ht="13.5" thickTop="1" x14ac:dyDescent="0.2">
      <c r="A22" s="23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205"/>
      <c r="Z22" s="147"/>
      <c r="AA22" s="147"/>
      <c r="AB22" s="147"/>
      <c r="AC22" s="153"/>
      <c r="AD22" s="147"/>
      <c r="AE22" s="147"/>
      <c r="AF22" s="147"/>
      <c r="AG22" s="147"/>
      <c r="AH22" s="147"/>
      <c r="AI22" s="24"/>
      <c r="AJ22" s="147"/>
      <c r="AK22" s="147"/>
      <c r="AL22" s="24"/>
      <c r="AM22" s="57"/>
      <c r="AO22" s="120"/>
    </row>
    <row r="23" spans="1:41" ht="15.75" x14ac:dyDescent="0.2">
      <c r="A23" s="55" t="s">
        <v>84</v>
      </c>
      <c r="B23" s="55"/>
      <c r="D23" s="168"/>
      <c r="E23" s="168"/>
      <c r="F23" s="168"/>
      <c r="G23" s="169"/>
      <c r="H23" s="168"/>
      <c r="I23" s="168"/>
      <c r="J23" s="168"/>
      <c r="K23" s="169"/>
      <c r="L23" s="168"/>
      <c r="M23" s="168"/>
      <c r="N23" s="169"/>
      <c r="O23" s="168"/>
      <c r="P23" s="168"/>
      <c r="Q23" s="168"/>
      <c r="R23" s="169"/>
      <c r="S23" s="168"/>
      <c r="T23" s="168"/>
      <c r="U23" s="169"/>
      <c r="V23" s="168"/>
      <c r="W23" s="168"/>
      <c r="X23" s="168"/>
      <c r="Y23" s="170"/>
      <c r="Z23" s="168"/>
      <c r="AA23" s="168"/>
      <c r="AB23" s="168"/>
      <c r="AC23" s="170"/>
      <c r="AD23" s="168"/>
      <c r="AE23" s="168"/>
      <c r="AF23" s="169"/>
      <c r="AG23" s="168"/>
      <c r="AH23" s="168"/>
      <c r="AI23" s="26"/>
      <c r="AJ23" s="168"/>
      <c r="AK23" s="168"/>
      <c r="AL23" s="26"/>
      <c r="AM23" s="57"/>
      <c r="AO23" s="120"/>
    </row>
    <row r="24" spans="1:41" ht="13.5" thickBot="1" x14ac:dyDescent="0.25">
      <c r="A24" s="23"/>
      <c r="B24" s="19" t="s">
        <v>0</v>
      </c>
      <c r="D24" s="173"/>
      <c r="E24" s="173"/>
      <c r="F24" s="173"/>
      <c r="G24" s="172"/>
      <c r="H24" s="171"/>
      <c r="I24" s="171"/>
      <c r="J24" s="171"/>
      <c r="K24" s="172"/>
      <c r="L24" s="173"/>
      <c r="M24" s="173"/>
      <c r="N24" s="172"/>
      <c r="O24" s="173"/>
      <c r="P24" s="173"/>
      <c r="Q24" s="173"/>
      <c r="R24" s="172"/>
      <c r="S24" s="173"/>
      <c r="T24" s="173"/>
      <c r="U24" s="172"/>
      <c r="V24" s="173"/>
      <c r="W24" s="173"/>
      <c r="X24" s="173"/>
      <c r="Y24" s="174"/>
      <c r="Z24" s="173"/>
      <c r="AA24" s="173"/>
      <c r="AB24" s="173"/>
      <c r="AC24" s="174"/>
      <c r="AD24" s="173"/>
      <c r="AE24" s="173"/>
      <c r="AF24" s="172"/>
      <c r="AG24" s="173"/>
      <c r="AH24" s="173"/>
      <c r="AI24" s="28"/>
      <c r="AJ24" s="173"/>
      <c r="AK24" s="173"/>
      <c r="AL24" s="28"/>
      <c r="AM24" s="57"/>
      <c r="AO24" s="120"/>
    </row>
    <row r="25" spans="1:41" ht="14.25" thickTop="1" thickBot="1" x14ac:dyDescent="0.25">
      <c r="A25" s="29" t="s">
        <v>85</v>
      </c>
      <c r="B25" s="21" t="s">
        <v>86</v>
      </c>
      <c r="D25" s="194"/>
      <c r="E25" s="195"/>
      <c r="F25" s="194"/>
      <c r="G25" s="147"/>
      <c r="H25" s="194"/>
      <c r="I25" s="195"/>
      <c r="J25" s="194"/>
      <c r="K25" s="147"/>
      <c r="L25" s="212"/>
      <c r="M25" s="213"/>
      <c r="N25" s="147"/>
      <c r="O25" s="194"/>
      <c r="P25" s="195"/>
      <c r="Q25" s="194"/>
      <c r="R25" s="147"/>
      <c r="S25" s="194"/>
      <c r="T25" s="195"/>
      <c r="U25" s="147"/>
      <c r="V25" s="194"/>
      <c r="W25" s="195"/>
      <c r="X25" s="194"/>
      <c r="Y25" s="153"/>
      <c r="Z25" s="194"/>
      <c r="AA25" s="195"/>
      <c r="AB25" s="194"/>
      <c r="AC25" s="153"/>
      <c r="AD25" s="194"/>
      <c r="AE25" s="195"/>
      <c r="AF25" s="147"/>
      <c r="AG25" s="194"/>
      <c r="AH25" s="195"/>
      <c r="AI25" s="22"/>
      <c r="AJ25" s="194"/>
      <c r="AK25" s="195"/>
      <c r="AL25" s="22"/>
      <c r="AM25" s="56">
        <f>SUM(D25:AK25)</f>
        <v>0</v>
      </c>
      <c r="AO25" s="271">
        <v>1</v>
      </c>
    </row>
    <row r="26" spans="1:41" x14ac:dyDescent="0.2">
      <c r="A26" s="23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53"/>
      <c r="Z26" s="147"/>
      <c r="AA26" s="147"/>
      <c r="AB26" s="147"/>
      <c r="AC26" s="153"/>
      <c r="AD26" s="147"/>
      <c r="AE26" s="147"/>
      <c r="AF26" s="147"/>
      <c r="AG26" s="147"/>
      <c r="AH26" s="147"/>
      <c r="AI26" s="24"/>
      <c r="AJ26" s="147"/>
      <c r="AK26" s="147"/>
      <c r="AL26" s="24"/>
      <c r="AM26" s="57"/>
      <c r="AO26" s="120"/>
    </row>
    <row r="27" spans="1:41" ht="15.75" x14ac:dyDescent="0.2">
      <c r="A27" s="55" t="s">
        <v>100</v>
      </c>
      <c r="B27" s="55"/>
      <c r="D27" s="168"/>
      <c r="E27" s="168"/>
      <c r="F27" s="168"/>
      <c r="G27" s="169"/>
      <c r="H27" s="168"/>
      <c r="I27" s="168"/>
      <c r="J27" s="168"/>
      <c r="K27" s="169"/>
      <c r="L27" s="168"/>
      <c r="M27" s="168"/>
      <c r="N27" s="169"/>
      <c r="O27" s="168"/>
      <c r="P27" s="168"/>
      <c r="Q27" s="168"/>
      <c r="R27" s="169"/>
      <c r="S27" s="168"/>
      <c r="T27" s="168"/>
      <c r="U27" s="169"/>
      <c r="V27" s="168"/>
      <c r="W27" s="168"/>
      <c r="X27" s="168"/>
      <c r="Y27" s="170"/>
      <c r="Z27" s="168"/>
      <c r="AA27" s="168"/>
      <c r="AB27" s="168"/>
      <c r="AC27" s="170"/>
      <c r="AD27" s="168"/>
      <c r="AE27" s="168"/>
      <c r="AF27" s="169"/>
      <c r="AG27" s="168"/>
      <c r="AH27" s="168"/>
      <c r="AI27" s="26"/>
      <c r="AJ27" s="168"/>
      <c r="AK27" s="168"/>
      <c r="AL27" s="26"/>
      <c r="AM27" s="57"/>
      <c r="AO27" s="120"/>
    </row>
    <row r="28" spans="1:41" ht="13.5" thickBot="1" x14ac:dyDescent="0.25">
      <c r="A28" s="23"/>
      <c r="B28" s="19" t="s">
        <v>0</v>
      </c>
      <c r="D28" s="173"/>
      <c r="E28" s="173"/>
      <c r="F28" s="173"/>
      <c r="G28" s="172"/>
      <c r="H28" s="171"/>
      <c r="I28" s="171"/>
      <c r="J28" s="171"/>
      <c r="K28" s="172"/>
      <c r="L28" s="173"/>
      <c r="M28" s="173"/>
      <c r="N28" s="172"/>
      <c r="O28" s="173"/>
      <c r="P28" s="173"/>
      <c r="Q28" s="173"/>
      <c r="R28" s="172"/>
      <c r="S28" s="173"/>
      <c r="T28" s="173"/>
      <c r="U28" s="172"/>
      <c r="V28" s="173"/>
      <c r="W28" s="173"/>
      <c r="X28" s="173"/>
      <c r="Y28" s="174"/>
      <c r="Z28" s="173"/>
      <c r="AA28" s="173"/>
      <c r="AB28" s="173"/>
      <c r="AC28" s="174"/>
      <c r="AD28" s="173"/>
      <c r="AE28" s="173"/>
      <c r="AF28" s="172"/>
      <c r="AG28" s="173"/>
      <c r="AH28" s="173"/>
      <c r="AI28" s="28"/>
      <c r="AJ28" s="173"/>
      <c r="AK28" s="173"/>
      <c r="AL28" s="28"/>
      <c r="AM28" s="57"/>
      <c r="AO28" s="120"/>
    </row>
    <row r="29" spans="1:41" ht="13.5" thickTop="1" x14ac:dyDescent="0.2">
      <c r="A29" s="29" t="s">
        <v>87</v>
      </c>
      <c r="B29" s="21" t="s">
        <v>95</v>
      </c>
      <c r="D29" s="154"/>
      <c r="E29" s="155"/>
      <c r="F29" s="156"/>
      <c r="G29" s="147"/>
      <c r="H29" s="175"/>
      <c r="I29" s="176"/>
      <c r="J29" s="177"/>
      <c r="K29" s="147"/>
      <c r="L29" s="154"/>
      <c r="M29" s="156"/>
      <c r="N29" s="147"/>
      <c r="O29" s="175"/>
      <c r="P29" s="176"/>
      <c r="Q29" s="177"/>
      <c r="R29" s="147"/>
      <c r="S29" s="154"/>
      <c r="T29" s="156"/>
      <c r="U29" s="147"/>
      <c r="V29" s="154"/>
      <c r="W29" s="155"/>
      <c r="X29" s="156"/>
      <c r="Y29" s="153"/>
      <c r="Z29" s="154"/>
      <c r="AA29" s="155"/>
      <c r="AB29" s="156"/>
      <c r="AC29" s="153"/>
      <c r="AD29" s="154"/>
      <c r="AE29" s="156"/>
      <c r="AF29" s="147"/>
      <c r="AG29" s="154"/>
      <c r="AH29" s="156"/>
      <c r="AI29" s="22"/>
      <c r="AJ29" s="154"/>
      <c r="AK29" s="156"/>
      <c r="AL29" s="22"/>
      <c r="AM29" s="56">
        <f t="shared" ref="AM29:AM36" si="1">SUM(D29:AK29)</f>
        <v>0</v>
      </c>
      <c r="AO29" s="271">
        <v>2.5</v>
      </c>
    </row>
    <row r="30" spans="1:41" x14ac:dyDescent="0.2">
      <c r="A30" s="29" t="s">
        <v>88</v>
      </c>
      <c r="B30" s="21" t="s">
        <v>96</v>
      </c>
      <c r="D30" s="138"/>
      <c r="E30" s="139"/>
      <c r="F30" s="140"/>
      <c r="G30" s="147"/>
      <c r="H30" s="150"/>
      <c r="I30" s="151"/>
      <c r="J30" s="152"/>
      <c r="K30" s="147"/>
      <c r="L30" s="138"/>
      <c r="M30" s="140"/>
      <c r="N30" s="147"/>
      <c r="O30" s="248"/>
      <c r="P30" s="249"/>
      <c r="Q30" s="250"/>
      <c r="R30" s="147"/>
      <c r="S30" s="138"/>
      <c r="T30" s="140"/>
      <c r="U30" s="147"/>
      <c r="V30" s="157"/>
      <c r="W30" s="151"/>
      <c r="X30" s="158"/>
      <c r="Y30" s="153"/>
      <c r="Z30" s="157"/>
      <c r="AA30" s="151"/>
      <c r="AB30" s="158"/>
      <c r="AC30" s="153"/>
      <c r="AD30" s="138"/>
      <c r="AE30" s="140"/>
      <c r="AF30" s="147"/>
      <c r="AG30" s="138"/>
      <c r="AH30" s="140"/>
      <c r="AI30" s="22"/>
      <c r="AJ30" s="138"/>
      <c r="AK30" s="140"/>
      <c r="AL30" s="22"/>
      <c r="AM30" s="56">
        <f t="shared" si="1"/>
        <v>0</v>
      </c>
      <c r="AO30" s="271">
        <v>4</v>
      </c>
    </row>
    <row r="31" spans="1:41" x14ac:dyDescent="0.2">
      <c r="A31" s="29" t="s">
        <v>89</v>
      </c>
      <c r="B31" s="21" t="s">
        <v>110</v>
      </c>
      <c r="D31" s="138"/>
      <c r="E31" s="139"/>
      <c r="F31" s="140"/>
      <c r="G31" s="147"/>
      <c r="H31" s="150"/>
      <c r="I31" s="151"/>
      <c r="J31" s="152"/>
      <c r="K31" s="147"/>
      <c r="L31" s="138"/>
      <c r="M31" s="140"/>
      <c r="N31" s="147"/>
      <c r="O31" s="248"/>
      <c r="P31" s="249"/>
      <c r="Q31" s="250"/>
      <c r="R31" s="147"/>
      <c r="S31" s="138"/>
      <c r="T31" s="140"/>
      <c r="U31" s="147"/>
      <c r="V31" s="157"/>
      <c r="W31" s="151"/>
      <c r="X31" s="158"/>
      <c r="Y31" s="153"/>
      <c r="Z31" s="157"/>
      <c r="AA31" s="151"/>
      <c r="AB31" s="158"/>
      <c r="AC31" s="153"/>
      <c r="AD31" s="138"/>
      <c r="AE31" s="140"/>
      <c r="AF31" s="147"/>
      <c r="AG31" s="138"/>
      <c r="AH31" s="140"/>
      <c r="AI31" s="22"/>
      <c r="AJ31" s="138"/>
      <c r="AK31" s="140"/>
      <c r="AL31" s="22"/>
      <c r="AM31" s="56">
        <f t="shared" si="1"/>
        <v>0</v>
      </c>
      <c r="AO31" s="271">
        <v>5.5</v>
      </c>
    </row>
    <row r="32" spans="1:41" x14ac:dyDescent="0.2">
      <c r="A32" s="29" t="s">
        <v>90</v>
      </c>
      <c r="B32" s="21" t="s">
        <v>111</v>
      </c>
      <c r="D32" s="138"/>
      <c r="E32" s="139"/>
      <c r="F32" s="140"/>
      <c r="G32" s="147"/>
      <c r="H32" s="150"/>
      <c r="I32" s="151"/>
      <c r="J32" s="152"/>
      <c r="K32" s="147"/>
      <c r="L32" s="138"/>
      <c r="M32" s="140"/>
      <c r="N32" s="147"/>
      <c r="O32" s="248"/>
      <c r="P32" s="249"/>
      <c r="Q32" s="250"/>
      <c r="R32" s="147"/>
      <c r="S32" s="138"/>
      <c r="T32" s="140"/>
      <c r="U32" s="147"/>
      <c r="V32" s="157"/>
      <c r="W32" s="151"/>
      <c r="X32" s="158"/>
      <c r="Y32" s="153"/>
      <c r="Z32" s="157"/>
      <c r="AA32" s="151"/>
      <c r="AB32" s="158"/>
      <c r="AC32" s="153"/>
      <c r="AD32" s="138"/>
      <c r="AE32" s="140"/>
      <c r="AF32" s="147"/>
      <c r="AG32" s="138"/>
      <c r="AH32" s="140"/>
      <c r="AI32" s="22"/>
      <c r="AJ32" s="138"/>
      <c r="AK32" s="140"/>
      <c r="AL32" s="22"/>
      <c r="AM32" s="56">
        <f t="shared" si="1"/>
        <v>0</v>
      </c>
      <c r="AO32" s="271">
        <v>8</v>
      </c>
    </row>
    <row r="33" spans="1:41" x14ac:dyDescent="0.2">
      <c r="A33" s="29" t="s">
        <v>91</v>
      </c>
      <c r="B33" s="21" t="s">
        <v>97</v>
      </c>
      <c r="D33" s="138"/>
      <c r="E33" s="139"/>
      <c r="F33" s="140"/>
      <c r="G33" s="147"/>
      <c r="H33" s="150"/>
      <c r="I33" s="151"/>
      <c r="J33" s="152"/>
      <c r="K33" s="147"/>
      <c r="L33" s="138"/>
      <c r="M33" s="140"/>
      <c r="N33" s="147"/>
      <c r="O33" s="248"/>
      <c r="P33" s="249"/>
      <c r="Q33" s="250"/>
      <c r="R33" s="147"/>
      <c r="S33" s="138"/>
      <c r="T33" s="140"/>
      <c r="U33" s="147"/>
      <c r="V33" s="157"/>
      <c r="W33" s="151"/>
      <c r="X33" s="158"/>
      <c r="Y33" s="153"/>
      <c r="Z33" s="157"/>
      <c r="AA33" s="151"/>
      <c r="AB33" s="158"/>
      <c r="AC33" s="153"/>
      <c r="AD33" s="138"/>
      <c r="AE33" s="140"/>
      <c r="AF33" s="147"/>
      <c r="AG33" s="138"/>
      <c r="AH33" s="140"/>
      <c r="AI33" s="22"/>
      <c r="AJ33" s="138"/>
      <c r="AK33" s="140"/>
      <c r="AL33" s="22"/>
      <c r="AM33" s="56">
        <f t="shared" si="1"/>
        <v>0</v>
      </c>
      <c r="AO33" s="271">
        <v>4</v>
      </c>
    </row>
    <row r="34" spans="1:41" x14ac:dyDescent="0.2">
      <c r="A34" s="29" t="s">
        <v>92</v>
      </c>
      <c r="B34" s="21" t="s">
        <v>98</v>
      </c>
      <c r="D34" s="138"/>
      <c r="E34" s="139"/>
      <c r="F34" s="140"/>
      <c r="G34" s="147"/>
      <c r="H34" s="150"/>
      <c r="I34" s="151"/>
      <c r="J34" s="152"/>
      <c r="K34" s="147"/>
      <c r="L34" s="138"/>
      <c r="M34" s="140"/>
      <c r="N34" s="147"/>
      <c r="O34" s="248"/>
      <c r="P34" s="249"/>
      <c r="Q34" s="250"/>
      <c r="R34" s="147"/>
      <c r="S34" s="138"/>
      <c r="T34" s="140"/>
      <c r="U34" s="147"/>
      <c r="V34" s="157"/>
      <c r="W34" s="151"/>
      <c r="X34" s="158"/>
      <c r="Y34" s="153"/>
      <c r="Z34" s="157"/>
      <c r="AA34" s="151"/>
      <c r="AB34" s="158"/>
      <c r="AC34" s="153"/>
      <c r="AD34" s="138"/>
      <c r="AE34" s="140"/>
      <c r="AF34" s="147"/>
      <c r="AG34" s="138"/>
      <c r="AH34" s="140"/>
      <c r="AI34" s="22"/>
      <c r="AJ34" s="138"/>
      <c r="AK34" s="140"/>
      <c r="AL34" s="22"/>
      <c r="AM34" s="56">
        <f t="shared" si="1"/>
        <v>0</v>
      </c>
      <c r="AO34" s="271">
        <v>5.5</v>
      </c>
    </row>
    <row r="35" spans="1:41" x14ac:dyDescent="0.2">
      <c r="A35" s="29" t="s">
        <v>93</v>
      </c>
      <c r="B35" s="21" t="s">
        <v>108</v>
      </c>
      <c r="D35" s="138"/>
      <c r="E35" s="139"/>
      <c r="F35" s="140"/>
      <c r="G35" s="147"/>
      <c r="H35" s="150"/>
      <c r="I35" s="151"/>
      <c r="J35" s="152"/>
      <c r="K35" s="147"/>
      <c r="L35" s="138"/>
      <c r="M35" s="140"/>
      <c r="N35" s="147"/>
      <c r="O35" s="248"/>
      <c r="P35" s="249"/>
      <c r="Q35" s="250"/>
      <c r="R35" s="147"/>
      <c r="S35" s="138"/>
      <c r="T35" s="140"/>
      <c r="U35" s="147"/>
      <c r="V35" s="157"/>
      <c r="W35" s="151"/>
      <c r="X35" s="158"/>
      <c r="Y35" s="153"/>
      <c r="Z35" s="157"/>
      <c r="AA35" s="151"/>
      <c r="AB35" s="158"/>
      <c r="AC35" s="153"/>
      <c r="AD35" s="138"/>
      <c r="AE35" s="140"/>
      <c r="AF35" s="147"/>
      <c r="AG35" s="138"/>
      <c r="AH35" s="140"/>
      <c r="AI35" s="22"/>
      <c r="AJ35" s="138"/>
      <c r="AK35" s="140"/>
      <c r="AL35" s="22"/>
      <c r="AM35" s="56">
        <f t="shared" si="1"/>
        <v>0</v>
      </c>
      <c r="AO35" s="271">
        <v>6.5</v>
      </c>
    </row>
    <row r="36" spans="1:41" ht="13.5" thickBot="1" x14ac:dyDescent="0.25">
      <c r="A36" s="29" t="s">
        <v>94</v>
      </c>
      <c r="B36" s="21" t="s">
        <v>109</v>
      </c>
      <c r="D36" s="159"/>
      <c r="E36" s="160"/>
      <c r="F36" s="161"/>
      <c r="G36" s="147"/>
      <c r="H36" s="162"/>
      <c r="I36" s="163"/>
      <c r="J36" s="164"/>
      <c r="K36" s="147"/>
      <c r="L36" s="159"/>
      <c r="M36" s="161"/>
      <c r="N36" s="147"/>
      <c r="O36" s="228"/>
      <c r="P36" s="163"/>
      <c r="Q36" s="164"/>
      <c r="R36" s="147"/>
      <c r="S36" s="159"/>
      <c r="T36" s="161"/>
      <c r="U36" s="147"/>
      <c r="V36" s="165"/>
      <c r="W36" s="166"/>
      <c r="X36" s="167"/>
      <c r="Y36" s="153"/>
      <c r="Z36" s="178"/>
      <c r="AA36" s="179"/>
      <c r="AB36" s="180"/>
      <c r="AC36" s="153"/>
      <c r="AD36" s="159"/>
      <c r="AE36" s="161"/>
      <c r="AF36" s="147"/>
      <c r="AG36" s="159"/>
      <c r="AH36" s="161"/>
      <c r="AI36" s="24"/>
      <c r="AJ36" s="159"/>
      <c r="AK36" s="161"/>
      <c r="AL36" s="24"/>
      <c r="AM36" s="56">
        <f t="shared" si="1"/>
        <v>0</v>
      </c>
      <c r="AO36" s="271">
        <v>8</v>
      </c>
    </row>
    <row r="37" spans="1:41" x14ac:dyDescent="0.2">
      <c r="A37" s="23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53"/>
      <c r="Z37" s="147"/>
      <c r="AA37" s="147"/>
      <c r="AB37" s="147"/>
      <c r="AC37" s="153"/>
      <c r="AD37" s="147"/>
      <c r="AE37" s="147"/>
      <c r="AF37" s="147"/>
      <c r="AG37" s="147"/>
      <c r="AH37" s="147"/>
      <c r="AI37" s="24"/>
      <c r="AJ37" s="147"/>
      <c r="AK37" s="147"/>
      <c r="AL37" s="24"/>
      <c r="AM37" s="57"/>
      <c r="AO37" s="120"/>
    </row>
    <row r="38" spans="1:41" ht="15.75" x14ac:dyDescent="0.2">
      <c r="A38" s="55" t="s">
        <v>99</v>
      </c>
      <c r="B38" s="55"/>
      <c r="D38" s="168"/>
      <c r="E38" s="168"/>
      <c r="F38" s="168"/>
      <c r="G38" s="169"/>
      <c r="H38" s="168"/>
      <c r="I38" s="168"/>
      <c r="J38" s="168"/>
      <c r="K38" s="169"/>
      <c r="L38" s="168"/>
      <c r="M38" s="168"/>
      <c r="N38" s="169"/>
      <c r="O38" s="168"/>
      <c r="P38" s="168"/>
      <c r="Q38" s="168"/>
      <c r="R38" s="169"/>
      <c r="S38" s="168"/>
      <c r="T38" s="168"/>
      <c r="U38" s="169"/>
      <c r="V38" s="168"/>
      <c r="W38" s="168"/>
      <c r="X38" s="168"/>
      <c r="Y38" s="170"/>
      <c r="Z38" s="168"/>
      <c r="AA38" s="168"/>
      <c r="AB38" s="168"/>
      <c r="AC38" s="170"/>
      <c r="AD38" s="168"/>
      <c r="AE38" s="168"/>
      <c r="AF38" s="169"/>
      <c r="AG38" s="168"/>
      <c r="AH38" s="168"/>
      <c r="AI38" s="26"/>
      <c r="AJ38" s="168"/>
      <c r="AK38" s="168"/>
      <c r="AL38" s="26"/>
      <c r="AM38" s="57"/>
      <c r="AO38" s="120"/>
    </row>
    <row r="39" spans="1:41" ht="13.5" thickBot="1" x14ac:dyDescent="0.25">
      <c r="A39" s="23"/>
      <c r="B39" s="19" t="s">
        <v>0</v>
      </c>
      <c r="D39" s="173"/>
      <c r="E39" s="173"/>
      <c r="F39" s="173"/>
      <c r="G39" s="172"/>
      <c r="H39" s="171"/>
      <c r="I39" s="171"/>
      <c r="J39" s="171"/>
      <c r="K39" s="172"/>
      <c r="L39" s="173"/>
      <c r="M39" s="173"/>
      <c r="N39" s="172"/>
      <c r="O39" s="173"/>
      <c r="P39" s="173"/>
      <c r="Q39" s="173"/>
      <c r="R39" s="172"/>
      <c r="S39" s="173"/>
      <c r="T39" s="173"/>
      <c r="U39" s="172"/>
      <c r="V39" s="173"/>
      <c r="W39" s="173"/>
      <c r="X39" s="173"/>
      <c r="Y39" s="174"/>
      <c r="Z39" s="173"/>
      <c r="AA39" s="173"/>
      <c r="AB39" s="173"/>
      <c r="AC39" s="174"/>
      <c r="AD39" s="173"/>
      <c r="AE39" s="173"/>
      <c r="AF39" s="173"/>
      <c r="AG39" s="173"/>
      <c r="AH39" s="173"/>
      <c r="AI39" s="173"/>
      <c r="AJ39" s="173"/>
      <c r="AK39" s="173"/>
      <c r="AL39" s="28"/>
      <c r="AM39" s="57"/>
      <c r="AO39" s="120"/>
    </row>
    <row r="40" spans="1:41" ht="13.5" thickTop="1" x14ac:dyDescent="0.2">
      <c r="A40" s="29" t="s">
        <v>101</v>
      </c>
      <c r="B40" s="21" t="s">
        <v>105</v>
      </c>
      <c r="D40" s="135"/>
      <c r="E40" s="136"/>
      <c r="F40" s="137"/>
      <c r="G40" s="147"/>
      <c r="H40" s="154"/>
      <c r="I40" s="155"/>
      <c r="J40" s="156"/>
      <c r="K40" s="147"/>
      <c r="L40" s="207"/>
      <c r="M40" s="208"/>
      <c r="N40" s="147"/>
      <c r="O40" s="154"/>
      <c r="P40" s="155"/>
      <c r="Q40" s="156"/>
      <c r="R40" s="147"/>
      <c r="S40" s="207"/>
      <c r="T40" s="208"/>
      <c r="U40" s="147"/>
      <c r="V40" s="154"/>
      <c r="W40" s="155"/>
      <c r="X40" s="156"/>
      <c r="Y40" s="153"/>
      <c r="Z40" s="154"/>
      <c r="AA40" s="155"/>
      <c r="AB40" s="156"/>
      <c r="AC40" s="153"/>
      <c r="AD40" s="154"/>
      <c r="AE40" s="156"/>
      <c r="AF40" s="147"/>
      <c r="AG40" s="154"/>
      <c r="AH40" s="156"/>
      <c r="AI40" s="22"/>
      <c r="AJ40" s="154"/>
      <c r="AK40" s="156"/>
      <c r="AL40" s="22"/>
      <c r="AM40" s="56">
        <f>SUM(D40:AK40)</f>
        <v>0</v>
      </c>
      <c r="AO40" s="271">
        <v>3.5</v>
      </c>
    </row>
    <row r="41" spans="1:41" x14ac:dyDescent="0.2">
      <c r="A41" s="29" t="s">
        <v>102</v>
      </c>
      <c r="B41" s="21" t="s">
        <v>106</v>
      </c>
      <c r="D41" s="141"/>
      <c r="E41" s="142"/>
      <c r="F41" s="143"/>
      <c r="G41" s="147"/>
      <c r="H41" s="138"/>
      <c r="I41" s="139"/>
      <c r="J41" s="140"/>
      <c r="K41" s="147"/>
      <c r="L41" s="209"/>
      <c r="M41" s="210"/>
      <c r="N41" s="147"/>
      <c r="O41" s="138"/>
      <c r="P41" s="139"/>
      <c r="Q41" s="140"/>
      <c r="R41" s="147"/>
      <c r="S41" s="209"/>
      <c r="T41" s="210"/>
      <c r="U41" s="147"/>
      <c r="V41" s="157"/>
      <c r="W41" s="151"/>
      <c r="X41" s="158"/>
      <c r="Y41" s="153"/>
      <c r="Z41" s="157"/>
      <c r="AA41" s="151"/>
      <c r="AB41" s="158"/>
      <c r="AC41" s="153"/>
      <c r="AD41" s="138"/>
      <c r="AE41" s="140"/>
      <c r="AF41" s="147"/>
      <c r="AG41" s="138"/>
      <c r="AH41" s="140"/>
      <c r="AI41" s="22"/>
      <c r="AJ41" s="138"/>
      <c r="AK41" s="140"/>
      <c r="AL41" s="22"/>
      <c r="AM41" s="56">
        <f>SUM(D41:AK41)</f>
        <v>0</v>
      </c>
      <c r="AO41" s="271">
        <v>5</v>
      </c>
    </row>
    <row r="42" spans="1:41" x14ac:dyDescent="0.2">
      <c r="A42" s="29" t="s">
        <v>103</v>
      </c>
      <c r="B42" s="21" t="s">
        <v>74</v>
      </c>
      <c r="D42" s="141"/>
      <c r="E42" s="142"/>
      <c r="F42" s="143"/>
      <c r="G42" s="147"/>
      <c r="H42" s="138"/>
      <c r="I42" s="139"/>
      <c r="J42" s="140"/>
      <c r="K42" s="147"/>
      <c r="L42" s="209"/>
      <c r="M42" s="210"/>
      <c r="N42" s="147"/>
      <c r="O42" s="138"/>
      <c r="P42" s="139"/>
      <c r="Q42" s="140"/>
      <c r="R42" s="147"/>
      <c r="S42" s="209"/>
      <c r="T42" s="210"/>
      <c r="U42" s="147"/>
      <c r="V42" s="157"/>
      <c r="W42" s="151"/>
      <c r="X42" s="158"/>
      <c r="Y42" s="153"/>
      <c r="Z42" s="157"/>
      <c r="AA42" s="151"/>
      <c r="AB42" s="158"/>
      <c r="AC42" s="153"/>
      <c r="AD42" s="138"/>
      <c r="AE42" s="140"/>
      <c r="AF42" s="147"/>
      <c r="AG42" s="138"/>
      <c r="AH42" s="140"/>
      <c r="AI42" s="22"/>
      <c r="AJ42" s="138"/>
      <c r="AK42" s="140"/>
      <c r="AL42" s="22"/>
      <c r="AM42" s="56">
        <f>SUM(D42:AK42)</f>
        <v>0</v>
      </c>
      <c r="AO42" s="271">
        <v>6.5</v>
      </c>
    </row>
    <row r="43" spans="1:41" ht="13.5" thickBot="1" x14ac:dyDescent="0.25">
      <c r="A43" s="29" t="s">
        <v>104</v>
      </c>
      <c r="B43" s="21" t="s">
        <v>107</v>
      </c>
      <c r="D43" s="144"/>
      <c r="E43" s="145"/>
      <c r="F43" s="146"/>
      <c r="G43" s="147"/>
      <c r="H43" s="159"/>
      <c r="I43" s="160"/>
      <c r="J43" s="161"/>
      <c r="K43" s="147"/>
      <c r="L43" s="162"/>
      <c r="M43" s="164"/>
      <c r="N43" s="147"/>
      <c r="O43" s="159"/>
      <c r="P43" s="160"/>
      <c r="Q43" s="161"/>
      <c r="R43" s="147"/>
      <c r="S43" s="162"/>
      <c r="T43" s="164"/>
      <c r="U43" s="147"/>
      <c r="V43" s="165"/>
      <c r="W43" s="166"/>
      <c r="X43" s="167"/>
      <c r="Y43" s="153"/>
      <c r="Z43" s="178"/>
      <c r="AA43" s="179"/>
      <c r="AB43" s="180"/>
      <c r="AC43" s="153"/>
      <c r="AD43" s="159"/>
      <c r="AE43" s="161"/>
      <c r="AF43" s="147"/>
      <c r="AG43" s="159"/>
      <c r="AH43" s="161"/>
      <c r="AI43" s="24"/>
      <c r="AJ43" s="159"/>
      <c r="AK43" s="161"/>
      <c r="AL43" s="24"/>
      <c r="AM43" s="56">
        <f>SUM(D43:AK43)</f>
        <v>0</v>
      </c>
      <c r="AO43" s="271">
        <v>8</v>
      </c>
    </row>
    <row r="44" spans="1:41" ht="13.5" thickTop="1" x14ac:dyDescent="0.2">
      <c r="A44" s="23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53"/>
      <c r="Z44" s="147"/>
      <c r="AA44" s="147"/>
      <c r="AB44" s="147"/>
      <c r="AC44" s="153"/>
      <c r="AD44" s="147"/>
      <c r="AE44" s="147"/>
      <c r="AF44" s="147"/>
      <c r="AG44" s="147"/>
      <c r="AH44" s="147"/>
      <c r="AI44" s="24"/>
      <c r="AJ44" s="147"/>
      <c r="AK44" s="147"/>
      <c r="AL44" s="24"/>
      <c r="AM44" s="57"/>
      <c r="AO44" s="120"/>
    </row>
    <row r="45" spans="1:41" ht="15.75" x14ac:dyDescent="0.2">
      <c r="A45" s="55" t="s">
        <v>112</v>
      </c>
      <c r="B45" s="55"/>
      <c r="D45" s="168"/>
      <c r="E45" s="168"/>
      <c r="F45" s="168"/>
      <c r="G45" s="169"/>
      <c r="H45" s="168"/>
      <c r="I45" s="168"/>
      <c r="J45" s="168"/>
      <c r="K45" s="169"/>
      <c r="L45" s="168"/>
      <c r="M45" s="168"/>
      <c r="N45" s="169"/>
      <c r="O45" s="168"/>
      <c r="P45" s="168"/>
      <c r="Q45" s="168"/>
      <c r="R45" s="169"/>
      <c r="S45" s="168"/>
      <c r="T45" s="168"/>
      <c r="U45" s="169"/>
      <c r="V45" s="168"/>
      <c r="W45" s="168"/>
      <c r="X45" s="168"/>
      <c r="Y45" s="170"/>
      <c r="Z45" s="168"/>
      <c r="AA45" s="168"/>
      <c r="AB45" s="168"/>
      <c r="AC45" s="170"/>
      <c r="AD45" s="168"/>
      <c r="AE45" s="168"/>
      <c r="AF45" s="169"/>
      <c r="AG45" s="168"/>
      <c r="AH45" s="168"/>
      <c r="AI45" s="26"/>
      <c r="AJ45" s="168"/>
      <c r="AK45" s="168"/>
      <c r="AL45" s="26"/>
      <c r="AM45" s="57"/>
      <c r="AO45" s="120"/>
    </row>
    <row r="46" spans="1:41" ht="13.5" thickBot="1" x14ac:dyDescent="0.25">
      <c r="A46" s="23"/>
      <c r="B46" s="19" t="s">
        <v>0</v>
      </c>
      <c r="D46" s="173"/>
      <c r="E46" s="173"/>
      <c r="F46" s="173"/>
      <c r="G46" s="172"/>
      <c r="H46" s="171"/>
      <c r="I46" s="171"/>
      <c r="J46" s="171"/>
      <c r="K46" s="172"/>
      <c r="L46" s="173"/>
      <c r="M46" s="173"/>
      <c r="N46" s="172"/>
      <c r="O46" s="173"/>
      <c r="P46" s="173"/>
      <c r="Q46" s="173"/>
      <c r="R46" s="172"/>
      <c r="S46" s="173"/>
      <c r="T46" s="173"/>
      <c r="U46" s="172"/>
      <c r="V46" s="173"/>
      <c r="W46" s="173"/>
      <c r="X46" s="173"/>
      <c r="Y46" s="174"/>
      <c r="Z46" s="173"/>
      <c r="AA46" s="173"/>
      <c r="AB46" s="173"/>
      <c r="AC46" s="174"/>
      <c r="AD46" s="173"/>
      <c r="AE46" s="173"/>
      <c r="AF46" s="172"/>
      <c r="AG46" s="173"/>
      <c r="AH46" s="173"/>
      <c r="AI46" s="28"/>
      <c r="AJ46" s="173"/>
      <c r="AK46" s="173"/>
      <c r="AL46" s="28"/>
      <c r="AM46" s="57"/>
      <c r="AO46" s="120"/>
    </row>
    <row r="47" spans="1:41" ht="13.5" thickTop="1" x14ac:dyDescent="0.2">
      <c r="A47" s="29" t="s">
        <v>113</v>
      </c>
      <c r="B47" s="21" t="s">
        <v>56</v>
      </c>
      <c r="D47" s="135"/>
      <c r="E47" s="136"/>
      <c r="F47" s="137"/>
      <c r="G47" s="147"/>
      <c r="H47" s="154"/>
      <c r="I47" s="155"/>
      <c r="J47" s="156"/>
      <c r="K47" s="147"/>
      <c r="L47" s="207"/>
      <c r="M47" s="208"/>
      <c r="N47" s="147"/>
      <c r="O47" s="154"/>
      <c r="P47" s="155"/>
      <c r="Q47" s="156"/>
      <c r="R47" s="147"/>
      <c r="S47" s="207"/>
      <c r="T47" s="208"/>
      <c r="U47" s="147"/>
      <c r="V47" s="207"/>
      <c r="W47" s="211"/>
      <c r="X47" s="208"/>
      <c r="Y47" s="153"/>
      <c r="Z47" s="154"/>
      <c r="AA47" s="155"/>
      <c r="AB47" s="156"/>
      <c r="AC47" s="153"/>
      <c r="AD47" s="154"/>
      <c r="AE47" s="156"/>
      <c r="AF47" s="147"/>
      <c r="AG47" s="154"/>
      <c r="AH47" s="156"/>
      <c r="AI47" s="22"/>
      <c r="AJ47" s="154"/>
      <c r="AK47" s="156"/>
      <c r="AL47" s="22"/>
      <c r="AM47" s="56">
        <f t="shared" ref="AM47:AM59" si="2">SUM(D47:AK47)</f>
        <v>0</v>
      </c>
      <c r="AO47" s="270">
        <v>3</v>
      </c>
    </row>
    <row r="48" spans="1:41" x14ac:dyDescent="0.2">
      <c r="A48" s="29" t="s">
        <v>114</v>
      </c>
      <c r="B48" s="21" t="s">
        <v>115</v>
      </c>
      <c r="D48" s="141"/>
      <c r="E48" s="142"/>
      <c r="F48" s="143"/>
      <c r="G48" s="147"/>
      <c r="H48" s="138"/>
      <c r="I48" s="139"/>
      <c r="J48" s="140"/>
      <c r="K48" s="147"/>
      <c r="L48" s="209"/>
      <c r="M48" s="210"/>
      <c r="N48" s="147"/>
      <c r="O48" s="138"/>
      <c r="P48" s="139"/>
      <c r="Q48" s="140"/>
      <c r="R48" s="147"/>
      <c r="S48" s="209"/>
      <c r="T48" s="210"/>
      <c r="U48" s="147"/>
      <c r="V48" s="150"/>
      <c r="W48" s="151"/>
      <c r="X48" s="152"/>
      <c r="Y48" s="153"/>
      <c r="Z48" s="157"/>
      <c r="AA48" s="151"/>
      <c r="AB48" s="158"/>
      <c r="AC48" s="153"/>
      <c r="AD48" s="138"/>
      <c r="AE48" s="140"/>
      <c r="AF48" s="147"/>
      <c r="AG48" s="138"/>
      <c r="AH48" s="140"/>
      <c r="AI48" s="22"/>
      <c r="AJ48" s="138"/>
      <c r="AK48" s="140"/>
      <c r="AL48" s="22"/>
      <c r="AM48" s="56">
        <f t="shared" si="2"/>
        <v>0</v>
      </c>
      <c r="AO48" s="270">
        <v>1</v>
      </c>
    </row>
    <row r="49" spans="1:41" x14ac:dyDescent="0.2">
      <c r="A49" s="29" t="s">
        <v>118</v>
      </c>
      <c r="B49" s="21" t="s">
        <v>116</v>
      </c>
      <c r="D49" s="141"/>
      <c r="E49" s="142"/>
      <c r="F49" s="143"/>
      <c r="G49" s="147"/>
      <c r="H49" s="138"/>
      <c r="I49" s="139"/>
      <c r="J49" s="140"/>
      <c r="K49" s="147"/>
      <c r="L49" s="209"/>
      <c r="M49" s="210"/>
      <c r="N49" s="147"/>
      <c r="O49" s="138"/>
      <c r="P49" s="139"/>
      <c r="Q49" s="140"/>
      <c r="R49" s="147"/>
      <c r="S49" s="209"/>
      <c r="T49" s="210"/>
      <c r="U49" s="147"/>
      <c r="V49" s="150"/>
      <c r="W49" s="151"/>
      <c r="X49" s="152"/>
      <c r="Y49" s="153"/>
      <c r="Z49" s="157"/>
      <c r="AA49" s="151"/>
      <c r="AB49" s="158"/>
      <c r="AC49" s="153"/>
      <c r="AD49" s="138"/>
      <c r="AE49" s="140"/>
      <c r="AF49" s="147"/>
      <c r="AG49" s="138"/>
      <c r="AH49" s="140"/>
      <c r="AI49" s="22"/>
      <c r="AJ49" s="138"/>
      <c r="AK49" s="140"/>
      <c r="AL49" s="22"/>
      <c r="AM49" s="56">
        <f t="shared" si="2"/>
        <v>0</v>
      </c>
      <c r="AO49" s="270">
        <v>0.25</v>
      </c>
    </row>
    <row r="50" spans="1:41" x14ac:dyDescent="0.2">
      <c r="A50" s="29" t="s">
        <v>119</v>
      </c>
      <c r="B50" s="21" t="s">
        <v>117</v>
      </c>
      <c r="D50" s="141"/>
      <c r="E50" s="142"/>
      <c r="F50" s="143"/>
      <c r="G50" s="147"/>
      <c r="H50" s="138"/>
      <c r="I50" s="139"/>
      <c r="J50" s="140"/>
      <c r="K50" s="147"/>
      <c r="L50" s="209"/>
      <c r="M50" s="210"/>
      <c r="N50" s="147"/>
      <c r="O50" s="138"/>
      <c r="P50" s="139"/>
      <c r="Q50" s="140"/>
      <c r="R50" s="147"/>
      <c r="S50" s="209"/>
      <c r="T50" s="210"/>
      <c r="U50" s="147"/>
      <c r="V50" s="150"/>
      <c r="W50" s="151"/>
      <c r="X50" s="152"/>
      <c r="Y50" s="153"/>
      <c r="Z50" s="157"/>
      <c r="AA50" s="151"/>
      <c r="AB50" s="158"/>
      <c r="AC50" s="153"/>
      <c r="AD50" s="138"/>
      <c r="AE50" s="140"/>
      <c r="AF50" s="147"/>
      <c r="AG50" s="138"/>
      <c r="AH50" s="140"/>
      <c r="AI50" s="22"/>
      <c r="AJ50" s="138"/>
      <c r="AK50" s="140"/>
      <c r="AL50" s="22"/>
      <c r="AM50" s="56">
        <f t="shared" si="2"/>
        <v>0</v>
      </c>
      <c r="AO50" s="270">
        <v>0.25</v>
      </c>
    </row>
    <row r="51" spans="1:41" x14ac:dyDescent="0.2">
      <c r="A51" s="29" t="s">
        <v>120</v>
      </c>
      <c r="B51" s="21" t="s">
        <v>98</v>
      </c>
      <c r="D51" s="141"/>
      <c r="E51" s="142"/>
      <c r="F51" s="143"/>
      <c r="G51" s="147"/>
      <c r="H51" s="138"/>
      <c r="I51" s="139"/>
      <c r="J51" s="140"/>
      <c r="K51" s="147"/>
      <c r="L51" s="209"/>
      <c r="M51" s="210"/>
      <c r="N51" s="147"/>
      <c r="O51" s="138"/>
      <c r="P51" s="139"/>
      <c r="Q51" s="140"/>
      <c r="R51" s="147"/>
      <c r="S51" s="209"/>
      <c r="T51" s="210"/>
      <c r="U51" s="147"/>
      <c r="V51" s="150"/>
      <c r="W51" s="151"/>
      <c r="X51" s="152"/>
      <c r="Y51" s="153"/>
      <c r="Z51" s="157"/>
      <c r="AA51" s="151"/>
      <c r="AB51" s="158"/>
      <c r="AC51" s="153"/>
      <c r="AD51" s="138"/>
      <c r="AE51" s="140"/>
      <c r="AF51" s="147"/>
      <c r="AG51" s="138"/>
      <c r="AH51" s="140"/>
      <c r="AI51" s="22"/>
      <c r="AJ51" s="138"/>
      <c r="AK51" s="140"/>
      <c r="AL51" s="22"/>
      <c r="AM51" s="56">
        <f t="shared" si="2"/>
        <v>0</v>
      </c>
      <c r="AO51" s="270">
        <v>0.5</v>
      </c>
    </row>
    <row r="52" spans="1:41" x14ac:dyDescent="0.2">
      <c r="A52" s="29" t="s">
        <v>121</v>
      </c>
      <c r="B52" s="21" t="s">
        <v>108</v>
      </c>
      <c r="D52" s="141"/>
      <c r="E52" s="142"/>
      <c r="F52" s="143"/>
      <c r="G52" s="147"/>
      <c r="H52" s="138"/>
      <c r="I52" s="139"/>
      <c r="J52" s="140"/>
      <c r="K52" s="147"/>
      <c r="L52" s="209"/>
      <c r="M52" s="210"/>
      <c r="N52" s="147"/>
      <c r="O52" s="138"/>
      <c r="P52" s="139"/>
      <c r="Q52" s="140"/>
      <c r="R52" s="147"/>
      <c r="S52" s="209"/>
      <c r="T52" s="210"/>
      <c r="U52" s="147"/>
      <c r="V52" s="150"/>
      <c r="W52" s="151"/>
      <c r="X52" s="152"/>
      <c r="Y52" s="153"/>
      <c r="Z52" s="157"/>
      <c r="AA52" s="151"/>
      <c r="AB52" s="158"/>
      <c r="AC52" s="153"/>
      <c r="AD52" s="138"/>
      <c r="AE52" s="140"/>
      <c r="AF52" s="147"/>
      <c r="AG52" s="138"/>
      <c r="AH52" s="140"/>
      <c r="AI52" s="22"/>
      <c r="AJ52" s="138"/>
      <c r="AK52" s="140"/>
      <c r="AL52" s="22"/>
      <c r="AM52" s="56">
        <f t="shared" si="2"/>
        <v>0</v>
      </c>
      <c r="AO52" s="270">
        <v>1</v>
      </c>
    </row>
    <row r="53" spans="1:41" x14ac:dyDescent="0.2">
      <c r="A53" s="29" t="s">
        <v>122</v>
      </c>
      <c r="B53" s="21" t="s">
        <v>132</v>
      </c>
      <c r="D53" s="141"/>
      <c r="E53" s="142"/>
      <c r="F53" s="143"/>
      <c r="G53" s="147"/>
      <c r="H53" s="138"/>
      <c r="I53" s="139"/>
      <c r="J53" s="140"/>
      <c r="K53" s="147"/>
      <c r="L53" s="209"/>
      <c r="M53" s="210"/>
      <c r="N53" s="147"/>
      <c r="O53" s="138"/>
      <c r="P53" s="139"/>
      <c r="Q53" s="140"/>
      <c r="R53" s="147"/>
      <c r="S53" s="209"/>
      <c r="T53" s="210"/>
      <c r="U53" s="147"/>
      <c r="V53" s="150"/>
      <c r="W53" s="151"/>
      <c r="X53" s="152"/>
      <c r="Y53" s="153"/>
      <c r="Z53" s="157"/>
      <c r="AA53" s="151"/>
      <c r="AB53" s="158"/>
      <c r="AC53" s="153"/>
      <c r="AD53" s="138"/>
      <c r="AE53" s="140"/>
      <c r="AF53" s="147"/>
      <c r="AG53" s="138"/>
      <c r="AH53" s="140"/>
      <c r="AI53" s="22"/>
      <c r="AJ53" s="138"/>
      <c r="AK53" s="140"/>
      <c r="AL53" s="22"/>
      <c r="AM53" s="56">
        <f t="shared" si="2"/>
        <v>0</v>
      </c>
      <c r="AO53" s="270">
        <v>0.5</v>
      </c>
    </row>
    <row r="54" spans="1:41" x14ac:dyDescent="0.2">
      <c r="A54" s="29" t="s">
        <v>123</v>
      </c>
      <c r="B54" s="21" t="s">
        <v>133</v>
      </c>
      <c r="D54" s="141"/>
      <c r="E54" s="142"/>
      <c r="F54" s="143"/>
      <c r="G54" s="147"/>
      <c r="H54" s="138"/>
      <c r="I54" s="139"/>
      <c r="J54" s="140"/>
      <c r="K54" s="147"/>
      <c r="L54" s="209"/>
      <c r="M54" s="210"/>
      <c r="N54" s="147"/>
      <c r="O54" s="138"/>
      <c r="P54" s="139"/>
      <c r="Q54" s="140"/>
      <c r="R54" s="147"/>
      <c r="S54" s="209"/>
      <c r="T54" s="210"/>
      <c r="U54" s="147"/>
      <c r="V54" s="150"/>
      <c r="W54" s="151"/>
      <c r="X54" s="152"/>
      <c r="Y54" s="153"/>
      <c r="Z54" s="157"/>
      <c r="AA54" s="151"/>
      <c r="AB54" s="158"/>
      <c r="AC54" s="153"/>
      <c r="AD54" s="138"/>
      <c r="AE54" s="140"/>
      <c r="AF54" s="147"/>
      <c r="AG54" s="138"/>
      <c r="AH54" s="140"/>
      <c r="AI54" s="22"/>
      <c r="AJ54" s="138"/>
      <c r="AK54" s="140"/>
      <c r="AL54" s="22"/>
      <c r="AM54" s="56">
        <f t="shared" si="2"/>
        <v>0</v>
      </c>
      <c r="AO54" s="270">
        <v>1</v>
      </c>
    </row>
    <row r="55" spans="1:41" x14ac:dyDescent="0.2">
      <c r="A55" s="29" t="s">
        <v>124</v>
      </c>
      <c r="B55" s="21" t="s">
        <v>134</v>
      </c>
      <c r="D55" s="141"/>
      <c r="E55" s="142"/>
      <c r="F55" s="143"/>
      <c r="G55" s="147"/>
      <c r="H55" s="138"/>
      <c r="I55" s="139"/>
      <c r="J55" s="140"/>
      <c r="K55" s="147"/>
      <c r="L55" s="209"/>
      <c r="M55" s="210"/>
      <c r="N55" s="147"/>
      <c r="O55" s="138"/>
      <c r="P55" s="139"/>
      <c r="Q55" s="140"/>
      <c r="R55" s="147"/>
      <c r="S55" s="209"/>
      <c r="T55" s="210"/>
      <c r="U55" s="147"/>
      <c r="V55" s="150"/>
      <c r="W55" s="151"/>
      <c r="X55" s="152"/>
      <c r="Y55" s="153"/>
      <c r="Z55" s="157"/>
      <c r="AA55" s="151"/>
      <c r="AB55" s="158"/>
      <c r="AC55" s="153"/>
      <c r="AD55" s="138"/>
      <c r="AE55" s="140"/>
      <c r="AF55" s="147"/>
      <c r="AG55" s="138"/>
      <c r="AH55" s="140"/>
      <c r="AI55" s="22"/>
      <c r="AJ55" s="138"/>
      <c r="AK55" s="140"/>
      <c r="AL55" s="22"/>
      <c r="AM55" s="56">
        <f t="shared" si="2"/>
        <v>0</v>
      </c>
      <c r="AO55" s="270">
        <v>1.5</v>
      </c>
    </row>
    <row r="56" spans="1:41" x14ac:dyDescent="0.2">
      <c r="A56" s="29" t="s">
        <v>125</v>
      </c>
      <c r="B56" s="21" t="s">
        <v>97</v>
      </c>
      <c r="D56" s="141"/>
      <c r="E56" s="142"/>
      <c r="F56" s="143"/>
      <c r="G56" s="147"/>
      <c r="H56" s="138"/>
      <c r="I56" s="139"/>
      <c r="J56" s="140"/>
      <c r="K56" s="147"/>
      <c r="L56" s="209"/>
      <c r="M56" s="210"/>
      <c r="N56" s="147"/>
      <c r="O56" s="138"/>
      <c r="P56" s="139"/>
      <c r="Q56" s="140"/>
      <c r="R56" s="147"/>
      <c r="S56" s="209"/>
      <c r="T56" s="210"/>
      <c r="U56" s="147"/>
      <c r="V56" s="150"/>
      <c r="W56" s="151"/>
      <c r="X56" s="152"/>
      <c r="Y56" s="153"/>
      <c r="Z56" s="157"/>
      <c r="AA56" s="151"/>
      <c r="AB56" s="158"/>
      <c r="AC56" s="153"/>
      <c r="AD56" s="138"/>
      <c r="AE56" s="140"/>
      <c r="AF56" s="147"/>
      <c r="AG56" s="138"/>
      <c r="AH56" s="140"/>
      <c r="AI56" s="22"/>
      <c r="AJ56" s="138"/>
      <c r="AK56" s="140"/>
      <c r="AL56" s="22"/>
      <c r="AM56" s="56">
        <f t="shared" si="2"/>
        <v>0</v>
      </c>
      <c r="AO56" s="270">
        <v>1</v>
      </c>
    </row>
    <row r="57" spans="1:41" x14ac:dyDescent="0.2">
      <c r="A57" s="29" t="s">
        <v>126</v>
      </c>
      <c r="B57" s="21" t="s">
        <v>129</v>
      </c>
      <c r="D57" s="141"/>
      <c r="E57" s="142"/>
      <c r="F57" s="143"/>
      <c r="G57" s="147"/>
      <c r="H57" s="138"/>
      <c r="I57" s="139"/>
      <c r="J57" s="140"/>
      <c r="K57" s="147"/>
      <c r="L57" s="209"/>
      <c r="M57" s="210"/>
      <c r="N57" s="147"/>
      <c r="O57" s="138"/>
      <c r="P57" s="139"/>
      <c r="Q57" s="140"/>
      <c r="R57" s="147"/>
      <c r="S57" s="209"/>
      <c r="T57" s="210"/>
      <c r="U57" s="147"/>
      <c r="V57" s="150"/>
      <c r="W57" s="151"/>
      <c r="X57" s="152"/>
      <c r="Y57" s="153"/>
      <c r="Z57" s="157"/>
      <c r="AA57" s="151"/>
      <c r="AB57" s="158"/>
      <c r="AC57" s="153"/>
      <c r="AD57" s="138"/>
      <c r="AE57" s="140"/>
      <c r="AF57" s="147"/>
      <c r="AG57" s="138"/>
      <c r="AH57" s="140"/>
      <c r="AI57" s="22"/>
      <c r="AJ57" s="138"/>
      <c r="AK57" s="140"/>
      <c r="AL57" s="22"/>
      <c r="AM57" s="56">
        <f t="shared" si="2"/>
        <v>0</v>
      </c>
      <c r="AO57" s="270">
        <v>3</v>
      </c>
    </row>
    <row r="58" spans="1:41" x14ac:dyDescent="0.2">
      <c r="A58" s="29" t="s">
        <v>127</v>
      </c>
      <c r="B58" s="21" t="s">
        <v>130</v>
      </c>
      <c r="D58" s="141"/>
      <c r="E58" s="142"/>
      <c r="F58" s="143"/>
      <c r="G58" s="147"/>
      <c r="H58" s="138"/>
      <c r="I58" s="139"/>
      <c r="J58" s="140"/>
      <c r="K58" s="147"/>
      <c r="L58" s="209"/>
      <c r="M58" s="210"/>
      <c r="N58" s="147"/>
      <c r="O58" s="138"/>
      <c r="P58" s="139"/>
      <c r="Q58" s="140"/>
      <c r="R58" s="147"/>
      <c r="S58" s="209"/>
      <c r="T58" s="210"/>
      <c r="U58" s="147"/>
      <c r="V58" s="150"/>
      <c r="W58" s="151"/>
      <c r="X58" s="152"/>
      <c r="Y58" s="153"/>
      <c r="Z58" s="157"/>
      <c r="AA58" s="151"/>
      <c r="AB58" s="158"/>
      <c r="AC58" s="153"/>
      <c r="AD58" s="138"/>
      <c r="AE58" s="140"/>
      <c r="AF58" s="147"/>
      <c r="AG58" s="138"/>
      <c r="AH58" s="140"/>
      <c r="AI58" s="22"/>
      <c r="AJ58" s="138"/>
      <c r="AK58" s="140"/>
      <c r="AL58" s="22"/>
      <c r="AM58" s="56">
        <f t="shared" si="2"/>
        <v>0</v>
      </c>
      <c r="AO58" s="270">
        <v>5</v>
      </c>
    </row>
    <row r="59" spans="1:41" ht="13.5" thickBot="1" x14ac:dyDescent="0.25">
      <c r="A59" s="29" t="s">
        <v>128</v>
      </c>
      <c r="B59" s="21" t="s">
        <v>131</v>
      </c>
      <c r="D59" s="144"/>
      <c r="E59" s="145"/>
      <c r="F59" s="146"/>
      <c r="G59" s="147"/>
      <c r="H59" s="159"/>
      <c r="I59" s="160"/>
      <c r="J59" s="161"/>
      <c r="K59" s="147"/>
      <c r="L59" s="162"/>
      <c r="M59" s="164"/>
      <c r="N59" s="147"/>
      <c r="O59" s="159"/>
      <c r="P59" s="160"/>
      <c r="Q59" s="161"/>
      <c r="R59" s="147"/>
      <c r="S59" s="162"/>
      <c r="T59" s="164"/>
      <c r="U59" s="147"/>
      <c r="V59" s="214"/>
      <c r="W59" s="215"/>
      <c r="X59" s="216"/>
      <c r="Y59" s="153"/>
      <c r="Z59" s="178"/>
      <c r="AA59" s="179"/>
      <c r="AB59" s="180"/>
      <c r="AC59" s="153"/>
      <c r="AD59" s="159"/>
      <c r="AE59" s="161"/>
      <c r="AF59" s="147"/>
      <c r="AG59" s="159"/>
      <c r="AH59" s="161"/>
      <c r="AI59" s="24"/>
      <c r="AJ59" s="159"/>
      <c r="AK59" s="161"/>
      <c r="AL59" s="24"/>
      <c r="AM59" s="56">
        <f t="shared" si="2"/>
        <v>0</v>
      </c>
      <c r="AO59" s="270">
        <v>7</v>
      </c>
    </row>
    <row r="60" spans="1:41" ht="13.5" thickTop="1" x14ac:dyDescent="0.2">
      <c r="A60" s="23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53"/>
      <c r="Z60" s="147"/>
      <c r="AA60" s="147"/>
      <c r="AB60" s="147"/>
      <c r="AC60" s="153"/>
      <c r="AD60" s="147"/>
      <c r="AE60" s="147"/>
      <c r="AF60" s="147"/>
      <c r="AG60" s="147"/>
      <c r="AH60" s="147"/>
      <c r="AI60" s="24"/>
      <c r="AJ60" s="147"/>
      <c r="AK60" s="147"/>
      <c r="AL60" s="24"/>
      <c r="AM60" s="57"/>
      <c r="AO60" s="120"/>
    </row>
    <row r="61" spans="1:41" ht="15.75" x14ac:dyDescent="0.2">
      <c r="A61" s="55" t="s">
        <v>135</v>
      </c>
      <c r="B61" s="55"/>
      <c r="D61" s="168"/>
      <c r="E61" s="168"/>
      <c r="F61" s="168"/>
      <c r="G61" s="169"/>
      <c r="H61" s="168"/>
      <c r="I61" s="168"/>
      <c r="J61" s="168"/>
      <c r="K61" s="169"/>
      <c r="L61" s="168"/>
      <c r="M61" s="168"/>
      <c r="N61" s="169"/>
      <c r="O61" s="168"/>
      <c r="P61" s="168"/>
      <c r="Q61" s="168"/>
      <c r="R61" s="169"/>
      <c r="S61" s="168"/>
      <c r="T61" s="168"/>
      <c r="U61" s="169"/>
      <c r="V61" s="168"/>
      <c r="W61" s="168"/>
      <c r="X61" s="168"/>
      <c r="Y61" s="170"/>
      <c r="Z61" s="168"/>
      <c r="AA61" s="168"/>
      <c r="AB61" s="168"/>
      <c r="AC61" s="170"/>
      <c r="AD61" s="168"/>
      <c r="AE61" s="168"/>
      <c r="AF61" s="169"/>
      <c r="AG61" s="168"/>
      <c r="AH61" s="168"/>
      <c r="AI61" s="26"/>
      <c r="AJ61" s="168"/>
      <c r="AK61" s="168"/>
      <c r="AL61" s="26"/>
      <c r="AM61" s="57"/>
      <c r="AO61" s="120"/>
    </row>
    <row r="62" spans="1:41" ht="13.5" thickBot="1" x14ac:dyDescent="0.25">
      <c r="A62" s="23"/>
      <c r="B62" s="19" t="s">
        <v>0</v>
      </c>
      <c r="D62" s="173"/>
      <c r="E62" s="173"/>
      <c r="F62" s="173"/>
      <c r="G62" s="172"/>
      <c r="H62" s="171"/>
      <c r="I62" s="171"/>
      <c r="J62" s="171"/>
      <c r="K62" s="172"/>
      <c r="L62" s="173"/>
      <c r="M62" s="173"/>
      <c r="N62" s="172"/>
      <c r="O62" s="173"/>
      <c r="P62" s="173"/>
      <c r="Q62" s="173"/>
      <c r="R62" s="172"/>
      <c r="S62" s="173"/>
      <c r="T62" s="173"/>
      <c r="U62" s="172"/>
      <c r="V62" s="173"/>
      <c r="W62" s="173"/>
      <c r="X62" s="173"/>
      <c r="Y62" s="174"/>
      <c r="Z62" s="173"/>
      <c r="AA62" s="173"/>
      <c r="AB62" s="173"/>
      <c r="AC62" s="174"/>
      <c r="AD62" s="173"/>
      <c r="AE62" s="173"/>
      <c r="AF62" s="172"/>
      <c r="AG62" s="173"/>
      <c r="AH62" s="173"/>
      <c r="AI62" s="28"/>
      <c r="AJ62" s="173"/>
      <c r="AK62" s="173"/>
      <c r="AL62" s="28"/>
      <c r="AM62" s="57"/>
      <c r="AO62" s="120"/>
    </row>
    <row r="63" spans="1:41" s="253" customFormat="1" ht="13.5" thickTop="1" x14ac:dyDescent="0.2">
      <c r="A63" s="29" t="s">
        <v>308</v>
      </c>
      <c r="B63" s="21" t="s">
        <v>56</v>
      </c>
      <c r="D63" s="239"/>
      <c r="E63" s="241"/>
      <c r="F63" s="240"/>
      <c r="G63" s="232"/>
      <c r="H63" s="207"/>
      <c r="I63" s="211"/>
      <c r="J63" s="208"/>
      <c r="K63" s="232"/>
      <c r="L63" s="207"/>
      <c r="M63" s="208"/>
      <c r="N63" s="232"/>
      <c r="O63" s="239"/>
      <c r="P63" s="241"/>
      <c r="Q63" s="240"/>
      <c r="R63" s="232"/>
      <c r="S63" s="239"/>
      <c r="T63" s="240"/>
      <c r="U63" s="232"/>
      <c r="V63" s="239"/>
      <c r="W63" s="241"/>
      <c r="X63" s="240"/>
      <c r="Y63" s="153"/>
      <c r="Z63" s="239"/>
      <c r="AA63" s="241"/>
      <c r="AB63" s="240"/>
      <c r="AC63" s="153"/>
      <c r="AD63" s="239"/>
      <c r="AE63" s="240"/>
      <c r="AF63" s="232"/>
      <c r="AG63" s="239"/>
      <c r="AH63" s="240"/>
      <c r="AI63" s="22"/>
      <c r="AJ63" s="239"/>
      <c r="AK63" s="240"/>
      <c r="AL63" s="22"/>
      <c r="AM63" s="227">
        <f t="shared" ref="AM63:AM79" si="3">SUM(D63:AK63)</f>
        <v>0</v>
      </c>
      <c r="AO63" s="271">
        <v>0.6</v>
      </c>
    </row>
    <row r="64" spans="1:41" x14ac:dyDescent="0.2">
      <c r="A64" s="29" t="s">
        <v>136</v>
      </c>
      <c r="B64" s="21" t="s">
        <v>152</v>
      </c>
      <c r="D64" s="242"/>
      <c r="E64" s="244"/>
      <c r="F64" s="243"/>
      <c r="G64" s="147"/>
      <c r="H64" s="209"/>
      <c r="I64" s="244"/>
      <c r="J64" s="210"/>
      <c r="K64" s="147"/>
      <c r="L64" s="209"/>
      <c r="M64" s="210"/>
      <c r="N64" s="147"/>
      <c r="O64" s="242"/>
      <c r="P64" s="244"/>
      <c r="Q64" s="243"/>
      <c r="R64" s="147"/>
      <c r="S64" s="242"/>
      <c r="T64" s="243"/>
      <c r="U64" s="147"/>
      <c r="V64" s="242"/>
      <c r="W64" s="244"/>
      <c r="X64" s="243"/>
      <c r="Y64" s="153"/>
      <c r="Z64" s="242"/>
      <c r="AA64" s="244"/>
      <c r="AB64" s="243"/>
      <c r="AC64" s="153"/>
      <c r="AD64" s="242"/>
      <c r="AE64" s="243"/>
      <c r="AF64" s="147"/>
      <c r="AG64" s="242"/>
      <c r="AH64" s="243"/>
      <c r="AI64" s="22"/>
      <c r="AJ64" s="242"/>
      <c r="AK64" s="243"/>
      <c r="AL64" s="22"/>
      <c r="AM64" s="56">
        <f t="shared" si="3"/>
        <v>0</v>
      </c>
      <c r="AO64" s="271">
        <v>0.6</v>
      </c>
    </row>
    <row r="65" spans="1:41" x14ac:dyDescent="0.2">
      <c r="A65" s="29" t="s">
        <v>137</v>
      </c>
      <c r="B65" s="21" t="s">
        <v>152</v>
      </c>
      <c r="D65" s="242"/>
      <c r="E65" s="244"/>
      <c r="F65" s="243"/>
      <c r="G65" s="147"/>
      <c r="H65" s="248"/>
      <c r="I65" s="249"/>
      <c r="J65" s="250"/>
      <c r="K65" s="147"/>
      <c r="L65" s="209"/>
      <c r="M65" s="210"/>
      <c r="N65" s="147"/>
      <c r="O65" s="242"/>
      <c r="P65" s="244"/>
      <c r="Q65" s="243"/>
      <c r="R65" s="147"/>
      <c r="S65" s="242"/>
      <c r="T65" s="243"/>
      <c r="U65" s="147"/>
      <c r="V65" s="251"/>
      <c r="W65" s="249"/>
      <c r="X65" s="252"/>
      <c r="Y65" s="153"/>
      <c r="Z65" s="251"/>
      <c r="AA65" s="249"/>
      <c r="AB65" s="252"/>
      <c r="AC65" s="153"/>
      <c r="AD65" s="242"/>
      <c r="AE65" s="243"/>
      <c r="AF65" s="147"/>
      <c r="AG65" s="242"/>
      <c r="AH65" s="243"/>
      <c r="AI65" s="22"/>
      <c r="AJ65" s="242"/>
      <c r="AK65" s="243"/>
      <c r="AL65" s="22"/>
      <c r="AM65" s="56">
        <f t="shared" si="3"/>
        <v>0</v>
      </c>
      <c r="AO65" s="270">
        <v>1.25</v>
      </c>
    </row>
    <row r="66" spans="1:41" x14ac:dyDescent="0.2">
      <c r="A66" s="29" t="s">
        <v>138</v>
      </c>
      <c r="B66" s="21" t="s">
        <v>152</v>
      </c>
      <c r="D66" s="242"/>
      <c r="E66" s="244"/>
      <c r="F66" s="243"/>
      <c r="G66" s="147"/>
      <c r="H66" s="248"/>
      <c r="I66" s="249"/>
      <c r="J66" s="250"/>
      <c r="K66" s="147"/>
      <c r="L66" s="209"/>
      <c r="M66" s="210"/>
      <c r="N66" s="147"/>
      <c r="O66" s="242"/>
      <c r="P66" s="244"/>
      <c r="Q66" s="243"/>
      <c r="R66" s="147"/>
      <c r="S66" s="242"/>
      <c r="T66" s="243"/>
      <c r="U66" s="147"/>
      <c r="V66" s="251"/>
      <c r="W66" s="249"/>
      <c r="X66" s="252"/>
      <c r="Y66" s="153"/>
      <c r="Z66" s="251"/>
      <c r="AA66" s="249"/>
      <c r="AB66" s="252"/>
      <c r="AC66" s="153"/>
      <c r="AD66" s="242"/>
      <c r="AE66" s="243"/>
      <c r="AF66" s="147"/>
      <c r="AG66" s="242"/>
      <c r="AH66" s="243"/>
      <c r="AI66" s="22"/>
      <c r="AJ66" s="242"/>
      <c r="AK66" s="243"/>
      <c r="AL66" s="22"/>
      <c r="AM66" s="56">
        <f t="shared" si="3"/>
        <v>0</v>
      </c>
      <c r="AO66" s="270">
        <v>3.75</v>
      </c>
    </row>
    <row r="67" spans="1:41" x14ac:dyDescent="0.2">
      <c r="A67" s="29" t="s">
        <v>139</v>
      </c>
      <c r="B67" s="21" t="s">
        <v>152</v>
      </c>
      <c r="D67" s="242"/>
      <c r="E67" s="244"/>
      <c r="F67" s="243"/>
      <c r="G67" s="147"/>
      <c r="H67" s="248"/>
      <c r="I67" s="249"/>
      <c r="J67" s="250"/>
      <c r="K67" s="147"/>
      <c r="L67" s="209"/>
      <c r="M67" s="210"/>
      <c r="N67" s="147"/>
      <c r="O67" s="242"/>
      <c r="P67" s="244"/>
      <c r="Q67" s="243"/>
      <c r="R67" s="147"/>
      <c r="S67" s="242"/>
      <c r="T67" s="243"/>
      <c r="U67" s="147"/>
      <c r="V67" s="251"/>
      <c r="W67" s="249"/>
      <c r="X67" s="252"/>
      <c r="Y67" s="153"/>
      <c r="Z67" s="251"/>
      <c r="AA67" s="249"/>
      <c r="AB67" s="252"/>
      <c r="AC67" s="153"/>
      <c r="AD67" s="242"/>
      <c r="AE67" s="243"/>
      <c r="AF67" s="147"/>
      <c r="AG67" s="242"/>
      <c r="AH67" s="243"/>
      <c r="AI67" s="22"/>
      <c r="AJ67" s="242"/>
      <c r="AK67" s="243"/>
      <c r="AL67" s="22"/>
      <c r="AM67" s="56">
        <f t="shared" si="3"/>
        <v>0</v>
      </c>
      <c r="AO67" s="270">
        <v>7</v>
      </c>
    </row>
    <row r="68" spans="1:41" x14ac:dyDescent="0.2">
      <c r="A68" s="29" t="s">
        <v>140</v>
      </c>
      <c r="B68" s="21" t="s">
        <v>153</v>
      </c>
      <c r="D68" s="242"/>
      <c r="E68" s="244"/>
      <c r="F68" s="243"/>
      <c r="G68" s="147"/>
      <c r="H68" s="248"/>
      <c r="I68" s="249"/>
      <c r="J68" s="250"/>
      <c r="K68" s="147"/>
      <c r="L68" s="209"/>
      <c r="M68" s="210"/>
      <c r="N68" s="147"/>
      <c r="O68" s="242"/>
      <c r="P68" s="244"/>
      <c r="Q68" s="243"/>
      <c r="R68" s="147"/>
      <c r="S68" s="242"/>
      <c r="T68" s="243"/>
      <c r="U68" s="147"/>
      <c r="V68" s="251"/>
      <c r="W68" s="249"/>
      <c r="X68" s="252"/>
      <c r="Y68" s="153"/>
      <c r="Z68" s="251"/>
      <c r="AA68" s="249"/>
      <c r="AB68" s="252"/>
      <c r="AC68" s="153"/>
      <c r="AD68" s="242"/>
      <c r="AE68" s="243"/>
      <c r="AF68" s="147"/>
      <c r="AG68" s="242"/>
      <c r="AH68" s="243"/>
      <c r="AI68" s="22"/>
      <c r="AJ68" s="242"/>
      <c r="AK68" s="243"/>
      <c r="AL68" s="22"/>
      <c r="AM68" s="56">
        <f t="shared" si="3"/>
        <v>0</v>
      </c>
      <c r="AO68" s="270">
        <v>1.25</v>
      </c>
    </row>
    <row r="69" spans="1:41" x14ac:dyDescent="0.2">
      <c r="A69" s="29" t="s">
        <v>141</v>
      </c>
      <c r="B69" s="21" t="s">
        <v>153</v>
      </c>
      <c r="D69" s="242"/>
      <c r="E69" s="244"/>
      <c r="F69" s="243"/>
      <c r="G69" s="147"/>
      <c r="H69" s="248"/>
      <c r="I69" s="249"/>
      <c r="J69" s="250"/>
      <c r="K69" s="147"/>
      <c r="L69" s="209"/>
      <c r="M69" s="210"/>
      <c r="N69" s="147"/>
      <c r="O69" s="242"/>
      <c r="P69" s="244"/>
      <c r="Q69" s="243"/>
      <c r="R69" s="147"/>
      <c r="S69" s="242"/>
      <c r="T69" s="243"/>
      <c r="U69" s="147"/>
      <c r="V69" s="251"/>
      <c r="W69" s="249"/>
      <c r="X69" s="252"/>
      <c r="Y69" s="153"/>
      <c r="Z69" s="251"/>
      <c r="AA69" s="249"/>
      <c r="AB69" s="252"/>
      <c r="AC69" s="153"/>
      <c r="AD69" s="242"/>
      <c r="AE69" s="243"/>
      <c r="AF69" s="147"/>
      <c r="AG69" s="242"/>
      <c r="AH69" s="243"/>
      <c r="AI69" s="22"/>
      <c r="AJ69" s="242"/>
      <c r="AK69" s="243"/>
      <c r="AL69" s="22"/>
      <c r="AM69" s="56">
        <f t="shared" si="3"/>
        <v>0</v>
      </c>
      <c r="AO69" s="270">
        <v>3.4999999999999996</v>
      </c>
    </row>
    <row r="70" spans="1:41" x14ac:dyDescent="0.2">
      <c r="A70" s="29" t="s">
        <v>142</v>
      </c>
      <c r="B70" s="21" t="s">
        <v>153</v>
      </c>
      <c r="D70" s="242"/>
      <c r="E70" s="244"/>
      <c r="F70" s="243"/>
      <c r="G70" s="147"/>
      <c r="H70" s="248"/>
      <c r="I70" s="249"/>
      <c r="J70" s="250"/>
      <c r="K70" s="147"/>
      <c r="L70" s="209"/>
      <c r="M70" s="210"/>
      <c r="N70" s="147"/>
      <c r="O70" s="242"/>
      <c r="P70" s="244"/>
      <c r="Q70" s="243"/>
      <c r="R70" s="147"/>
      <c r="S70" s="242"/>
      <c r="T70" s="243"/>
      <c r="U70" s="147"/>
      <c r="V70" s="251"/>
      <c r="W70" s="249"/>
      <c r="X70" s="252"/>
      <c r="Y70" s="153"/>
      <c r="Z70" s="251"/>
      <c r="AA70" s="249"/>
      <c r="AB70" s="252"/>
      <c r="AC70" s="153"/>
      <c r="AD70" s="242"/>
      <c r="AE70" s="243"/>
      <c r="AF70" s="147"/>
      <c r="AG70" s="242"/>
      <c r="AH70" s="243"/>
      <c r="AI70" s="22"/>
      <c r="AJ70" s="242"/>
      <c r="AK70" s="243"/>
      <c r="AL70" s="22"/>
      <c r="AM70" s="56">
        <f t="shared" si="3"/>
        <v>0</v>
      </c>
      <c r="AO70" s="270">
        <v>4.7500000000000009</v>
      </c>
    </row>
    <row r="71" spans="1:41" x14ac:dyDescent="0.2">
      <c r="A71" s="29" t="s">
        <v>143</v>
      </c>
      <c r="B71" s="21" t="s">
        <v>153</v>
      </c>
      <c r="D71" s="242"/>
      <c r="E71" s="244"/>
      <c r="F71" s="243"/>
      <c r="G71" s="147"/>
      <c r="H71" s="248"/>
      <c r="I71" s="249"/>
      <c r="J71" s="250"/>
      <c r="K71" s="147"/>
      <c r="L71" s="209"/>
      <c r="M71" s="210"/>
      <c r="N71" s="147"/>
      <c r="O71" s="242"/>
      <c r="P71" s="244"/>
      <c r="Q71" s="243"/>
      <c r="R71" s="147"/>
      <c r="S71" s="242"/>
      <c r="T71" s="243"/>
      <c r="U71" s="147"/>
      <c r="V71" s="251"/>
      <c r="W71" s="249"/>
      <c r="X71" s="252"/>
      <c r="Y71" s="153"/>
      <c r="Z71" s="251"/>
      <c r="AA71" s="249"/>
      <c r="AB71" s="252"/>
      <c r="AC71" s="153"/>
      <c r="AD71" s="242"/>
      <c r="AE71" s="243"/>
      <c r="AF71" s="147"/>
      <c r="AG71" s="242"/>
      <c r="AH71" s="243"/>
      <c r="AI71" s="22"/>
      <c r="AJ71" s="242"/>
      <c r="AK71" s="243"/>
      <c r="AL71" s="22"/>
      <c r="AM71" s="56">
        <f t="shared" si="3"/>
        <v>0</v>
      </c>
      <c r="AO71" s="270">
        <v>5.75</v>
      </c>
    </row>
    <row r="72" spans="1:41" x14ac:dyDescent="0.2">
      <c r="A72" s="29" t="s">
        <v>144</v>
      </c>
      <c r="B72" s="21" t="s">
        <v>154</v>
      </c>
      <c r="D72" s="242"/>
      <c r="E72" s="244"/>
      <c r="F72" s="243"/>
      <c r="G72" s="147"/>
      <c r="H72" s="248"/>
      <c r="I72" s="249"/>
      <c r="J72" s="250"/>
      <c r="K72" s="147"/>
      <c r="L72" s="209"/>
      <c r="M72" s="210"/>
      <c r="N72" s="147"/>
      <c r="O72" s="242"/>
      <c r="P72" s="244"/>
      <c r="Q72" s="243"/>
      <c r="R72" s="147"/>
      <c r="S72" s="242"/>
      <c r="T72" s="243"/>
      <c r="U72" s="147"/>
      <c r="V72" s="251"/>
      <c r="W72" s="249"/>
      <c r="X72" s="252"/>
      <c r="Y72" s="153"/>
      <c r="Z72" s="251"/>
      <c r="AA72" s="249"/>
      <c r="AB72" s="252"/>
      <c r="AC72" s="153"/>
      <c r="AD72" s="242"/>
      <c r="AE72" s="243"/>
      <c r="AF72" s="147"/>
      <c r="AG72" s="242"/>
      <c r="AH72" s="243"/>
      <c r="AI72" s="22"/>
      <c r="AJ72" s="242"/>
      <c r="AK72" s="243"/>
      <c r="AL72" s="22"/>
      <c r="AM72" s="56">
        <f t="shared" si="3"/>
        <v>0</v>
      </c>
      <c r="AO72" s="270">
        <v>0.5</v>
      </c>
    </row>
    <row r="73" spans="1:41" x14ac:dyDescent="0.2">
      <c r="A73" s="29" t="s">
        <v>145</v>
      </c>
      <c r="B73" s="21" t="s">
        <v>154</v>
      </c>
      <c r="D73" s="242"/>
      <c r="E73" s="244"/>
      <c r="F73" s="243"/>
      <c r="G73" s="147"/>
      <c r="H73" s="248"/>
      <c r="I73" s="249"/>
      <c r="J73" s="250"/>
      <c r="K73" s="147"/>
      <c r="L73" s="209"/>
      <c r="M73" s="210"/>
      <c r="N73" s="147"/>
      <c r="O73" s="242"/>
      <c r="P73" s="244"/>
      <c r="Q73" s="243"/>
      <c r="R73" s="147"/>
      <c r="S73" s="242"/>
      <c r="T73" s="243"/>
      <c r="U73" s="147"/>
      <c r="V73" s="251"/>
      <c r="W73" s="249"/>
      <c r="X73" s="252"/>
      <c r="Y73" s="153"/>
      <c r="Z73" s="251"/>
      <c r="AA73" s="249"/>
      <c r="AB73" s="252"/>
      <c r="AC73" s="153"/>
      <c r="AD73" s="242"/>
      <c r="AE73" s="243"/>
      <c r="AF73" s="147"/>
      <c r="AG73" s="242"/>
      <c r="AH73" s="243"/>
      <c r="AI73" s="22"/>
      <c r="AJ73" s="242"/>
      <c r="AK73" s="243"/>
      <c r="AL73" s="22"/>
      <c r="AM73" s="56">
        <f t="shared" si="3"/>
        <v>0</v>
      </c>
      <c r="AO73" s="270">
        <v>1</v>
      </c>
    </row>
    <row r="74" spans="1:41" x14ac:dyDescent="0.2">
      <c r="A74" s="29" t="s">
        <v>146</v>
      </c>
      <c r="B74" s="21" t="s">
        <v>154</v>
      </c>
      <c r="D74" s="242"/>
      <c r="E74" s="244"/>
      <c r="F74" s="243"/>
      <c r="G74" s="147"/>
      <c r="H74" s="248"/>
      <c r="I74" s="249"/>
      <c r="J74" s="250"/>
      <c r="K74" s="147"/>
      <c r="L74" s="209"/>
      <c r="M74" s="210"/>
      <c r="N74" s="147"/>
      <c r="O74" s="242"/>
      <c r="P74" s="244"/>
      <c r="Q74" s="243"/>
      <c r="R74" s="147"/>
      <c r="S74" s="242"/>
      <c r="T74" s="243"/>
      <c r="U74" s="147"/>
      <c r="V74" s="251"/>
      <c r="W74" s="249"/>
      <c r="X74" s="252"/>
      <c r="Y74" s="153"/>
      <c r="Z74" s="251"/>
      <c r="AA74" s="249"/>
      <c r="AB74" s="252"/>
      <c r="AC74" s="153"/>
      <c r="AD74" s="242"/>
      <c r="AE74" s="243"/>
      <c r="AF74" s="147"/>
      <c r="AG74" s="242"/>
      <c r="AH74" s="243"/>
      <c r="AI74" s="22"/>
      <c r="AJ74" s="242"/>
      <c r="AK74" s="243"/>
      <c r="AL74" s="22"/>
      <c r="AM74" s="56">
        <f t="shared" si="3"/>
        <v>0</v>
      </c>
      <c r="AO74" s="270">
        <v>3</v>
      </c>
    </row>
    <row r="75" spans="1:41" x14ac:dyDescent="0.2">
      <c r="A75" s="29" t="s">
        <v>147</v>
      </c>
      <c r="B75" s="21" t="s">
        <v>154</v>
      </c>
      <c r="D75" s="242"/>
      <c r="E75" s="244"/>
      <c r="F75" s="243"/>
      <c r="G75" s="147"/>
      <c r="H75" s="248"/>
      <c r="I75" s="249"/>
      <c r="J75" s="250"/>
      <c r="K75" s="147"/>
      <c r="L75" s="209"/>
      <c r="M75" s="210"/>
      <c r="N75" s="147"/>
      <c r="O75" s="242"/>
      <c r="P75" s="244"/>
      <c r="Q75" s="243"/>
      <c r="R75" s="147"/>
      <c r="S75" s="242"/>
      <c r="T75" s="243"/>
      <c r="U75" s="147"/>
      <c r="V75" s="251"/>
      <c r="W75" s="249"/>
      <c r="X75" s="252"/>
      <c r="Y75" s="153"/>
      <c r="Z75" s="251"/>
      <c r="AA75" s="249"/>
      <c r="AB75" s="252"/>
      <c r="AC75" s="153"/>
      <c r="AD75" s="242"/>
      <c r="AE75" s="243"/>
      <c r="AF75" s="147"/>
      <c r="AG75" s="242"/>
      <c r="AH75" s="243"/>
      <c r="AI75" s="22"/>
      <c r="AJ75" s="242"/>
      <c r="AK75" s="243"/>
      <c r="AL75" s="22"/>
      <c r="AM75" s="56">
        <f t="shared" si="3"/>
        <v>0</v>
      </c>
      <c r="AO75" s="270">
        <v>5.75</v>
      </c>
    </row>
    <row r="76" spans="1:41" x14ac:dyDescent="0.2">
      <c r="A76" s="29" t="s">
        <v>148</v>
      </c>
      <c r="B76" s="21" t="s">
        <v>155</v>
      </c>
      <c r="D76" s="242"/>
      <c r="E76" s="244"/>
      <c r="F76" s="243"/>
      <c r="G76" s="147"/>
      <c r="H76" s="248"/>
      <c r="I76" s="249"/>
      <c r="J76" s="250"/>
      <c r="K76" s="147"/>
      <c r="L76" s="209"/>
      <c r="M76" s="210"/>
      <c r="N76" s="147"/>
      <c r="O76" s="242"/>
      <c r="P76" s="244"/>
      <c r="Q76" s="243"/>
      <c r="R76" s="147"/>
      <c r="S76" s="242"/>
      <c r="T76" s="243"/>
      <c r="U76" s="147"/>
      <c r="V76" s="251"/>
      <c r="W76" s="249"/>
      <c r="X76" s="252"/>
      <c r="Y76" s="153"/>
      <c r="Z76" s="251"/>
      <c r="AA76" s="249"/>
      <c r="AB76" s="252"/>
      <c r="AC76" s="153"/>
      <c r="AD76" s="242"/>
      <c r="AE76" s="243"/>
      <c r="AF76" s="147"/>
      <c r="AG76" s="242"/>
      <c r="AH76" s="243"/>
      <c r="AI76" s="22"/>
      <c r="AJ76" s="242"/>
      <c r="AK76" s="243"/>
      <c r="AL76" s="22"/>
      <c r="AM76" s="56">
        <f t="shared" si="3"/>
        <v>0</v>
      </c>
      <c r="AO76" s="270">
        <v>0.7</v>
      </c>
    </row>
    <row r="77" spans="1:41" x14ac:dyDescent="0.2">
      <c r="A77" s="29" t="s">
        <v>149</v>
      </c>
      <c r="B77" s="21" t="s">
        <v>155</v>
      </c>
      <c r="D77" s="242"/>
      <c r="E77" s="244"/>
      <c r="F77" s="243"/>
      <c r="G77" s="147"/>
      <c r="H77" s="248"/>
      <c r="I77" s="249"/>
      <c r="J77" s="250"/>
      <c r="K77" s="147"/>
      <c r="L77" s="209"/>
      <c r="M77" s="210"/>
      <c r="N77" s="147"/>
      <c r="O77" s="242"/>
      <c r="P77" s="244"/>
      <c r="Q77" s="243"/>
      <c r="R77" s="147"/>
      <c r="S77" s="242"/>
      <c r="T77" s="243"/>
      <c r="U77" s="147"/>
      <c r="V77" s="251"/>
      <c r="W77" s="249"/>
      <c r="X77" s="252"/>
      <c r="Y77" s="153"/>
      <c r="Z77" s="251"/>
      <c r="AA77" s="249"/>
      <c r="AB77" s="252"/>
      <c r="AC77" s="153"/>
      <c r="AD77" s="242"/>
      <c r="AE77" s="243"/>
      <c r="AF77" s="147"/>
      <c r="AG77" s="242"/>
      <c r="AH77" s="243"/>
      <c r="AI77" s="22"/>
      <c r="AJ77" s="242"/>
      <c r="AK77" s="243"/>
      <c r="AL77" s="22"/>
      <c r="AM77" s="56">
        <f t="shared" si="3"/>
        <v>0</v>
      </c>
      <c r="AO77" s="270">
        <v>1.25</v>
      </c>
    </row>
    <row r="78" spans="1:41" x14ac:dyDescent="0.2">
      <c r="A78" s="29" t="s">
        <v>150</v>
      </c>
      <c r="B78" s="21" t="s">
        <v>155</v>
      </c>
      <c r="D78" s="242"/>
      <c r="E78" s="244"/>
      <c r="F78" s="243"/>
      <c r="G78" s="147"/>
      <c r="H78" s="248"/>
      <c r="I78" s="249"/>
      <c r="J78" s="250"/>
      <c r="K78" s="147"/>
      <c r="L78" s="209"/>
      <c r="M78" s="210"/>
      <c r="N78" s="147"/>
      <c r="O78" s="242"/>
      <c r="P78" s="244"/>
      <c r="Q78" s="243"/>
      <c r="R78" s="147"/>
      <c r="S78" s="242"/>
      <c r="T78" s="243"/>
      <c r="U78" s="147"/>
      <c r="V78" s="251"/>
      <c r="W78" s="249"/>
      <c r="X78" s="252"/>
      <c r="Y78" s="153"/>
      <c r="Z78" s="251"/>
      <c r="AA78" s="249"/>
      <c r="AB78" s="252"/>
      <c r="AC78" s="153"/>
      <c r="AD78" s="242"/>
      <c r="AE78" s="243"/>
      <c r="AF78" s="147"/>
      <c r="AG78" s="242"/>
      <c r="AH78" s="243"/>
      <c r="AI78" s="22"/>
      <c r="AJ78" s="242"/>
      <c r="AK78" s="243"/>
      <c r="AL78" s="22"/>
      <c r="AM78" s="56">
        <f t="shared" si="3"/>
        <v>0</v>
      </c>
      <c r="AO78" s="270">
        <v>3</v>
      </c>
    </row>
    <row r="79" spans="1:41" ht="13.5" thickBot="1" x14ac:dyDescent="0.25">
      <c r="A79" s="29" t="s">
        <v>151</v>
      </c>
      <c r="B79" s="21" t="s">
        <v>155</v>
      </c>
      <c r="D79" s="245"/>
      <c r="E79" s="247"/>
      <c r="F79" s="246"/>
      <c r="G79" s="147"/>
      <c r="H79" s="228"/>
      <c r="I79" s="163"/>
      <c r="J79" s="164"/>
      <c r="K79" s="147"/>
      <c r="L79" s="228"/>
      <c r="M79" s="164"/>
      <c r="N79" s="147"/>
      <c r="O79" s="245"/>
      <c r="P79" s="247"/>
      <c r="Q79" s="246"/>
      <c r="R79" s="147"/>
      <c r="S79" s="245"/>
      <c r="T79" s="246"/>
      <c r="U79" s="147"/>
      <c r="V79" s="245"/>
      <c r="W79" s="247"/>
      <c r="X79" s="246"/>
      <c r="Y79" s="153"/>
      <c r="Z79" s="178"/>
      <c r="AA79" s="179"/>
      <c r="AB79" s="180"/>
      <c r="AC79" s="153"/>
      <c r="AD79" s="245"/>
      <c r="AE79" s="246"/>
      <c r="AF79" s="147"/>
      <c r="AG79" s="245"/>
      <c r="AH79" s="246"/>
      <c r="AI79" s="24"/>
      <c r="AJ79" s="245"/>
      <c r="AK79" s="246"/>
      <c r="AL79" s="24"/>
      <c r="AM79" s="56">
        <f t="shared" si="3"/>
        <v>0</v>
      </c>
      <c r="AO79" s="270">
        <v>7</v>
      </c>
    </row>
    <row r="80" spans="1:41" x14ac:dyDescent="0.2">
      <c r="A80" s="23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53"/>
      <c r="Z80" s="147"/>
      <c r="AA80" s="147"/>
      <c r="AB80" s="147"/>
      <c r="AC80" s="153"/>
      <c r="AD80" s="147"/>
      <c r="AE80" s="147"/>
      <c r="AF80" s="147"/>
      <c r="AG80" s="147"/>
      <c r="AH80" s="147"/>
      <c r="AI80" s="24"/>
      <c r="AJ80" s="147"/>
      <c r="AK80" s="147"/>
      <c r="AL80" s="24"/>
      <c r="AM80" s="57"/>
      <c r="AO80" s="120"/>
    </row>
    <row r="81" spans="1:41" ht="15.75" x14ac:dyDescent="0.2">
      <c r="A81" s="55" t="s">
        <v>41</v>
      </c>
      <c r="B81" s="55"/>
      <c r="D81" s="168"/>
      <c r="E81" s="168"/>
      <c r="F81" s="168"/>
      <c r="G81" s="169"/>
      <c r="H81" s="168"/>
      <c r="I81" s="168"/>
      <c r="J81" s="168"/>
      <c r="K81" s="169"/>
      <c r="L81" s="168"/>
      <c r="M81" s="168"/>
      <c r="N81" s="169"/>
      <c r="O81" s="168"/>
      <c r="P81" s="168"/>
      <c r="Q81" s="168"/>
      <c r="R81" s="169"/>
      <c r="S81" s="168"/>
      <c r="T81" s="168"/>
      <c r="U81" s="169"/>
      <c r="V81" s="168"/>
      <c r="W81" s="168"/>
      <c r="X81" s="168"/>
      <c r="Y81" s="170"/>
      <c r="Z81" s="168"/>
      <c r="AA81" s="168"/>
      <c r="AB81" s="168"/>
      <c r="AC81" s="170"/>
      <c r="AD81" s="168"/>
      <c r="AE81" s="168"/>
      <c r="AF81" s="169"/>
      <c r="AG81" s="168"/>
      <c r="AH81" s="168"/>
      <c r="AI81" s="26"/>
      <c r="AJ81" s="168"/>
      <c r="AK81" s="168"/>
      <c r="AL81" s="26"/>
      <c r="AM81" s="57"/>
      <c r="AO81" s="120"/>
    </row>
    <row r="82" spans="1:41" ht="13.5" thickBot="1" x14ac:dyDescent="0.25">
      <c r="A82" s="23"/>
      <c r="B82" s="19" t="s">
        <v>0</v>
      </c>
      <c r="D82" s="173"/>
      <c r="E82" s="173"/>
      <c r="F82" s="173"/>
      <c r="G82" s="172"/>
      <c r="H82" s="171"/>
      <c r="I82" s="171"/>
      <c r="J82" s="171"/>
      <c r="K82" s="172"/>
      <c r="L82" s="173"/>
      <c r="M82" s="173"/>
      <c r="N82" s="172"/>
      <c r="O82" s="173"/>
      <c r="P82" s="173"/>
      <c r="Q82" s="173"/>
      <c r="R82" s="172"/>
      <c r="S82" s="173"/>
      <c r="T82" s="173"/>
      <c r="U82" s="172"/>
      <c r="V82" s="173"/>
      <c r="W82" s="173"/>
      <c r="X82" s="173"/>
      <c r="Y82" s="174"/>
      <c r="Z82" s="173"/>
      <c r="AA82" s="173"/>
      <c r="AB82" s="173"/>
      <c r="AC82" s="174"/>
      <c r="AD82" s="173"/>
      <c r="AE82" s="173"/>
      <c r="AF82" s="173"/>
      <c r="AG82" s="173"/>
      <c r="AH82" s="173"/>
      <c r="AI82" s="173"/>
      <c r="AJ82" s="173"/>
      <c r="AK82" s="173"/>
      <c r="AL82" s="28"/>
      <c r="AM82" s="57"/>
      <c r="AO82" s="120"/>
    </row>
    <row r="83" spans="1:41" ht="13.5" thickTop="1" x14ac:dyDescent="0.2">
      <c r="A83" s="29" t="s">
        <v>43</v>
      </c>
      <c r="B83" s="21" t="s">
        <v>105</v>
      </c>
      <c r="D83" s="135"/>
      <c r="E83" s="136"/>
      <c r="F83" s="137"/>
      <c r="G83" s="147"/>
      <c r="H83" s="175"/>
      <c r="I83" s="176"/>
      <c r="J83" s="177"/>
      <c r="K83" s="147"/>
      <c r="L83" s="154"/>
      <c r="M83" s="156"/>
      <c r="N83" s="147"/>
      <c r="O83" s="154"/>
      <c r="P83" s="155"/>
      <c r="Q83" s="156"/>
      <c r="R83" s="147"/>
      <c r="S83" s="154"/>
      <c r="T83" s="156"/>
      <c r="U83" s="147"/>
      <c r="V83" s="154"/>
      <c r="W83" s="155"/>
      <c r="X83" s="156"/>
      <c r="Y83" s="153"/>
      <c r="Z83" s="154"/>
      <c r="AA83" s="155"/>
      <c r="AB83" s="156"/>
      <c r="AC83" s="153"/>
      <c r="AD83" s="154"/>
      <c r="AE83" s="156"/>
      <c r="AF83" s="147"/>
      <c r="AG83" s="154"/>
      <c r="AH83" s="156"/>
      <c r="AI83" s="22"/>
      <c r="AJ83" s="154"/>
      <c r="AK83" s="156"/>
      <c r="AL83" s="22"/>
      <c r="AM83" s="56">
        <f>SUM(D83:AK83)</f>
        <v>0</v>
      </c>
      <c r="AO83" s="270">
        <v>5</v>
      </c>
    </row>
    <row r="84" spans="1:41" x14ac:dyDescent="0.2">
      <c r="A84" s="29" t="s">
        <v>44</v>
      </c>
      <c r="B84" s="21" t="s">
        <v>106</v>
      </c>
      <c r="D84" s="141"/>
      <c r="E84" s="142"/>
      <c r="F84" s="143"/>
      <c r="G84" s="147"/>
      <c r="H84" s="150"/>
      <c r="I84" s="151"/>
      <c r="J84" s="152"/>
      <c r="K84" s="147"/>
      <c r="L84" s="138"/>
      <c r="M84" s="140"/>
      <c r="N84" s="147"/>
      <c r="O84" s="138"/>
      <c r="P84" s="139"/>
      <c r="Q84" s="140"/>
      <c r="R84" s="147"/>
      <c r="S84" s="138"/>
      <c r="T84" s="140"/>
      <c r="U84" s="147"/>
      <c r="V84" s="157"/>
      <c r="W84" s="151"/>
      <c r="X84" s="158"/>
      <c r="Y84" s="153"/>
      <c r="Z84" s="157"/>
      <c r="AA84" s="151"/>
      <c r="AB84" s="158"/>
      <c r="AC84" s="153"/>
      <c r="AD84" s="138"/>
      <c r="AE84" s="140"/>
      <c r="AF84" s="147"/>
      <c r="AG84" s="138"/>
      <c r="AH84" s="140"/>
      <c r="AI84" s="22"/>
      <c r="AJ84" s="138"/>
      <c r="AK84" s="140"/>
      <c r="AL84" s="22"/>
      <c r="AM84" s="56">
        <f>SUM(D84:AK84)</f>
        <v>0</v>
      </c>
      <c r="AO84" s="270">
        <v>8</v>
      </c>
    </row>
    <row r="85" spans="1:41" x14ac:dyDescent="0.2">
      <c r="A85" s="29" t="s">
        <v>45</v>
      </c>
      <c r="B85" s="21" t="s">
        <v>74</v>
      </c>
      <c r="D85" s="141"/>
      <c r="E85" s="142"/>
      <c r="F85" s="143"/>
      <c r="G85" s="147"/>
      <c r="H85" s="150"/>
      <c r="I85" s="151"/>
      <c r="J85" s="152"/>
      <c r="K85" s="147"/>
      <c r="L85" s="138"/>
      <c r="M85" s="140"/>
      <c r="N85" s="147"/>
      <c r="O85" s="138"/>
      <c r="P85" s="139"/>
      <c r="Q85" s="140"/>
      <c r="R85" s="147"/>
      <c r="S85" s="138"/>
      <c r="T85" s="140"/>
      <c r="U85" s="147"/>
      <c r="V85" s="157"/>
      <c r="W85" s="151"/>
      <c r="X85" s="158"/>
      <c r="Y85" s="153"/>
      <c r="Z85" s="157"/>
      <c r="AA85" s="151"/>
      <c r="AB85" s="158"/>
      <c r="AC85" s="153"/>
      <c r="AD85" s="138"/>
      <c r="AE85" s="140"/>
      <c r="AF85" s="147"/>
      <c r="AG85" s="138"/>
      <c r="AH85" s="140"/>
      <c r="AI85" s="22"/>
      <c r="AJ85" s="138"/>
      <c r="AK85" s="140"/>
      <c r="AL85" s="22"/>
      <c r="AM85" s="56">
        <f>SUM(D85:AK85)</f>
        <v>0</v>
      </c>
      <c r="AO85" s="270">
        <v>11</v>
      </c>
    </row>
    <row r="86" spans="1:41" ht="13.5" thickBot="1" x14ac:dyDescent="0.25">
      <c r="A86" s="29" t="s">
        <v>46</v>
      </c>
      <c r="B86" s="21" t="s">
        <v>107</v>
      </c>
      <c r="D86" s="144"/>
      <c r="E86" s="145"/>
      <c r="F86" s="146"/>
      <c r="G86" s="147"/>
      <c r="H86" s="162"/>
      <c r="I86" s="163"/>
      <c r="J86" s="164"/>
      <c r="K86" s="147"/>
      <c r="L86" s="159"/>
      <c r="M86" s="161"/>
      <c r="N86" s="147"/>
      <c r="O86" s="159"/>
      <c r="P86" s="160"/>
      <c r="Q86" s="161"/>
      <c r="R86" s="147"/>
      <c r="S86" s="159"/>
      <c r="T86" s="161"/>
      <c r="U86" s="147"/>
      <c r="V86" s="165"/>
      <c r="W86" s="166"/>
      <c r="X86" s="167"/>
      <c r="Y86" s="153"/>
      <c r="Z86" s="178"/>
      <c r="AA86" s="179"/>
      <c r="AB86" s="180"/>
      <c r="AC86" s="153"/>
      <c r="AD86" s="159"/>
      <c r="AE86" s="161"/>
      <c r="AF86" s="147"/>
      <c r="AG86" s="159"/>
      <c r="AH86" s="161"/>
      <c r="AI86" s="24"/>
      <c r="AJ86" s="159"/>
      <c r="AK86" s="161"/>
      <c r="AL86" s="24"/>
      <c r="AM86" s="56">
        <f>SUM(D86:AK86)</f>
        <v>0</v>
      </c>
      <c r="AO86" s="270">
        <v>14</v>
      </c>
    </row>
    <row r="87" spans="1:41" ht="13.5" thickTop="1" x14ac:dyDescent="0.2">
      <c r="A87" s="23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53"/>
      <c r="Z87" s="147"/>
      <c r="AA87" s="147"/>
      <c r="AB87" s="147"/>
      <c r="AC87" s="153"/>
      <c r="AD87" s="147"/>
      <c r="AE87" s="147"/>
      <c r="AF87" s="147"/>
      <c r="AG87" s="147"/>
      <c r="AH87" s="147"/>
      <c r="AI87" s="24"/>
      <c r="AJ87" s="147"/>
      <c r="AK87" s="147"/>
      <c r="AL87" s="24"/>
      <c r="AM87" s="57"/>
      <c r="AO87" s="120"/>
    </row>
    <row r="88" spans="1:41" ht="15.75" x14ac:dyDescent="0.2">
      <c r="A88" s="55" t="s">
        <v>42</v>
      </c>
      <c r="B88" s="55"/>
      <c r="D88" s="168"/>
      <c r="E88" s="168"/>
      <c r="F88" s="168"/>
      <c r="G88" s="169"/>
      <c r="H88" s="168"/>
      <c r="I88" s="168"/>
      <c r="J88" s="168"/>
      <c r="K88" s="169"/>
      <c r="L88" s="168"/>
      <c r="M88" s="168"/>
      <c r="N88" s="169"/>
      <c r="O88" s="168"/>
      <c r="P88" s="168"/>
      <c r="Q88" s="168"/>
      <c r="R88" s="169"/>
      <c r="S88" s="168"/>
      <c r="T88" s="168"/>
      <c r="U88" s="169"/>
      <c r="V88" s="168"/>
      <c r="W88" s="168"/>
      <c r="X88" s="168"/>
      <c r="Y88" s="170"/>
      <c r="Z88" s="168"/>
      <c r="AA88" s="168"/>
      <c r="AB88" s="168"/>
      <c r="AC88" s="170"/>
      <c r="AD88" s="168"/>
      <c r="AE88" s="168"/>
      <c r="AF88" s="169"/>
      <c r="AG88" s="168"/>
      <c r="AH88" s="168"/>
      <c r="AI88" s="26"/>
      <c r="AJ88" s="168"/>
      <c r="AK88" s="168"/>
      <c r="AL88" s="26"/>
      <c r="AM88" s="57"/>
      <c r="AO88" s="120"/>
    </row>
    <row r="89" spans="1:41" ht="13.5" thickBot="1" x14ac:dyDescent="0.25">
      <c r="A89" s="23"/>
      <c r="B89" s="19" t="s">
        <v>0</v>
      </c>
      <c r="D89" s="173"/>
      <c r="E89" s="173"/>
      <c r="F89" s="173"/>
      <c r="G89" s="172"/>
      <c r="H89" s="171"/>
      <c r="I89" s="171"/>
      <c r="J89" s="171"/>
      <c r="K89" s="172"/>
      <c r="L89" s="173"/>
      <c r="M89" s="173"/>
      <c r="N89" s="172"/>
      <c r="O89" s="173"/>
      <c r="P89" s="173"/>
      <c r="Q89" s="173"/>
      <c r="R89" s="172"/>
      <c r="S89" s="173"/>
      <c r="T89" s="173"/>
      <c r="U89" s="172"/>
      <c r="V89" s="173"/>
      <c r="W89" s="173"/>
      <c r="X89" s="173"/>
      <c r="Y89" s="174"/>
      <c r="Z89" s="173"/>
      <c r="AA89" s="173"/>
      <c r="AB89" s="173"/>
      <c r="AC89" s="174"/>
      <c r="AD89" s="173"/>
      <c r="AE89" s="173"/>
      <c r="AF89" s="172"/>
      <c r="AG89" s="173"/>
      <c r="AH89" s="173"/>
      <c r="AI89" s="28"/>
      <c r="AJ89" s="173"/>
      <c r="AK89" s="173"/>
      <c r="AL89" s="28"/>
      <c r="AM89" s="57"/>
      <c r="AO89" s="120"/>
    </row>
    <row r="90" spans="1:41" ht="13.5" thickTop="1" x14ac:dyDescent="0.2">
      <c r="A90" s="29" t="s">
        <v>47</v>
      </c>
      <c r="B90" s="21" t="s">
        <v>160</v>
      </c>
      <c r="D90" s="224"/>
      <c r="E90" s="225"/>
      <c r="F90" s="226"/>
      <c r="G90" s="232"/>
      <c r="H90" s="242"/>
      <c r="I90" s="244"/>
      <c r="J90" s="243"/>
      <c r="K90" s="232"/>
      <c r="L90" s="239"/>
      <c r="M90" s="240"/>
      <c r="N90" s="232"/>
      <c r="O90" s="207"/>
      <c r="P90" s="211"/>
      <c r="Q90" s="208"/>
      <c r="R90" s="147"/>
      <c r="S90" s="154"/>
      <c r="T90" s="156"/>
      <c r="U90" s="147"/>
      <c r="V90" s="154"/>
      <c r="W90" s="155"/>
      <c r="X90" s="156"/>
      <c r="Y90" s="153"/>
      <c r="Z90" s="207"/>
      <c r="AA90" s="211"/>
      <c r="AB90" s="208"/>
      <c r="AC90" s="153"/>
      <c r="AD90" s="154"/>
      <c r="AE90" s="156"/>
      <c r="AF90" s="147"/>
      <c r="AG90" s="154"/>
      <c r="AH90" s="156"/>
      <c r="AI90" s="22"/>
      <c r="AJ90" s="154"/>
      <c r="AK90" s="156"/>
      <c r="AL90" s="22"/>
      <c r="AM90" s="56">
        <f t="shared" ref="AM90:AM97" si="4">SUM(D90:AK90)</f>
        <v>0</v>
      </c>
      <c r="AO90" s="270">
        <v>2</v>
      </c>
    </row>
    <row r="91" spans="1:41" x14ac:dyDescent="0.2">
      <c r="A91" s="29" t="s">
        <v>48</v>
      </c>
      <c r="B91" s="21" t="s">
        <v>161</v>
      </c>
      <c r="D91" s="233"/>
      <c r="E91" s="234"/>
      <c r="F91" s="235"/>
      <c r="G91" s="232"/>
      <c r="H91" s="242"/>
      <c r="I91" s="244"/>
      <c r="J91" s="243"/>
      <c r="K91" s="232"/>
      <c r="L91" s="242"/>
      <c r="M91" s="243"/>
      <c r="N91" s="232"/>
      <c r="O91" s="248"/>
      <c r="P91" s="249"/>
      <c r="Q91" s="250"/>
      <c r="R91" s="147"/>
      <c r="S91" s="138"/>
      <c r="T91" s="140"/>
      <c r="U91" s="147"/>
      <c r="V91" s="157"/>
      <c r="W91" s="151"/>
      <c r="X91" s="158"/>
      <c r="Y91" s="153"/>
      <c r="Z91" s="150"/>
      <c r="AA91" s="151"/>
      <c r="AB91" s="152"/>
      <c r="AC91" s="153"/>
      <c r="AD91" s="138"/>
      <c r="AE91" s="140"/>
      <c r="AF91" s="147"/>
      <c r="AG91" s="138"/>
      <c r="AH91" s="140"/>
      <c r="AI91" s="22"/>
      <c r="AJ91" s="138"/>
      <c r="AK91" s="140"/>
      <c r="AL91" s="22"/>
      <c r="AM91" s="56">
        <f t="shared" si="4"/>
        <v>0</v>
      </c>
      <c r="AO91" s="270">
        <v>4</v>
      </c>
    </row>
    <row r="92" spans="1:41" x14ac:dyDescent="0.2">
      <c r="A92" s="29" t="s">
        <v>49</v>
      </c>
      <c r="B92" s="21" t="s">
        <v>162</v>
      </c>
      <c r="D92" s="233"/>
      <c r="E92" s="234"/>
      <c r="F92" s="235"/>
      <c r="G92" s="232"/>
      <c r="H92" s="242"/>
      <c r="I92" s="244"/>
      <c r="J92" s="243"/>
      <c r="K92" s="232"/>
      <c r="L92" s="242"/>
      <c r="M92" s="243"/>
      <c r="N92" s="232"/>
      <c r="O92" s="248"/>
      <c r="P92" s="249"/>
      <c r="Q92" s="250"/>
      <c r="R92" s="147"/>
      <c r="S92" s="138"/>
      <c r="T92" s="140"/>
      <c r="U92" s="147"/>
      <c r="V92" s="157"/>
      <c r="W92" s="151"/>
      <c r="X92" s="158"/>
      <c r="Y92" s="153"/>
      <c r="Z92" s="150"/>
      <c r="AA92" s="151"/>
      <c r="AB92" s="152"/>
      <c r="AC92" s="153"/>
      <c r="AD92" s="138"/>
      <c r="AE92" s="140"/>
      <c r="AF92" s="147"/>
      <c r="AG92" s="138"/>
      <c r="AH92" s="140"/>
      <c r="AI92" s="22"/>
      <c r="AJ92" s="138"/>
      <c r="AK92" s="140"/>
      <c r="AL92" s="22"/>
      <c r="AM92" s="56">
        <f t="shared" si="4"/>
        <v>0</v>
      </c>
      <c r="AO92" s="270">
        <v>7.5</v>
      </c>
    </row>
    <row r="93" spans="1:41" x14ac:dyDescent="0.2">
      <c r="A93" s="29" t="s">
        <v>50</v>
      </c>
      <c r="B93" s="21" t="s">
        <v>163</v>
      </c>
      <c r="D93" s="233"/>
      <c r="E93" s="234"/>
      <c r="F93" s="235"/>
      <c r="G93" s="232"/>
      <c r="H93" s="242"/>
      <c r="I93" s="244"/>
      <c r="J93" s="243"/>
      <c r="K93" s="232"/>
      <c r="L93" s="242"/>
      <c r="M93" s="243"/>
      <c r="N93" s="232"/>
      <c r="O93" s="248"/>
      <c r="P93" s="249"/>
      <c r="Q93" s="250"/>
      <c r="R93" s="147"/>
      <c r="S93" s="138"/>
      <c r="T93" s="140"/>
      <c r="U93" s="147"/>
      <c r="V93" s="157"/>
      <c r="W93" s="151"/>
      <c r="X93" s="158"/>
      <c r="Y93" s="153"/>
      <c r="Z93" s="150"/>
      <c r="AA93" s="151"/>
      <c r="AB93" s="152"/>
      <c r="AC93" s="153"/>
      <c r="AD93" s="138"/>
      <c r="AE93" s="140"/>
      <c r="AF93" s="147"/>
      <c r="AG93" s="138"/>
      <c r="AH93" s="140"/>
      <c r="AI93" s="22"/>
      <c r="AJ93" s="138"/>
      <c r="AK93" s="140"/>
      <c r="AL93" s="22"/>
      <c r="AM93" s="56">
        <f t="shared" si="4"/>
        <v>0</v>
      </c>
      <c r="AO93" s="270">
        <v>11</v>
      </c>
    </row>
    <row r="94" spans="1:41" x14ac:dyDescent="0.2">
      <c r="A94" s="29" t="s">
        <v>156</v>
      </c>
      <c r="B94" s="21" t="s">
        <v>164</v>
      </c>
      <c r="D94" s="233"/>
      <c r="E94" s="234"/>
      <c r="F94" s="235"/>
      <c r="G94" s="232"/>
      <c r="H94" s="242"/>
      <c r="I94" s="244"/>
      <c r="J94" s="243"/>
      <c r="K94" s="232"/>
      <c r="L94" s="242"/>
      <c r="M94" s="243"/>
      <c r="N94" s="232"/>
      <c r="O94" s="248"/>
      <c r="P94" s="249"/>
      <c r="Q94" s="250"/>
      <c r="R94" s="147"/>
      <c r="S94" s="138"/>
      <c r="T94" s="140"/>
      <c r="U94" s="147"/>
      <c r="V94" s="157"/>
      <c r="W94" s="151"/>
      <c r="X94" s="158"/>
      <c r="Y94" s="153"/>
      <c r="Z94" s="150"/>
      <c r="AA94" s="151"/>
      <c r="AB94" s="152"/>
      <c r="AC94" s="153"/>
      <c r="AD94" s="138"/>
      <c r="AE94" s="140"/>
      <c r="AF94" s="147"/>
      <c r="AG94" s="138"/>
      <c r="AH94" s="140"/>
      <c r="AI94" s="22"/>
      <c r="AJ94" s="138"/>
      <c r="AK94" s="140"/>
      <c r="AL94" s="22"/>
      <c r="AM94" s="56">
        <f t="shared" si="4"/>
        <v>0</v>
      </c>
      <c r="AO94" s="270">
        <v>1</v>
      </c>
    </row>
    <row r="95" spans="1:41" x14ac:dyDescent="0.2">
      <c r="A95" s="29" t="s">
        <v>157</v>
      </c>
      <c r="B95" s="21" t="s">
        <v>165</v>
      </c>
      <c r="D95" s="233"/>
      <c r="E95" s="234"/>
      <c r="F95" s="235"/>
      <c r="G95" s="232"/>
      <c r="H95" s="242"/>
      <c r="I95" s="244"/>
      <c r="J95" s="243"/>
      <c r="K95" s="232"/>
      <c r="L95" s="242"/>
      <c r="M95" s="243"/>
      <c r="N95" s="232"/>
      <c r="O95" s="248"/>
      <c r="P95" s="249"/>
      <c r="Q95" s="250"/>
      <c r="R95" s="147"/>
      <c r="S95" s="138"/>
      <c r="T95" s="140"/>
      <c r="U95" s="147"/>
      <c r="V95" s="157"/>
      <c r="W95" s="151"/>
      <c r="X95" s="158"/>
      <c r="Y95" s="153"/>
      <c r="Z95" s="150"/>
      <c r="AA95" s="151"/>
      <c r="AB95" s="152"/>
      <c r="AC95" s="153"/>
      <c r="AD95" s="138"/>
      <c r="AE95" s="140"/>
      <c r="AF95" s="147"/>
      <c r="AG95" s="138"/>
      <c r="AH95" s="140"/>
      <c r="AI95" s="22"/>
      <c r="AJ95" s="138"/>
      <c r="AK95" s="140"/>
      <c r="AL95" s="22"/>
      <c r="AM95" s="56">
        <f t="shared" si="4"/>
        <v>0</v>
      </c>
      <c r="AO95" s="270">
        <v>1.5</v>
      </c>
    </row>
    <row r="96" spans="1:41" x14ac:dyDescent="0.2">
      <c r="A96" s="29" t="s">
        <v>158</v>
      </c>
      <c r="B96" s="21" t="s">
        <v>166</v>
      </c>
      <c r="D96" s="233"/>
      <c r="E96" s="234"/>
      <c r="F96" s="235"/>
      <c r="G96" s="232"/>
      <c r="H96" s="242"/>
      <c r="I96" s="244"/>
      <c r="J96" s="243"/>
      <c r="K96" s="232"/>
      <c r="L96" s="242"/>
      <c r="M96" s="243"/>
      <c r="N96" s="232"/>
      <c r="O96" s="248"/>
      <c r="P96" s="249"/>
      <c r="Q96" s="250"/>
      <c r="R96" s="147"/>
      <c r="S96" s="138"/>
      <c r="T96" s="140"/>
      <c r="U96" s="147"/>
      <c r="V96" s="157"/>
      <c r="W96" s="151"/>
      <c r="X96" s="158"/>
      <c r="Y96" s="153"/>
      <c r="Z96" s="150"/>
      <c r="AA96" s="151"/>
      <c r="AB96" s="152"/>
      <c r="AC96" s="153"/>
      <c r="AD96" s="138"/>
      <c r="AE96" s="140"/>
      <c r="AF96" s="147"/>
      <c r="AG96" s="138"/>
      <c r="AH96" s="140"/>
      <c r="AI96" s="22"/>
      <c r="AJ96" s="138"/>
      <c r="AK96" s="140"/>
      <c r="AL96" s="22"/>
      <c r="AM96" s="56">
        <f t="shared" si="4"/>
        <v>0</v>
      </c>
      <c r="AO96" s="270">
        <v>3</v>
      </c>
    </row>
    <row r="97" spans="1:41" ht="13.5" thickBot="1" x14ac:dyDescent="0.25">
      <c r="A97" s="29" t="s">
        <v>159</v>
      </c>
      <c r="B97" s="21" t="s">
        <v>167</v>
      </c>
      <c r="D97" s="236"/>
      <c r="E97" s="237"/>
      <c r="F97" s="238"/>
      <c r="G97" s="232"/>
      <c r="H97" s="229"/>
      <c r="I97" s="230"/>
      <c r="J97" s="231"/>
      <c r="K97" s="232"/>
      <c r="L97" s="245"/>
      <c r="M97" s="246"/>
      <c r="N97" s="232"/>
      <c r="O97" s="228"/>
      <c r="P97" s="163"/>
      <c r="Q97" s="164"/>
      <c r="R97" s="147"/>
      <c r="S97" s="159"/>
      <c r="T97" s="161"/>
      <c r="U97" s="147"/>
      <c r="V97" s="165"/>
      <c r="W97" s="166"/>
      <c r="X97" s="167"/>
      <c r="Y97" s="153"/>
      <c r="Z97" s="217"/>
      <c r="AA97" s="218"/>
      <c r="AB97" s="219"/>
      <c r="AC97" s="153"/>
      <c r="AD97" s="159"/>
      <c r="AE97" s="161"/>
      <c r="AF97" s="147"/>
      <c r="AG97" s="159"/>
      <c r="AH97" s="161"/>
      <c r="AI97" s="24"/>
      <c r="AJ97" s="159"/>
      <c r="AK97" s="161"/>
      <c r="AL97" s="24"/>
      <c r="AM97" s="56">
        <f t="shared" si="4"/>
        <v>0</v>
      </c>
      <c r="AO97" s="270">
        <v>4.5</v>
      </c>
    </row>
    <row r="98" spans="1:41" ht="13.5" thickTop="1" x14ac:dyDescent="0.2">
      <c r="A98" s="23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53"/>
      <c r="Z98" s="147"/>
      <c r="AA98" s="147"/>
      <c r="AB98" s="147"/>
      <c r="AC98" s="153"/>
      <c r="AD98" s="147"/>
      <c r="AE98" s="147"/>
      <c r="AF98" s="147"/>
      <c r="AG98" s="147"/>
      <c r="AH98" s="147"/>
      <c r="AI98" s="24"/>
      <c r="AJ98" s="147"/>
      <c r="AK98" s="147"/>
      <c r="AL98" s="24"/>
      <c r="AM98" s="57"/>
      <c r="AO98" s="120"/>
    </row>
    <row r="99" spans="1:41" ht="15.75" x14ac:dyDescent="0.2">
      <c r="A99" s="55" t="s">
        <v>51</v>
      </c>
      <c r="B99" s="55"/>
      <c r="D99" s="25"/>
      <c r="E99" s="25"/>
      <c r="F99" s="25"/>
      <c r="G99" s="26"/>
      <c r="H99" s="25"/>
      <c r="I99" s="25"/>
      <c r="J99" s="25"/>
      <c r="K99" s="26"/>
      <c r="L99" s="25"/>
      <c r="M99" s="25"/>
      <c r="N99" s="26"/>
      <c r="O99" s="25"/>
      <c r="P99" s="25"/>
      <c r="Q99" s="25"/>
      <c r="R99" s="26"/>
      <c r="S99" s="25"/>
      <c r="T99" s="25"/>
      <c r="U99" s="26"/>
      <c r="V99" s="25"/>
      <c r="W99" s="25"/>
      <c r="X99" s="24"/>
      <c r="Y99" s="4"/>
      <c r="Z99" s="25"/>
      <c r="AA99" s="25"/>
      <c r="AB99" s="24"/>
      <c r="AC99" s="4"/>
      <c r="AD99" s="25"/>
      <c r="AE99" s="25"/>
      <c r="AF99" s="26"/>
      <c r="AG99" s="25"/>
      <c r="AH99" s="25"/>
      <c r="AI99" s="26"/>
      <c r="AJ99" s="25"/>
      <c r="AK99" s="25"/>
      <c r="AL99" s="26"/>
      <c r="AM99" s="58"/>
      <c r="AO99" s="121"/>
    </row>
    <row r="100" spans="1:41" ht="13.5" thickBot="1" x14ac:dyDescent="0.25">
      <c r="A100" s="23"/>
      <c r="B100" s="19" t="s">
        <v>0</v>
      </c>
      <c r="D100" s="27"/>
      <c r="E100" s="27"/>
      <c r="F100" s="27"/>
      <c r="G100" s="28"/>
      <c r="H100" s="27"/>
      <c r="I100" s="27"/>
      <c r="J100" s="27"/>
      <c r="K100" s="28"/>
      <c r="L100" s="27"/>
      <c r="M100" s="27"/>
      <c r="N100" s="28"/>
      <c r="O100" s="27"/>
      <c r="P100" s="27"/>
      <c r="Q100" s="27"/>
      <c r="R100" s="28"/>
      <c r="S100" s="27"/>
      <c r="T100" s="27"/>
      <c r="U100" s="28"/>
      <c r="V100" s="220"/>
      <c r="W100" s="220"/>
      <c r="X100" s="220"/>
      <c r="Y100" s="2"/>
      <c r="Z100" s="27"/>
      <c r="AA100" s="27"/>
      <c r="AB100" s="27"/>
      <c r="AC100" s="2"/>
      <c r="AD100" s="27"/>
      <c r="AE100" s="27"/>
      <c r="AF100" s="28"/>
      <c r="AG100" s="27"/>
      <c r="AH100" s="27"/>
      <c r="AI100" s="28"/>
      <c r="AJ100" s="27"/>
      <c r="AK100" s="27"/>
      <c r="AL100" s="28"/>
      <c r="AM100" s="57"/>
      <c r="AO100" s="120"/>
    </row>
    <row r="101" spans="1:41" ht="13.5" thickTop="1" x14ac:dyDescent="0.2">
      <c r="A101" s="20" t="s">
        <v>168</v>
      </c>
      <c r="B101" s="21" t="s">
        <v>56</v>
      </c>
      <c r="D101" s="242"/>
      <c r="E101" s="244"/>
      <c r="F101" s="243"/>
      <c r="G101" s="147"/>
      <c r="H101" s="138"/>
      <c r="I101" s="139"/>
      <c r="J101" s="140"/>
      <c r="K101" s="147"/>
      <c r="L101" s="138"/>
      <c r="M101" s="140"/>
      <c r="N101" s="147"/>
      <c r="O101" s="135"/>
      <c r="P101" s="225"/>
      <c r="Q101" s="137"/>
      <c r="R101" s="147"/>
      <c r="S101" s="148"/>
      <c r="T101" s="149"/>
      <c r="U101" s="147"/>
      <c r="V101" s="221"/>
      <c r="W101" s="222"/>
      <c r="X101" s="223"/>
      <c r="Y101" s="153"/>
      <c r="Z101" s="135"/>
      <c r="AA101" s="136"/>
      <c r="AB101" s="137"/>
      <c r="AC101" s="153"/>
      <c r="AD101" s="138"/>
      <c r="AE101" s="140"/>
      <c r="AF101" s="147"/>
      <c r="AG101" s="138"/>
      <c r="AH101" s="140"/>
      <c r="AI101" s="147"/>
      <c r="AJ101" s="138"/>
      <c r="AK101" s="140"/>
      <c r="AL101" s="147"/>
      <c r="AM101" s="56">
        <f>SUM(D101:AK101)</f>
        <v>0</v>
      </c>
      <c r="AO101" s="270">
        <v>3</v>
      </c>
    </row>
    <row r="102" spans="1:41" x14ac:dyDescent="0.2">
      <c r="A102" s="20" t="s">
        <v>169</v>
      </c>
      <c r="B102" s="21" t="s">
        <v>105</v>
      </c>
      <c r="D102" s="242"/>
      <c r="E102" s="244"/>
      <c r="F102" s="243"/>
      <c r="G102" s="147"/>
      <c r="H102" s="138"/>
      <c r="I102" s="139"/>
      <c r="J102" s="140"/>
      <c r="K102" s="147"/>
      <c r="L102" s="138"/>
      <c r="M102" s="140"/>
      <c r="N102" s="147"/>
      <c r="O102" s="150"/>
      <c r="P102" s="249"/>
      <c r="Q102" s="152"/>
      <c r="R102" s="147"/>
      <c r="S102" s="150"/>
      <c r="T102" s="152"/>
      <c r="U102" s="147"/>
      <c r="V102" s="157"/>
      <c r="W102" s="151"/>
      <c r="X102" s="158"/>
      <c r="Y102" s="153"/>
      <c r="Z102" s="150"/>
      <c r="AA102" s="151"/>
      <c r="AB102" s="152"/>
      <c r="AC102" s="153"/>
      <c r="AD102" s="138"/>
      <c r="AE102" s="140"/>
      <c r="AF102" s="147"/>
      <c r="AG102" s="138"/>
      <c r="AH102" s="140"/>
      <c r="AI102" s="147"/>
      <c r="AJ102" s="138"/>
      <c r="AK102" s="140"/>
      <c r="AL102" s="147"/>
      <c r="AM102" s="56">
        <f>SUM(D102:AK102)</f>
        <v>0</v>
      </c>
      <c r="AO102" s="270">
        <v>0.15</v>
      </c>
    </row>
    <row r="103" spans="1:41" x14ac:dyDescent="0.2">
      <c r="A103" s="20" t="s">
        <v>170</v>
      </c>
      <c r="B103" s="21" t="s">
        <v>106</v>
      </c>
      <c r="D103" s="242"/>
      <c r="E103" s="244"/>
      <c r="F103" s="243"/>
      <c r="G103" s="147"/>
      <c r="H103" s="138"/>
      <c r="I103" s="139"/>
      <c r="J103" s="140"/>
      <c r="K103" s="147"/>
      <c r="L103" s="138"/>
      <c r="M103" s="140"/>
      <c r="N103" s="147"/>
      <c r="O103" s="150"/>
      <c r="P103" s="249"/>
      <c r="Q103" s="152"/>
      <c r="R103" s="147"/>
      <c r="S103" s="150"/>
      <c r="T103" s="152"/>
      <c r="U103" s="147"/>
      <c r="V103" s="157"/>
      <c r="W103" s="151"/>
      <c r="X103" s="158"/>
      <c r="Y103" s="153"/>
      <c r="Z103" s="150"/>
      <c r="AA103" s="151"/>
      <c r="AB103" s="152"/>
      <c r="AC103" s="153"/>
      <c r="AD103" s="138"/>
      <c r="AE103" s="140"/>
      <c r="AF103" s="147"/>
      <c r="AG103" s="138"/>
      <c r="AH103" s="140"/>
      <c r="AI103" s="147"/>
      <c r="AJ103" s="138"/>
      <c r="AK103" s="140"/>
      <c r="AL103" s="147"/>
      <c r="AM103" s="56">
        <f>SUM(D103:AK103)</f>
        <v>0</v>
      </c>
      <c r="AO103" s="270">
        <v>0.5</v>
      </c>
    </row>
    <row r="104" spans="1:41" x14ac:dyDescent="0.2">
      <c r="A104" s="20" t="s">
        <v>171</v>
      </c>
      <c r="B104" s="21" t="s">
        <v>74</v>
      </c>
      <c r="D104" s="242"/>
      <c r="E104" s="244"/>
      <c r="F104" s="243"/>
      <c r="G104" s="147"/>
      <c r="H104" s="138"/>
      <c r="I104" s="139"/>
      <c r="J104" s="140"/>
      <c r="K104" s="147"/>
      <c r="L104" s="138"/>
      <c r="M104" s="140"/>
      <c r="N104" s="147"/>
      <c r="O104" s="150"/>
      <c r="P104" s="249"/>
      <c r="Q104" s="152"/>
      <c r="R104" s="147"/>
      <c r="S104" s="150"/>
      <c r="T104" s="152"/>
      <c r="U104" s="147"/>
      <c r="V104" s="157"/>
      <c r="W104" s="151"/>
      <c r="X104" s="158"/>
      <c r="Y104" s="153"/>
      <c r="Z104" s="150"/>
      <c r="AA104" s="151"/>
      <c r="AB104" s="152"/>
      <c r="AC104" s="153"/>
      <c r="AD104" s="138"/>
      <c r="AE104" s="140"/>
      <c r="AF104" s="147"/>
      <c r="AG104" s="138"/>
      <c r="AH104" s="140"/>
      <c r="AI104" s="147"/>
      <c r="AJ104" s="138"/>
      <c r="AK104" s="140"/>
      <c r="AL104" s="147"/>
      <c r="AM104" s="56">
        <f>SUM(D104:AK104)</f>
        <v>0</v>
      </c>
      <c r="AO104" s="270">
        <v>1.5</v>
      </c>
    </row>
    <row r="105" spans="1:41" ht="13.5" thickBot="1" x14ac:dyDescent="0.25">
      <c r="A105" s="20" t="s">
        <v>172</v>
      </c>
      <c r="B105" s="21" t="s">
        <v>107</v>
      </c>
      <c r="D105" s="245"/>
      <c r="E105" s="247"/>
      <c r="F105" s="246"/>
      <c r="G105" s="147"/>
      <c r="H105" s="159"/>
      <c r="I105" s="160"/>
      <c r="J105" s="161"/>
      <c r="K105" s="147"/>
      <c r="L105" s="159"/>
      <c r="M105" s="161"/>
      <c r="N105" s="147"/>
      <c r="O105" s="144"/>
      <c r="P105" s="237"/>
      <c r="Q105" s="146"/>
      <c r="R105" s="147"/>
      <c r="S105" s="162"/>
      <c r="T105" s="146"/>
      <c r="U105" s="147"/>
      <c r="V105" s="159"/>
      <c r="W105" s="160"/>
      <c r="X105" s="161"/>
      <c r="Y105" s="153"/>
      <c r="Z105" s="162"/>
      <c r="AA105" s="163"/>
      <c r="AB105" s="164"/>
      <c r="AC105" s="153"/>
      <c r="AD105" s="159"/>
      <c r="AE105" s="161"/>
      <c r="AF105" s="147"/>
      <c r="AG105" s="159"/>
      <c r="AH105" s="161"/>
      <c r="AI105" s="24"/>
      <c r="AJ105" s="159"/>
      <c r="AK105" s="161"/>
      <c r="AL105" s="24"/>
      <c r="AM105" s="56">
        <f>SUM(D105:AK105)</f>
        <v>0</v>
      </c>
      <c r="AO105" s="270">
        <v>3</v>
      </c>
    </row>
    <row r="106" spans="1:41" x14ac:dyDescent="0.2">
      <c r="A106" s="23"/>
      <c r="D106" s="147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232"/>
      <c r="Q106" s="147"/>
      <c r="R106" s="147"/>
      <c r="S106" s="147"/>
      <c r="T106" s="147"/>
      <c r="U106" s="147"/>
      <c r="V106" s="147"/>
      <c r="W106" s="147"/>
      <c r="X106" s="147"/>
      <c r="Y106" s="153"/>
      <c r="Z106" s="147"/>
      <c r="AA106" s="147"/>
      <c r="AB106" s="147"/>
      <c r="AC106" s="153"/>
      <c r="AD106" s="147"/>
      <c r="AE106" s="147"/>
      <c r="AF106" s="147"/>
      <c r="AG106" s="147"/>
      <c r="AH106" s="147"/>
      <c r="AI106" s="24"/>
      <c r="AJ106" s="147"/>
      <c r="AK106" s="147"/>
      <c r="AL106" s="24"/>
      <c r="AM106" s="57"/>
      <c r="AO106" s="120"/>
    </row>
    <row r="107" spans="1:41" ht="13.5" thickBot="1" x14ac:dyDescent="0.25">
      <c r="A107" s="23"/>
      <c r="B107" s="19" t="s">
        <v>0</v>
      </c>
      <c r="D107" s="27"/>
      <c r="E107" s="27"/>
      <c r="F107" s="27"/>
      <c r="G107" s="28"/>
      <c r="H107" s="27"/>
      <c r="I107" s="27"/>
      <c r="J107" s="27"/>
      <c r="K107" s="28"/>
      <c r="L107" s="27"/>
      <c r="M107" s="27"/>
      <c r="N107" s="28"/>
      <c r="O107" s="27"/>
      <c r="P107" s="257"/>
      <c r="Q107" s="27"/>
      <c r="R107" s="28"/>
      <c r="S107" s="27"/>
      <c r="T107" s="27"/>
      <c r="U107" s="28"/>
      <c r="V107" s="27"/>
      <c r="W107" s="27"/>
      <c r="X107" s="27"/>
      <c r="Y107" s="2"/>
      <c r="Z107" s="220"/>
      <c r="AA107" s="220"/>
      <c r="AB107" s="220"/>
      <c r="AC107" s="2"/>
      <c r="AD107" s="27"/>
      <c r="AE107" s="27"/>
      <c r="AF107" s="28"/>
      <c r="AG107" s="27"/>
      <c r="AH107" s="27"/>
      <c r="AI107" s="28"/>
      <c r="AJ107" s="27"/>
      <c r="AK107" s="27"/>
      <c r="AL107" s="28"/>
      <c r="AM107" s="57"/>
      <c r="AO107" s="120"/>
    </row>
    <row r="108" spans="1:41" ht="13.5" thickTop="1" x14ac:dyDescent="0.2">
      <c r="A108" s="20" t="s">
        <v>173</v>
      </c>
      <c r="B108" s="21" t="s">
        <v>105</v>
      </c>
      <c r="D108" s="242"/>
      <c r="E108" s="244"/>
      <c r="F108" s="243"/>
      <c r="G108" s="147"/>
      <c r="H108" s="138"/>
      <c r="I108" s="139"/>
      <c r="J108" s="140"/>
      <c r="K108" s="147"/>
      <c r="L108" s="138"/>
      <c r="M108" s="140"/>
      <c r="N108" s="147"/>
      <c r="O108" s="135"/>
      <c r="P108" s="225"/>
      <c r="Q108" s="137"/>
      <c r="R108" s="147"/>
      <c r="S108" s="148"/>
      <c r="T108" s="149"/>
      <c r="U108" s="147"/>
      <c r="V108" s="154"/>
      <c r="W108" s="155"/>
      <c r="X108" s="156"/>
      <c r="Y108" s="153"/>
      <c r="Z108" s="207"/>
      <c r="AA108" s="211"/>
      <c r="AB108" s="208"/>
      <c r="AC108" s="153"/>
      <c r="AD108" s="138"/>
      <c r="AE108" s="140"/>
      <c r="AF108" s="147"/>
      <c r="AG108" s="138"/>
      <c r="AH108" s="140"/>
      <c r="AI108" s="147"/>
      <c r="AJ108" s="138"/>
      <c r="AK108" s="140"/>
      <c r="AL108" s="147"/>
      <c r="AM108" s="56">
        <f>SUM(D108:AK108)</f>
        <v>0</v>
      </c>
      <c r="AO108" s="270">
        <v>0.1</v>
      </c>
    </row>
    <row r="109" spans="1:41" x14ac:dyDescent="0.2">
      <c r="A109" s="20" t="s">
        <v>174</v>
      </c>
      <c r="B109" s="21" t="s">
        <v>106</v>
      </c>
      <c r="D109" s="242"/>
      <c r="E109" s="244"/>
      <c r="F109" s="243"/>
      <c r="G109" s="147"/>
      <c r="H109" s="138"/>
      <c r="I109" s="139"/>
      <c r="J109" s="140"/>
      <c r="K109" s="147"/>
      <c r="L109" s="138"/>
      <c r="M109" s="140"/>
      <c r="N109" s="147"/>
      <c r="O109" s="150"/>
      <c r="P109" s="234"/>
      <c r="Q109" s="152"/>
      <c r="R109" s="147"/>
      <c r="S109" s="150"/>
      <c r="T109" s="152"/>
      <c r="U109" s="147"/>
      <c r="V109" s="157"/>
      <c r="W109" s="151"/>
      <c r="X109" s="158"/>
      <c r="Y109" s="153"/>
      <c r="Z109" s="150"/>
      <c r="AA109" s="151"/>
      <c r="AB109" s="152"/>
      <c r="AC109" s="153"/>
      <c r="AD109" s="138"/>
      <c r="AE109" s="140"/>
      <c r="AF109" s="147"/>
      <c r="AG109" s="138"/>
      <c r="AH109" s="140"/>
      <c r="AI109" s="147"/>
      <c r="AJ109" s="138"/>
      <c r="AK109" s="140"/>
      <c r="AL109" s="147"/>
      <c r="AM109" s="56">
        <f>SUM(D109:AK109)</f>
        <v>0</v>
      </c>
      <c r="AO109" s="270">
        <v>0.2</v>
      </c>
    </row>
    <row r="110" spans="1:41" x14ac:dyDescent="0.2">
      <c r="A110" s="20" t="s">
        <v>175</v>
      </c>
      <c r="B110" s="21" t="s">
        <v>74</v>
      </c>
      <c r="D110" s="242"/>
      <c r="E110" s="244"/>
      <c r="F110" s="243"/>
      <c r="G110" s="147"/>
      <c r="H110" s="138"/>
      <c r="I110" s="139"/>
      <c r="J110" s="140"/>
      <c r="K110" s="147"/>
      <c r="L110" s="138"/>
      <c r="M110" s="140"/>
      <c r="N110" s="147"/>
      <c r="O110" s="150"/>
      <c r="P110" s="234"/>
      <c r="Q110" s="152"/>
      <c r="R110" s="147"/>
      <c r="S110" s="150"/>
      <c r="T110" s="152"/>
      <c r="U110" s="147"/>
      <c r="V110" s="157"/>
      <c r="W110" s="151"/>
      <c r="X110" s="158"/>
      <c r="Y110" s="153"/>
      <c r="Z110" s="150"/>
      <c r="AA110" s="151"/>
      <c r="AB110" s="152"/>
      <c r="AC110" s="153"/>
      <c r="AD110" s="138"/>
      <c r="AE110" s="140"/>
      <c r="AF110" s="147"/>
      <c r="AG110" s="138"/>
      <c r="AH110" s="140"/>
      <c r="AI110" s="147"/>
      <c r="AJ110" s="138"/>
      <c r="AK110" s="140"/>
      <c r="AL110" s="147"/>
      <c r="AM110" s="56">
        <f>SUM(D110:AK110)</f>
        <v>0</v>
      </c>
      <c r="AO110" s="270">
        <v>0.3</v>
      </c>
    </row>
    <row r="111" spans="1:41" ht="13.5" thickBot="1" x14ac:dyDescent="0.25">
      <c r="A111" s="20" t="s">
        <v>176</v>
      </c>
      <c r="B111" s="21" t="s">
        <v>107</v>
      </c>
      <c r="D111" s="245"/>
      <c r="E111" s="247"/>
      <c r="F111" s="246"/>
      <c r="G111" s="147"/>
      <c r="H111" s="159"/>
      <c r="I111" s="160"/>
      <c r="J111" s="161"/>
      <c r="K111" s="147"/>
      <c r="L111" s="159"/>
      <c r="M111" s="161"/>
      <c r="N111" s="147"/>
      <c r="O111" s="144"/>
      <c r="P111" s="237"/>
      <c r="Q111" s="146"/>
      <c r="R111" s="147"/>
      <c r="S111" s="162"/>
      <c r="T111" s="146"/>
      <c r="U111" s="147"/>
      <c r="V111" s="165"/>
      <c r="W111" s="166"/>
      <c r="X111" s="167"/>
      <c r="Y111" s="153"/>
      <c r="Z111" s="214"/>
      <c r="AA111" s="215"/>
      <c r="AB111" s="216"/>
      <c r="AC111" s="153"/>
      <c r="AD111" s="159"/>
      <c r="AE111" s="161"/>
      <c r="AF111" s="147"/>
      <c r="AG111" s="159"/>
      <c r="AH111" s="161"/>
      <c r="AI111" s="24"/>
      <c r="AJ111" s="159"/>
      <c r="AK111" s="161"/>
      <c r="AL111" s="24"/>
      <c r="AM111" s="56">
        <f>SUM(D111:AK111)</f>
        <v>0</v>
      </c>
      <c r="AO111" s="270">
        <v>0.7</v>
      </c>
    </row>
    <row r="112" spans="1:41" x14ac:dyDescent="0.2">
      <c r="A112" s="23"/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232"/>
      <c r="Q112" s="147"/>
      <c r="R112" s="147"/>
      <c r="S112" s="147"/>
      <c r="T112" s="147"/>
      <c r="U112" s="147"/>
      <c r="V112" s="147"/>
      <c r="W112" s="147"/>
      <c r="X112" s="147"/>
      <c r="Y112" s="153"/>
      <c r="Z112" s="147"/>
      <c r="AA112" s="147"/>
      <c r="AB112" s="147"/>
      <c r="AC112" s="153"/>
      <c r="AD112" s="147"/>
      <c r="AE112" s="147"/>
      <c r="AF112" s="147"/>
      <c r="AG112" s="147"/>
      <c r="AH112" s="147"/>
      <c r="AI112" s="24"/>
      <c r="AJ112" s="147"/>
      <c r="AK112" s="147"/>
      <c r="AL112" s="24"/>
      <c r="AM112" s="57"/>
      <c r="AO112" s="120"/>
    </row>
    <row r="113" spans="1:41" ht="13.5" thickBot="1" x14ac:dyDescent="0.25">
      <c r="A113" s="23"/>
      <c r="B113" s="19" t="s">
        <v>0</v>
      </c>
      <c r="D113" s="27"/>
      <c r="E113" s="27"/>
      <c r="F113" s="27"/>
      <c r="G113" s="28"/>
      <c r="H113" s="27"/>
      <c r="I113" s="27"/>
      <c r="J113" s="27"/>
      <c r="K113" s="28"/>
      <c r="L113" s="27"/>
      <c r="M113" s="27"/>
      <c r="N113" s="28"/>
      <c r="O113" s="27"/>
      <c r="P113" s="257"/>
      <c r="Q113" s="27"/>
      <c r="R113" s="28"/>
      <c r="S113" s="27"/>
      <c r="T113" s="27"/>
      <c r="U113" s="28"/>
      <c r="V113" s="27"/>
      <c r="W113" s="27"/>
      <c r="X113" s="27"/>
      <c r="Y113" s="2"/>
      <c r="Z113" s="27"/>
      <c r="AA113" s="27"/>
      <c r="AB113" s="27"/>
      <c r="AC113" s="2"/>
      <c r="AD113" s="27"/>
      <c r="AE113" s="27"/>
      <c r="AF113" s="28"/>
      <c r="AG113" s="27"/>
      <c r="AH113" s="27"/>
      <c r="AI113" s="28"/>
      <c r="AJ113" s="27"/>
      <c r="AK113" s="27"/>
      <c r="AL113" s="28"/>
      <c r="AM113" s="57"/>
      <c r="AO113" s="120"/>
    </row>
    <row r="114" spans="1:41" ht="13.5" thickTop="1" x14ac:dyDescent="0.2">
      <c r="A114" s="20" t="s">
        <v>177</v>
      </c>
      <c r="B114" s="21" t="s">
        <v>105</v>
      </c>
      <c r="D114" s="242"/>
      <c r="E114" s="244"/>
      <c r="F114" s="243"/>
      <c r="G114" s="147"/>
      <c r="H114" s="138"/>
      <c r="I114" s="139"/>
      <c r="J114" s="140"/>
      <c r="K114" s="147"/>
      <c r="L114" s="138"/>
      <c r="M114" s="140"/>
      <c r="N114" s="147"/>
      <c r="O114" s="135"/>
      <c r="P114" s="225"/>
      <c r="Q114" s="137"/>
      <c r="R114" s="147"/>
      <c r="S114" s="148"/>
      <c r="T114" s="149"/>
      <c r="U114" s="147"/>
      <c r="V114" s="154"/>
      <c r="W114" s="155"/>
      <c r="X114" s="156"/>
      <c r="Y114" s="153"/>
      <c r="Z114" s="207"/>
      <c r="AA114" s="211"/>
      <c r="AB114" s="208"/>
      <c r="AC114" s="153"/>
      <c r="AD114" s="138"/>
      <c r="AE114" s="140"/>
      <c r="AF114" s="147"/>
      <c r="AG114" s="138"/>
      <c r="AH114" s="140"/>
      <c r="AI114" s="147"/>
      <c r="AJ114" s="138"/>
      <c r="AK114" s="140"/>
      <c r="AL114" s="147"/>
      <c r="AM114" s="56">
        <f>SUM(D114:AK114)</f>
        <v>0</v>
      </c>
      <c r="AO114" s="270">
        <v>0.1</v>
      </c>
    </row>
    <row r="115" spans="1:41" x14ac:dyDescent="0.2">
      <c r="A115" s="20" t="s">
        <v>178</v>
      </c>
      <c r="B115" s="21" t="s">
        <v>106</v>
      </c>
      <c r="D115" s="242"/>
      <c r="E115" s="244"/>
      <c r="F115" s="243"/>
      <c r="G115" s="147"/>
      <c r="H115" s="138"/>
      <c r="I115" s="139"/>
      <c r="J115" s="140"/>
      <c r="K115" s="147"/>
      <c r="L115" s="138"/>
      <c r="M115" s="140"/>
      <c r="N115" s="147"/>
      <c r="O115" s="150"/>
      <c r="P115" s="249"/>
      <c r="Q115" s="152"/>
      <c r="R115" s="147"/>
      <c r="S115" s="150"/>
      <c r="T115" s="152"/>
      <c r="U115" s="147"/>
      <c r="V115" s="157"/>
      <c r="W115" s="151"/>
      <c r="X115" s="158"/>
      <c r="Y115" s="153"/>
      <c r="Z115" s="150"/>
      <c r="AA115" s="151"/>
      <c r="AB115" s="152"/>
      <c r="AC115" s="153"/>
      <c r="AD115" s="138"/>
      <c r="AE115" s="140"/>
      <c r="AF115" s="147"/>
      <c r="AG115" s="138"/>
      <c r="AH115" s="140"/>
      <c r="AI115" s="147"/>
      <c r="AJ115" s="138"/>
      <c r="AK115" s="140"/>
      <c r="AL115" s="147"/>
      <c r="AM115" s="56">
        <f>SUM(D115:AK115)</f>
        <v>0</v>
      </c>
      <c r="AO115" s="270">
        <v>0.2</v>
      </c>
    </row>
    <row r="116" spans="1:41" x14ac:dyDescent="0.2">
      <c r="A116" s="20" t="s">
        <v>179</v>
      </c>
      <c r="B116" s="21" t="s">
        <v>74</v>
      </c>
      <c r="D116" s="242"/>
      <c r="E116" s="244"/>
      <c r="F116" s="243"/>
      <c r="G116" s="147"/>
      <c r="H116" s="138"/>
      <c r="I116" s="139"/>
      <c r="J116" s="140"/>
      <c r="K116" s="147"/>
      <c r="L116" s="138"/>
      <c r="M116" s="140"/>
      <c r="N116" s="147"/>
      <c r="O116" s="150"/>
      <c r="P116" s="249"/>
      <c r="Q116" s="152"/>
      <c r="R116" s="147"/>
      <c r="S116" s="150"/>
      <c r="T116" s="152"/>
      <c r="U116" s="147"/>
      <c r="V116" s="157"/>
      <c r="W116" s="151"/>
      <c r="X116" s="158"/>
      <c r="Y116" s="153"/>
      <c r="Z116" s="150"/>
      <c r="AA116" s="151"/>
      <c r="AB116" s="152"/>
      <c r="AC116" s="153"/>
      <c r="AD116" s="138"/>
      <c r="AE116" s="140"/>
      <c r="AF116" s="147"/>
      <c r="AG116" s="138"/>
      <c r="AH116" s="140"/>
      <c r="AI116" s="147"/>
      <c r="AJ116" s="138"/>
      <c r="AK116" s="140"/>
      <c r="AL116" s="147"/>
      <c r="AM116" s="56">
        <f>SUM(D116:AK116)</f>
        <v>0</v>
      </c>
      <c r="AO116" s="270">
        <v>0.3</v>
      </c>
    </row>
    <row r="117" spans="1:41" ht="13.5" thickBot="1" x14ac:dyDescent="0.25">
      <c r="A117" s="20" t="s">
        <v>180</v>
      </c>
      <c r="B117" s="21" t="s">
        <v>107</v>
      </c>
      <c r="D117" s="245"/>
      <c r="E117" s="247"/>
      <c r="F117" s="246"/>
      <c r="G117" s="147"/>
      <c r="H117" s="159"/>
      <c r="I117" s="160"/>
      <c r="J117" s="161"/>
      <c r="K117" s="147"/>
      <c r="L117" s="159"/>
      <c r="M117" s="161"/>
      <c r="N117" s="147"/>
      <c r="O117" s="144"/>
      <c r="P117" s="237"/>
      <c r="Q117" s="146"/>
      <c r="R117" s="147"/>
      <c r="S117" s="162"/>
      <c r="T117" s="146"/>
      <c r="U117" s="147"/>
      <c r="V117" s="165"/>
      <c r="W117" s="166"/>
      <c r="X117" s="167"/>
      <c r="Y117" s="153"/>
      <c r="Z117" s="214"/>
      <c r="AA117" s="215"/>
      <c r="AB117" s="216"/>
      <c r="AC117" s="153"/>
      <c r="AD117" s="159"/>
      <c r="AE117" s="161"/>
      <c r="AF117" s="147"/>
      <c r="AG117" s="159"/>
      <c r="AH117" s="161"/>
      <c r="AI117" s="24"/>
      <c r="AJ117" s="159"/>
      <c r="AK117" s="161"/>
      <c r="AL117" s="24"/>
      <c r="AM117" s="56">
        <f>SUM(D117:AK117)</f>
        <v>0</v>
      </c>
      <c r="AO117" s="270">
        <v>0.7</v>
      </c>
    </row>
    <row r="118" spans="1:41" x14ac:dyDescent="0.2">
      <c r="A118" s="23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232"/>
      <c r="Q118" s="147"/>
      <c r="R118" s="147"/>
      <c r="S118" s="147"/>
      <c r="T118" s="147"/>
      <c r="U118" s="147"/>
      <c r="V118" s="147"/>
      <c r="W118" s="147"/>
      <c r="X118" s="147"/>
      <c r="Y118" s="153"/>
      <c r="Z118" s="147"/>
      <c r="AA118" s="147"/>
      <c r="AB118" s="147"/>
      <c r="AC118" s="153"/>
      <c r="AD118" s="147"/>
      <c r="AE118" s="147"/>
      <c r="AF118" s="147"/>
      <c r="AG118" s="147"/>
      <c r="AH118" s="147"/>
      <c r="AI118" s="24"/>
      <c r="AJ118" s="147"/>
      <c r="AK118" s="147"/>
      <c r="AL118" s="24"/>
      <c r="AM118" s="57"/>
      <c r="AO118" s="120"/>
    </row>
    <row r="119" spans="1:41" ht="13.5" thickBot="1" x14ac:dyDescent="0.25">
      <c r="A119" s="23"/>
      <c r="B119" s="19" t="s">
        <v>0</v>
      </c>
      <c r="D119" s="27"/>
      <c r="E119" s="27"/>
      <c r="F119" s="27"/>
      <c r="G119" s="28"/>
      <c r="H119" s="27"/>
      <c r="I119" s="27"/>
      <c r="J119" s="27"/>
      <c r="K119" s="28"/>
      <c r="L119" s="27"/>
      <c r="M119" s="27"/>
      <c r="N119" s="28"/>
      <c r="O119" s="27"/>
      <c r="P119" s="257"/>
      <c r="Q119" s="27"/>
      <c r="R119" s="28"/>
      <c r="S119" s="27"/>
      <c r="T119" s="27"/>
      <c r="U119" s="28"/>
      <c r="V119" s="27"/>
      <c r="W119" s="27"/>
      <c r="X119" s="27"/>
      <c r="Y119" s="2"/>
      <c r="Z119" s="27"/>
      <c r="AA119" s="27"/>
      <c r="AB119" s="27"/>
      <c r="AC119" s="2"/>
      <c r="AD119" s="27"/>
      <c r="AE119" s="27"/>
      <c r="AF119" s="28"/>
      <c r="AG119" s="27"/>
      <c r="AH119" s="27"/>
      <c r="AI119" s="28"/>
      <c r="AJ119" s="27"/>
      <c r="AK119" s="27"/>
      <c r="AL119" s="28"/>
      <c r="AM119" s="57"/>
      <c r="AO119" s="120"/>
    </row>
    <row r="120" spans="1:41" ht="13.5" thickTop="1" x14ac:dyDescent="0.2">
      <c r="A120" s="20" t="s">
        <v>181</v>
      </c>
      <c r="B120" s="21" t="s">
        <v>105</v>
      </c>
      <c r="D120" s="242"/>
      <c r="E120" s="244"/>
      <c r="F120" s="243"/>
      <c r="G120" s="147"/>
      <c r="H120" s="138"/>
      <c r="I120" s="139"/>
      <c r="J120" s="140"/>
      <c r="K120" s="147"/>
      <c r="L120" s="138"/>
      <c r="M120" s="140"/>
      <c r="N120" s="147"/>
      <c r="O120" s="135"/>
      <c r="P120" s="225"/>
      <c r="Q120" s="137"/>
      <c r="R120" s="147"/>
      <c r="S120" s="148"/>
      <c r="T120" s="149"/>
      <c r="U120" s="147"/>
      <c r="V120" s="154"/>
      <c r="W120" s="155"/>
      <c r="X120" s="156"/>
      <c r="Y120" s="153"/>
      <c r="Z120" s="207"/>
      <c r="AA120" s="211"/>
      <c r="AB120" s="208"/>
      <c r="AC120" s="153"/>
      <c r="AD120" s="138"/>
      <c r="AE120" s="140"/>
      <c r="AF120" s="147"/>
      <c r="AG120" s="138"/>
      <c r="AH120" s="140"/>
      <c r="AI120" s="147"/>
      <c r="AJ120" s="138"/>
      <c r="AK120" s="140"/>
      <c r="AL120" s="147"/>
      <c r="AM120" s="56">
        <f>SUM(D120:AK120)</f>
        <v>0</v>
      </c>
      <c r="AO120" s="270">
        <v>0.1</v>
      </c>
    </row>
    <row r="121" spans="1:41" x14ac:dyDescent="0.2">
      <c r="A121" s="20" t="s">
        <v>182</v>
      </c>
      <c r="B121" s="21" t="s">
        <v>106</v>
      </c>
      <c r="D121" s="242"/>
      <c r="E121" s="244"/>
      <c r="F121" s="243"/>
      <c r="G121" s="147"/>
      <c r="H121" s="138"/>
      <c r="I121" s="139"/>
      <c r="J121" s="140"/>
      <c r="K121" s="147"/>
      <c r="L121" s="138"/>
      <c r="M121" s="140"/>
      <c r="N121" s="147"/>
      <c r="O121" s="150"/>
      <c r="P121" s="249"/>
      <c r="Q121" s="152"/>
      <c r="R121" s="147"/>
      <c r="S121" s="150"/>
      <c r="T121" s="152"/>
      <c r="U121" s="147"/>
      <c r="V121" s="157"/>
      <c r="W121" s="151"/>
      <c r="X121" s="158"/>
      <c r="Y121" s="153"/>
      <c r="Z121" s="150"/>
      <c r="AA121" s="151"/>
      <c r="AB121" s="152"/>
      <c r="AC121" s="153"/>
      <c r="AD121" s="138"/>
      <c r="AE121" s="140"/>
      <c r="AF121" s="147"/>
      <c r="AG121" s="138"/>
      <c r="AH121" s="140"/>
      <c r="AI121" s="147"/>
      <c r="AJ121" s="138"/>
      <c r="AK121" s="140"/>
      <c r="AL121" s="147"/>
      <c r="AM121" s="56">
        <f>SUM(D121:AK121)</f>
        <v>0</v>
      </c>
      <c r="AO121" s="270">
        <v>0.2</v>
      </c>
    </row>
    <row r="122" spans="1:41" x14ac:dyDescent="0.2">
      <c r="A122" s="20" t="s">
        <v>183</v>
      </c>
      <c r="B122" s="21" t="s">
        <v>74</v>
      </c>
      <c r="D122" s="242"/>
      <c r="E122" s="244"/>
      <c r="F122" s="243"/>
      <c r="G122" s="147"/>
      <c r="H122" s="138"/>
      <c r="I122" s="139"/>
      <c r="J122" s="140"/>
      <c r="K122" s="147"/>
      <c r="L122" s="138"/>
      <c r="M122" s="140"/>
      <c r="N122" s="147"/>
      <c r="O122" s="150"/>
      <c r="P122" s="249"/>
      <c r="Q122" s="152"/>
      <c r="R122" s="147"/>
      <c r="S122" s="150"/>
      <c r="T122" s="152"/>
      <c r="U122" s="147"/>
      <c r="V122" s="157"/>
      <c r="W122" s="151"/>
      <c r="X122" s="158"/>
      <c r="Y122" s="153"/>
      <c r="Z122" s="150"/>
      <c r="AA122" s="151"/>
      <c r="AB122" s="152"/>
      <c r="AC122" s="153"/>
      <c r="AD122" s="138"/>
      <c r="AE122" s="140"/>
      <c r="AF122" s="147"/>
      <c r="AG122" s="138"/>
      <c r="AH122" s="140"/>
      <c r="AI122" s="147"/>
      <c r="AJ122" s="138"/>
      <c r="AK122" s="140"/>
      <c r="AL122" s="147"/>
      <c r="AM122" s="56">
        <f>SUM(D122:AK122)</f>
        <v>0</v>
      </c>
      <c r="AO122" s="270">
        <v>0.3</v>
      </c>
    </row>
    <row r="123" spans="1:41" ht="13.5" thickBot="1" x14ac:dyDescent="0.25">
      <c r="A123" s="20" t="s">
        <v>184</v>
      </c>
      <c r="B123" s="21" t="s">
        <v>107</v>
      </c>
      <c r="D123" s="245"/>
      <c r="E123" s="247"/>
      <c r="F123" s="246"/>
      <c r="G123" s="147"/>
      <c r="H123" s="159"/>
      <c r="I123" s="160"/>
      <c r="J123" s="161"/>
      <c r="K123" s="147"/>
      <c r="L123" s="159"/>
      <c r="M123" s="161"/>
      <c r="N123" s="147"/>
      <c r="O123" s="144"/>
      <c r="P123" s="237"/>
      <c r="Q123" s="146"/>
      <c r="R123" s="147"/>
      <c r="S123" s="162"/>
      <c r="T123" s="146"/>
      <c r="U123" s="147"/>
      <c r="V123" s="165"/>
      <c r="W123" s="166"/>
      <c r="X123" s="167"/>
      <c r="Y123" s="153"/>
      <c r="Z123" s="214"/>
      <c r="AA123" s="215"/>
      <c r="AB123" s="216"/>
      <c r="AC123" s="153"/>
      <c r="AD123" s="159"/>
      <c r="AE123" s="161"/>
      <c r="AF123" s="147"/>
      <c r="AG123" s="159"/>
      <c r="AH123" s="161"/>
      <c r="AI123" s="24"/>
      <c r="AJ123" s="159"/>
      <c r="AK123" s="161"/>
      <c r="AL123" s="24"/>
      <c r="AM123" s="56">
        <f>SUM(D123:AK123)</f>
        <v>0</v>
      </c>
      <c r="AO123" s="270">
        <v>0.7</v>
      </c>
    </row>
    <row r="124" spans="1:41" x14ac:dyDescent="0.2">
      <c r="A124" s="23"/>
      <c r="D124" s="147"/>
      <c r="E124" s="147"/>
      <c r="F124" s="147"/>
      <c r="G124" s="147"/>
      <c r="H124" s="147"/>
      <c r="I124" s="147"/>
      <c r="J124" s="147"/>
      <c r="K124" s="147"/>
      <c r="L124" s="147"/>
      <c r="M124" s="147"/>
      <c r="N124" s="147"/>
      <c r="O124" s="147"/>
      <c r="P124" s="232"/>
      <c r="Q124" s="147"/>
      <c r="R124" s="147"/>
      <c r="S124" s="147"/>
      <c r="T124" s="147"/>
      <c r="U124" s="147"/>
      <c r="V124" s="147"/>
      <c r="W124" s="147"/>
      <c r="X124" s="147"/>
      <c r="Y124" s="153"/>
      <c r="Z124" s="147"/>
      <c r="AA124" s="147"/>
      <c r="AB124" s="147"/>
      <c r="AC124" s="153"/>
      <c r="AD124" s="147"/>
      <c r="AE124" s="147"/>
      <c r="AF124" s="147"/>
      <c r="AG124" s="147"/>
      <c r="AH124" s="147"/>
      <c r="AI124" s="24"/>
      <c r="AJ124" s="147"/>
      <c r="AK124" s="147"/>
      <c r="AL124" s="24"/>
      <c r="AM124" s="57"/>
      <c r="AO124" s="120"/>
    </row>
    <row r="125" spans="1:41" ht="13.5" thickBot="1" x14ac:dyDescent="0.25">
      <c r="A125" s="23"/>
      <c r="B125" s="19" t="s">
        <v>0</v>
      </c>
      <c r="D125" s="27"/>
      <c r="E125" s="27"/>
      <c r="F125" s="27"/>
      <c r="G125" s="28"/>
      <c r="H125" s="27"/>
      <c r="I125" s="27"/>
      <c r="J125" s="27"/>
      <c r="K125" s="28"/>
      <c r="L125" s="27"/>
      <c r="M125" s="27"/>
      <c r="N125" s="28"/>
      <c r="O125" s="27"/>
      <c r="P125" s="257"/>
      <c r="Q125" s="27"/>
      <c r="R125" s="28"/>
      <c r="S125" s="27"/>
      <c r="T125" s="27"/>
      <c r="U125" s="28"/>
      <c r="V125" s="27"/>
      <c r="W125" s="27"/>
      <c r="X125" s="27"/>
      <c r="Y125" s="2"/>
      <c r="Z125" s="27"/>
      <c r="AA125" s="27"/>
      <c r="AB125" s="27"/>
      <c r="AC125" s="2"/>
      <c r="AD125" s="27"/>
      <c r="AE125" s="27"/>
      <c r="AF125" s="28"/>
      <c r="AG125" s="27"/>
      <c r="AH125" s="27"/>
      <c r="AI125" s="28"/>
      <c r="AJ125" s="27"/>
      <c r="AK125" s="27"/>
      <c r="AL125" s="28"/>
      <c r="AM125" s="57"/>
      <c r="AO125" s="120"/>
    </row>
    <row r="126" spans="1:41" ht="13.5" thickTop="1" x14ac:dyDescent="0.2">
      <c r="A126" s="20" t="s">
        <v>185</v>
      </c>
      <c r="B126" s="21" t="s">
        <v>105</v>
      </c>
      <c r="D126" s="242"/>
      <c r="E126" s="244"/>
      <c r="F126" s="243"/>
      <c r="G126" s="147"/>
      <c r="H126" s="138"/>
      <c r="I126" s="139"/>
      <c r="J126" s="140"/>
      <c r="K126" s="147"/>
      <c r="L126" s="138"/>
      <c r="M126" s="140"/>
      <c r="N126" s="147"/>
      <c r="O126" s="135"/>
      <c r="P126" s="225"/>
      <c r="Q126" s="137"/>
      <c r="R126" s="147"/>
      <c r="S126" s="148"/>
      <c r="T126" s="149"/>
      <c r="U126" s="147"/>
      <c r="V126" s="154"/>
      <c r="W126" s="155"/>
      <c r="X126" s="156"/>
      <c r="Y126" s="153"/>
      <c r="Z126" s="207"/>
      <c r="AA126" s="211"/>
      <c r="AB126" s="208"/>
      <c r="AC126" s="153"/>
      <c r="AD126" s="138"/>
      <c r="AE126" s="140"/>
      <c r="AF126" s="147"/>
      <c r="AG126" s="138"/>
      <c r="AH126" s="140"/>
      <c r="AI126" s="147"/>
      <c r="AJ126" s="138"/>
      <c r="AK126" s="140"/>
      <c r="AL126" s="147"/>
      <c r="AM126" s="56">
        <f>SUM(D126:AK126)</f>
        <v>0</v>
      </c>
      <c r="AO126" s="270">
        <v>0.1</v>
      </c>
    </row>
    <row r="127" spans="1:41" x14ac:dyDescent="0.2">
      <c r="A127" s="20" t="s">
        <v>186</v>
      </c>
      <c r="B127" s="21" t="s">
        <v>106</v>
      </c>
      <c r="D127" s="242"/>
      <c r="E127" s="244"/>
      <c r="F127" s="243"/>
      <c r="G127" s="147"/>
      <c r="H127" s="138"/>
      <c r="I127" s="139"/>
      <c r="J127" s="140"/>
      <c r="K127" s="147"/>
      <c r="L127" s="138"/>
      <c r="M127" s="140"/>
      <c r="N127" s="147"/>
      <c r="O127" s="150"/>
      <c r="P127" s="249"/>
      <c r="Q127" s="152"/>
      <c r="R127" s="147"/>
      <c r="S127" s="150"/>
      <c r="T127" s="152"/>
      <c r="U127" s="147"/>
      <c r="V127" s="157"/>
      <c r="W127" s="151"/>
      <c r="X127" s="158"/>
      <c r="Y127" s="153"/>
      <c r="Z127" s="150"/>
      <c r="AA127" s="151"/>
      <c r="AB127" s="152"/>
      <c r="AC127" s="153"/>
      <c r="AD127" s="138"/>
      <c r="AE127" s="140"/>
      <c r="AF127" s="147"/>
      <c r="AG127" s="138"/>
      <c r="AH127" s="140"/>
      <c r="AI127" s="147"/>
      <c r="AJ127" s="138"/>
      <c r="AK127" s="140"/>
      <c r="AL127" s="147"/>
      <c r="AM127" s="56">
        <f>SUM(D127:AK127)</f>
        <v>0</v>
      </c>
      <c r="AO127" s="270">
        <v>0.2</v>
      </c>
    </row>
    <row r="128" spans="1:41" x14ac:dyDescent="0.2">
      <c r="A128" s="20" t="s">
        <v>187</v>
      </c>
      <c r="B128" s="21" t="s">
        <v>74</v>
      </c>
      <c r="D128" s="242"/>
      <c r="E128" s="244"/>
      <c r="F128" s="243"/>
      <c r="G128" s="147"/>
      <c r="H128" s="138"/>
      <c r="I128" s="139"/>
      <c r="J128" s="140"/>
      <c r="K128" s="147"/>
      <c r="L128" s="138"/>
      <c r="M128" s="140"/>
      <c r="N128" s="147"/>
      <c r="O128" s="150"/>
      <c r="P128" s="249"/>
      <c r="Q128" s="152"/>
      <c r="R128" s="147"/>
      <c r="S128" s="150"/>
      <c r="T128" s="152"/>
      <c r="U128" s="147"/>
      <c r="V128" s="157"/>
      <c r="W128" s="151"/>
      <c r="X128" s="158"/>
      <c r="Y128" s="153"/>
      <c r="Z128" s="150"/>
      <c r="AA128" s="151"/>
      <c r="AB128" s="152"/>
      <c r="AC128" s="153"/>
      <c r="AD128" s="138"/>
      <c r="AE128" s="140"/>
      <c r="AF128" s="147"/>
      <c r="AG128" s="138"/>
      <c r="AH128" s="140"/>
      <c r="AI128" s="147"/>
      <c r="AJ128" s="138"/>
      <c r="AK128" s="140"/>
      <c r="AL128" s="147"/>
      <c r="AM128" s="56">
        <f>SUM(D128:AK128)</f>
        <v>0</v>
      </c>
      <c r="AO128" s="270">
        <v>0.3</v>
      </c>
    </row>
    <row r="129" spans="1:41" ht="13.5" thickBot="1" x14ac:dyDescent="0.25">
      <c r="A129" s="20" t="s">
        <v>188</v>
      </c>
      <c r="B129" s="21" t="s">
        <v>107</v>
      </c>
      <c r="D129" s="245"/>
      <c r="E129" s="247"/>
      <c r="F129" s="246"/>
      <c r="G129" s="147"/>
      <c r="H129" s="159"/>
      <c r="I129" s="160"/>
      <c r="J129" s="161"/>
      <c r="K129" s="147"/>
      <c r="L129" s="159"/>
      <c r="M129" s="161"/>
      <c r="N129" s="147"/>
      <c r="O129" s="144"/>
      <c r="P129" s="237"/>
      <c r="Q129" s="146"/>
      <c r="R129" s="147"/>
      <c r="S129" s="162"/>
      <c r="T129" s="146"/>
      <c r="U129" s="147"/>
      <c r="V129" s="165"/>
      <c r="W129" s="166"/>
      <c r="X129" s="167"/>
      <c r="Y129" s="153"/>
      <c r="Z129" s="214"/>
      <c r="AA129" s="215"/>
      <c r="AB129" s="216"/>
      <c r="AC129" s="153"/>
      <c r="AD129" s="159"/>
      <c r="AE129" s="161"/>
      <c r="AF129" s="147"/>
      <c r="AG129" s="159"/>
      <c r="AH129" s="161"/>
      <c r="AI129" s="24"/>
      <c r="AJ129" s="159"/>
      <c r="AK129" s="161"/>
      <c r="AL129" s="24"/>
      <c r="AM129" s="56">
        <f>SUM(D129:AK129)</f>
        <v>0</v>
      </c>
      <c r="AO129" s="270">
        <v>0.7</v>
      </c>
    </row>
    <row r="130" spans="1:41" x14ac:dyDescent="0.2">
      <c r="A130" s="23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232"/>
      <c r="Q130" s="147"/>
      <c r="R130" s="147"/>
      <c r="S130" s="147"/>
      <c r="T130" s="147"/>
      <c r="U130" s="147"/>
      <c r="V130" s="147"/>
      <c r="W130" s="147"/>
      <c r="X130" s="147"/>
      <c r="Y130" s="153"/>
      <c r="Z130" s="147"/>
      <c r="AA130" s="147"/>
      <c r="AB130" s="147"/>
      <c r="AC130" s="153"/>
      <c r="AD130" s="147"/>
      <c r="AE130" s="147"/>
      <c r="AF130" s="147"/>
      <c r="AG130" s="147"/>
      <c r="AH130" s="147"/>
      <c r="AI130" s="24"/>
      <c r="AJ130" s="147"/>
      <c r="AK130" s="147"/>
      <c r="AL130" s="24"/>
      <c r="AM130" s="57"/>
      <c r="AO130" s="120"/>
    </row>
    <row r="131" spans="1:41" ht="13.5" thickBot="1" x14ac:dyDescent="0.25">
      <c r="A131" s="23"/>
      <c r="B131" s="19" t="s">
        <v>0</v>
      </c>
      <c r="D131" s="27"/>
      <c r="E131" s="27"/>
      <c r="F131" s="27"/>
      <c r="G131" s="28"/>
      <c r="H131" s="27"/>
      <c r="I131" s="27"/>
      <c r="J131" s="27"/>
      <c r="K131" s="28"/>
      <c r="L131" s="27"/>
      <c r="M131" s="27"/>
      <c r="N131" s="28"/>
      <c r="O131" s="27"/>
      <c r="P131" s="257"/>
      <c r="Q131" s="27"/>
      <c r="R131" s="28"/>
      <c r="S131" s="27"/>
      <c r="T131" s="27"/>
      <c r="U131" s="28"/>
      <c r="V131" s="27"/>
      <c r="W131" s="27"/>
      <c r="X131" s="27"/>
      <c r="Y131" s="2"/>
      <c r="Z131" s="27"/>
      <c r="AA131" s="27"/>
      <c r="AB131" s="27"/>
      <c r="AC131" s="2"/>
      <c r="AD131" s="27"/>
      <c r="AE131" s="27"/>
      <c r="AF131" s="28"/>
      <c r="AG131" s="27"/>
      <c r="AH131" s="27"/>
      <c r="AI131" s="28"/>
      <c r="AJ131" s="27"/>
      <c r="AK131" s="27"/>
      <c r="AL131" s="28"/>
      <c r="AM131" s="57"/>
      <c r="AO131" s="120"/>
    </row>
    <row r="132" spans="1:41" ht="13.5" thickTop="1" x14ac:dyDescent="0.2">
      <c r="A132" s="20" t="s">
        <v>189</v>
      </c>
      <c r="B132" s="21" t="s">
        <v>105</v>
      </c>
      <c r="D132" s="242"/>
      <c r="E132" s="244"/>
      <c r="F132" s="243"/>
      <c r="G132" s="147"/>
      <c r="H132" s="138"/>
      <c r="I132" s="139"/>
      <c r="J132" s="140"/>
      <c r="K132" s="147"/>
      <c r="L132" s="138"/>
      <c r="M132" s="140"/>
      <c r="N132" s="147"/>
      <c r="O132" s="135"/>
      <c r="P132" s="225"/>
      <c r="Q132" s="137"/>
      <c r="R132" s="147"/>
      <c r="S132" s="148"/>
      <c r="T132" s="149"/>
      <c r="U132" s="147"/>
      <c r="V132" s="154"/>
      <c r="W132" s="155"/>
      <c r="X132" s="156"/>
      <c r="Y132" s="153"/>
      <c r="Z132" s="207"/>
      <c r="AA132" s="211"/>
      <c r="AB132" s="208"/>
      <c r="AC132" s="153"/>
      <c r="AD132" s="138"/>
      <c r="AE132" s="140"/>
      <c r="AF132" s="147"/>
      <c r="AG132" s="138"/>
      <c r="AH132" s="140"/>
      <c r="AI132" s="147"/>
      <c r="AJ132" s="138"/>
      <c r="AK132" s="140"/>
      <c r="AL132" s="147"/>
      <c r="AM132" s="56">
        <f>SUM(D132:AK132)</f>
        <v>0</v>
      </c>
      <c r="AO132" s="270">
        <v>0.2</v>
      </c>
    </row>
    <row r="133" spans="1:41" x14ac:dyDescent="0.2">
      <c r="A133" s="20" t="s">
        <v>190</v>
      </c>
      <c r="B133" s="21" t="s">
        <v>106</v>
      </c>
      <c r="D133" s="242"/>
      <c r="E133" s="244"/>
      <c r="F133" s="243"/>
      <c r="G133" s="147"/>
      <c r="H133" s="138"/>
      <c r="I133" s="139"/>
      <c r="J133" s="140"/>
      <c r="K133" s="147"/>
      <c r="L133" s="138"/>
      <c r="M133" s="140"/>
      <c r="N133" s="147"/>
      <c r="O133" s="150"/>
      <c r="P133" s="249"/>
      <c r="Q133" s="152"/>
      <c r="R133" s="147"/>
      <c r="S133" s="150"/>
      <c r="T133" s="152"/>
      <c r="U133" s="147"/>
      <c r="V133" s="157"/>
      <c r="W133" s="151"/>
      <c r="X133" s="158"/>
      <c r="Y133" s="153"/>
      <c r="Z133" s="150"/>
      <c r="AA133" s="151"/>
      <c r="AB133" s="152"/>
      <c r="AC133" s="153"/>
      <c r="AD133" s="138"/>
      <c r="AE133" s="140"/>
      <c r="AF133" s="147"/>
      <c r="AG133" s="138"/>
      <c r="AH133" s="140"/>
      <c r="AI133" s="147"/>
      <c r="AJ133" s="138"/>
      <c r="AK133" s="140"/>
      <c r="AL133" s="147"/>
      <c r="AM133" s="56">
        <f>SUM(D133:AK133)</f>
        <v>0</v>
      </c>
      <c r="AO133" s="270">
        <v>0.4</v>
      </c>
    </row>
    <row r="134" spans="1:41" x14ac:dyDescent="0.2">
      <c r="A134" s="20" t="s">
        <v>191</v>
      </c>
      <c r="B134" s="21" t="s">
        <v>74</v>
      </c>
      <c r="D134" s="242"/>
      <c r="E134" s="244"/>
      <c r="F134" s="243"/>
      <c r="G134" s="147"/>
      <c r="H134" s="138"/>
      <c r="I134" s="139"/>
      <c r="J134" s="140"/>
      <c r="K134" s="147"/>
      <c r="L134" s="138"/>
      <c r="M134" s="140"/>
      <c r="N134" s="147"/>
      <c r="O134" s="150"/>
      <c r="P134" s="249"/>
      <c r="Q134" s="152"/>
      <c r="R134" s="147"/>
      <c r="S134" s="150"/>
      <c r="T134" s="152"/>
      <c r="U134" s="147"/>
      <c r="V134" s="157"/>
      <c r="W134" s="151"/>
      <c r="X134" s="158"/>
      <c r="Y134" s="153"/>
      <c r="Z134" s="150"/>
      <c r="AA134" s="151"/>
      <c r="AB134" s="152"/>
      <c r="AC134" s="153"/>
      <c r="AD134" s="138"/>
      <c r="AE134" s="140"/>
      <c r="AF134" s="147"/>
      <c r="AG134" s="138"/>
      <c r="AH134" s="140"/>
      <c r="AI134" s="147"/>
      <c r="AJ134" s="138"/>
      <c r="AK134" s="140"/>
      <c r="AL134" s="147"/>
      <c r="AM134" s="56">
        <f>SUM(D134:AK134)</f>
        <v>0</v>
      </c>
      <c r="AO134" s="270">
        <v>1.4</v>
      </c>
    </row>
    <row r="135" spans="1:41" ht="13.5" thickBot="1" x14ac:dyDescent="0.25">
      <c r="A135" s="20" t="s">
        <v>192</v>
      </c>
      <c r="B135" s="21" t="s">
        <v>107</v>
      </c>
      <c r="D135" s="245"/>
      <c r="E135" s="247"/>
      <c r="F135" s="246"/>
      <c r="G135" s="147"/>
      <c r="H135" s="159"/>
      <c r="I135" s="160"/>
      <c r="J135" s="161"/>
      <c r="K135" s="147"/>
      <c r="L135" s="159"/>
      <c r="M135" s="161"/>
      <c r="N135" s="147"/>
      <c r="O135" s="144"/>
      <c r="P135" s="237"/>
      <c r="Q135" s="146"/>
      <c r="R135" s="147"/>
      <c r="S135" s="162"/>
      <c r="T135" s="146"/>
      <c r="U135" s="147"/>
      <c r="V135" s="165"/>
      <c r="W135" s="166"/>
      <c r="X135" s="167"/>
      <c r="Y135" s="153"/>
      <c r="Z135" s="214"/>
      <c r="AA135" s="215"/>
      <c r="AB135" s="216"/>
      <c r="AC135" s="153"/>
      <c r="AD135" s="159"/>
      <c r="AE135" s="161"/>
      <c r="AF135" s="147"/>
      <c r="AG135" s="159"/>
      <c r="AH135" s="161"/>
      <c r="AI135" s="24"/>
      <c r="AJ135" s="159"/>
      <c r="AK135" s="161"/>
      <c r="AL135" s="24"/>
      <c r="AM135" s="56">
        <f>SUM(D135:AK135)</f>
        <v>0</v>
      </c>
      <c r="AO135" s="270">
        <v>3.15</v>
      </c>
    </row>
    <row r="136" spans="1:41" x14ac:dyDescent="0.2">
      <c r="A136" s="23"/>
      <c r="D136" s="147"/>
      <c r="E136" s="147"/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232"/>
      <c r="Q136" s="147"/>
      <c r="R136" s="147"/>
      <c r="S136" s="147"/>
      <c r="T136" s="147"/>
      <c r="U136" s="147"/>
      <c r="V136" s="147"/>
      <c r="W136" s="147"/>
      <c r="X136" s="147"/>
      <c r="Y136" s="153"/>
      <c r="Z136" s="147"/>
      <c r="AA136" s="147"/>
      <c r="AB136" s="147"/>
      <c r="AC136" s="153"/>
      <c r="AD136" s="147"/>
      <c r="AE136" s="147"/>
      <c r="AF136" s="147"/>
      <c r="AG136" s="147"/>
      <c r="AH136" s="147"/>
      <c r="AI136" s="24"/>
      <c r="AJ136" s="147"/>
      <c r="AK136" s="147"/>
      <c r="AL136" s="24"/>
      <c r="AM136" s="57"/>
      <c r="AO136" s="120"/>
    </row>
    <row r="137" spans="1:41" ht="13.5" thickBot="1" x14ac:dyDescent="0.25">
      <c r="A137" s="23"/>
      <c r="B137" s="19" t="s">
        <v>0</v>
      </c>
      <c r="D137" s="27"/>
      <c r="E137" s="27"/>
      <c r="F137" s="27"/>
      <c r="G137" s="28"/>
      <c r="H137" s="27"/>
      <c r="I137" s="27"/>
      <c r="J137" s="27"/>
      <c r="K137" s="28"/>
      <c r="L137" s="27"/>
      <c r="M137" s="27"/>
      <c r="N137" s="28"/>
      <c r="O137" s="27"/>
      <c r="P137" s="257"/>
      <c r="Q137" s="27"/>
      <c r="R137" s="28"/>
      <c r="S137" s="27"/>
      <c r="T137" s="27"/>
      <c r="U137" s="28"/>
      <c r="V137" s="27"/>
      <c r="W137" s="27"/>
      <c r="X137" s="27"/>
      <c r="Y137" s="2"/>
      <c r="Z137" s="27"/>
      <c r="AA137" s="27"/>
      <c r="AB137" s="27"/>
      <c r="AC137" s="2"/>
      <c r="AD137" s="27"/>
      <c r="AE137" s="27"/>
      <c r="AF137" s="28"/>
      <c r="AG137" s="27"/>
      <c r="AH137" s="27"/>
      <c r="AI137" s="28"/>
      <c r="AJ137" s="27"/>
      <c r="AK137" s="27"/>
      <c r="AL137" s="28"/>
      <c r="AM137" s="57"/>
      <c r="AO137" s="120"/>
    </row>
    <row r="138" spans="1:41" ht="13.5" thickTop="1" x14ac:dyDescent="0.2">
      <c r="A138" s="20" t="s">
        <v>193</v>
      </c>
      <c r="B138" s="21" t="s">
        <v>105</v>
      </c>
      <c r="D138" s="242"/>
      <c r="E138" s="244"/>
      <c r="F138" s="243"/>
      <c r="G138" s="147"/>
      <c r="H138" s="138"/>
      <c r="I138" s="139"/>
      <c r="J138" s="140"/>
      <c r="K138" s="147"/>
      <c r="L138" s="138"/>
      <c r="M138" s="140"/>
      <c r="N138" s="147"/>
      <c r="O138" s="135"/>
      <c r="P138" s="225"/>
      <c r="Q138" s="137"/>
      <c r="R138" s="147"/>
      <c r="S138" s="148"/>
      <c r="T138" s="149"/>
      <c r="U138" s="147"/>
      <c r="V138" s="154"/>
      <c r="W138" s="155"/>
      <c r="X138" s="156"/>
      <c r="Y138" s="153"/>
      <c r="Z138" s="207"/>
      <c r="AA138" s="211"/>
      <c r="AB138" s="208"/>
      <c r="AC138" s="153"/>
      <c r="AD138" s="138"/>
      <c r="AE138" s="140"/>
      <c r="AF138" s="147"/>
      <c r="AG138" s="138"/>
      <c r="AH138" s="140"/>
      <c r="AI138" s="147"/>
      <c r="AJ138" s="138"/>
      <c r="AK138" s="140"/>
      <c r="AL138" s="147"/>
      <c r="AM138" s="56">
        <f>SUM(D138:AK138)</f>
        <v>0</v>
      </c>
      <c r="AO138" s="270">
        <v>0.1</v>
      </c>
    </row>
    <row r="139" spans="1:41" x14ac:dyDescent="0.2">
      <c r="A139" s="20" t="s">
        <v>194</v>
      </c>
      <c r="B139" s="21" t="s">
        <v>106</v>
      </c>
      <c r="D139" s="242"/>
      <c r="E139" s="244"/>
      <c r="F139" s="243"/>
      <c r="G139" s="147"/>
      <c r="H139" s="138"/>
      <c r="I139" s="139"/>
      <c r="J139" s="140"/>
      <c r="K139" s="147"/>
      <c r="L139" s="138"/>
      <c r="M139" s="140"/>
      <c r="N139" s="147"/>
      <c r="O139" s="150"/>
      <c r="P139" s="249"/>
      <c r="Q139" s="152"/>
      <c r="R139" s="147"/>
      <c r="S139" s="150"/>
      <c r="T139" s="152"/>
      <c r="U139" s="147"/>
      <c r="V139" s="157"/>
      <c r="W139" s="151"/>
      <c r="X139" s="158"/>
      <c r="Y139" s="153"/>
      <c r="Z139" s="150"/>
      <c r="AA139" s="151"/>
      <c r="AB139" s="152"/>
      <c r="AC139" s="153"/>
      <c r="AD139" s="138"/>
      <c r="AE139" s="140"/>
      <c r="AF139" s="147"/>
      <c r="AG139" s="138"/>
      <c r="AH139" s="140"/>
      <c r="AI139" s="147"/>
      <c r="AJ139" s="138"/>
      <c r="AK139" s="140"/>
      <c r="AL139" s="147"/>
      <c r="AM139" s="56">
        <f>SUM(D139:AK139)</f>
        <v>0</v>
      </c>
      <c r="AO139" s="270">
        <v>0.2</v>
      </c>
    </row>
    <row r="140" spans="1:41" x14ac:dyDescent="0.2">
      <c r="A140" s="20" t="s">
        <v>195</v>
      </c>
      <c r="B140" s="21" t="s">
        <v>74</v>
      </c>
      <c r="D140" s="242"/>
      <c r="E140" s="244"/>
      <c r="F140" s="243"/>
      <c r="G140" s="147"/>
      <c r="H140" s="138"/>
      <c r="I140" s="139"/>
      <c r="J140" s="140"/>
      <c r="K140" s="147"/>
      <c r="L140" s="138"/>
      <c r="M140" s="140"/>
      <c r="N140" s="147"/>
      <c r="O140" s="150"/>
      <c r="P140" s="249"/>
      <c r="Q140" s="152"/>
      <c r="R140" s="147"/>
      <c r="S140" s="150"/>
      <c r="T140" s="152"/>
      <c r="U140" s="147"/>
      <c r="V140" s="157"/>
      <c r="W140" s="151"/>
      <c r="X140" s="158"/>
      <c r="Y140" s="153"/>
      <c r="Z140" s="150"/>
      <c r="AA140" s="151"/>
      <c r="AB140" s="152"/>
      <c r="AC140" s="153"/>
      <c r="AD140" s="138"/>
      <c r="AE140" s="140"/>
      <c r="AF140" s="147"/>
      <c r="AG140" s="138"/>
      <c r="AH140" s="140"/>
      <c r="AI140" s="147"/>
      <c r="AJ140" s="138"/>
      <c r="AK140" s="140"/>
      <c r="AL140" s="147"/>
      <c r="AM140" s="56">
        <f>SUM(D140:AK140)</f>
        <v>0</v>
      </c>
      <c r="AO140" s="270">
        <v>0.6</v>
      </c>
    </row>
    <row r="141" spans="1:41" ht="13.5" thickBot="1" x14ac:dyDescent="0.25">
      <c r="A141" s="20" t="s">
        <v>196</v>
      </c>
      <c r="B141" s="21" t="s">
        <v>107</v>
      </c>
      <c r="D141" s="245"/>
      <c r="E141" s="247"/>
      <c r="F141" s="246"/>
      <c r="G141" s="147"/>
      <c r="H141" s="159"/>
      <c r="I141" s="160"/>
      <c r="J141" s="161"/>
      <c r="K141" s="147"/>
      <c r="L141" s="159"/>
      <c r="M141" s="161"/>
      <c r="N141" s="147"/>
      <c r="O141" s="144"/>
      <c r="P141" s="237"/>
      <c r="Q141" s="146"/>
      <c r="R141" s="147"/>
      <c r="S141" s="162"/>
      <c r="T141" s="146"/>
      <c r="U141" s="147"/>
      <c r="V141" s="165"/>
      <c r="W141" s="166"/>
      <c r="X141" s="167"/>
      <c r="Y141" s="153"/>
      <c r="Z141" s="214"/>
      <c r="AA141" s="215"/>
      <c r="AB141" s="216"/>
      <c r="AC141" s="153"/>
      <c r="AD141" s="159"/>
      <c r="AE141" s="161"/>
      <c r="AF141" s="147"/>
      <c r="AG141" s="159"/>
      <c r="AH141" s="161"/>
      <c r="AI141" s="24"/>
      <c r="AJ141" s="159"/>
      <c r="AK141" s="161"/>
      <c r="AL141" s="24"/>
      <c r="AM141" s="56">
        <f>SUM(D141:AK141)</f>
        <v>0</v>
      </c>
      <c r="AO141" s="270">
        <v>1.2</v>
      </c>
    </row>
    <row r="142" spans="1:41" x14ac:dyDescent="0.2">
      <c r="A142" s="23"/>
      <c r="D142" s="147"/>
      <c r="E142" s="147"/>
      <c r="F142" s="147"/>
      <c r="G142" s="147"/>
      <c r="H142" s="147"/>
      <c r="I142" s="147"/>
      <c r="J142" s="147"/>
      <c r="K142" s="147"/>
      <c r="L142" s="147"/>
      <c r="M142" s="147"/>
      <c r="N142" s="147"/>
      <c r="O142" s="147"/>
      <c r="P142" s="232"/>
      <c r="Q142" s="147"/>
      <c r="R142" s="147"/>
      <c r="S142" s="147"/>
      <c r="T142" s="147"/>
      <c r="U142" s="147"/>
      <c r="V142" s="147"/>
      <c r="W142" s="147"/>
      <c r="X142" s="147"/>
      <c r="Y142" s="153"/>
      <c r="Z142" s="147"/>
      <c r="AA142" s="147"/>
      <c r="AB142" s="147"/>
      <c r="AC142" s="153"/>
      <c r="AD142" s="147"/>
      <c r="AE142" s="147"/>
      <c r="AF142" s="147"/>
      <c r="AG142" s="147"/>
      <c r="AH142" s="147"/>
      <c r="AI142" s="24"/>
      <c r="AJ142" s="147"/>
      <c r="AK142" s="147"/>
      <c r="AL142" s="24"/>
      <c r="AM142" s="57"/>
      <c r="AO142" s="120"/>
    </row>
    <row r="143" spans="1:41" ht="13.5" thickBot="1" x14ac:dyDescent="0.25">
      <c r="A143" s="23"/>
      <c r="B143" s="19" t="s">
        <v>0</v>
      </c>
      <c r="D143" s="27"/>
      <c r="E143" s="27"/>
      <c r="F143" s="27"/>
      <c r="G143" s="28"/>
      <c r="H143" s="27"/>
      <c r="I143" s="27"/>
      <c r="J143" s="27"/>
      <c r="K143" s="28"/>
      <c r="L143" s="27"/>
      <c r="M143" s="27"/>
      <c r="N143" s="28"/>
      <c r="O143" s="27"/>
      <c r="P143" s="257"/>
      <c r="Q143" s="27"/>
      <c r="R143" s="28"/>
      <c r="S143" s="27"/>
      <c r="T143" s="27"/>
      <c r="U143" s="28"/>
      <c r="V143" s="220"/>
      <c r="W143" s="220"/>
      <c r="X143" s="220"/>
      <c r="Y143" s="2"/>
      <c r="Z143" s="220"/>
      <c r="AA143" s="220"/>
      <c r="AB143" s="220"/>
      <c r="AC143" s="2"/>
      <c r="AD143" s="27"/>
      <c r="AE143" s="27"/>
      <c r="AF143" s="28"/>
      <c r="AG143" s="27"/>
      <c r="AH143" s="27"/>
      <c r="AI143" s="28"/>
      <c r="AJ143" s="27"/>
      <c r="AK143" s="27"/>
      <c r="AL143" s="28"/>
      <c r="AM143" s="57"/>
      <c r="AO143" s="120"/>
    </row>
    <row r="144" spans="1:41" ht="13.5" thickTop="1" x14ac:dyDescent="0.2">
      <c r="A144" s="20" t="s">
        <v>197</v>
      </c>
      <c r="B144" s="21" t="s">
        <v>106</v>
      </c>
      <c r="D144" s="242"/>
      <c r="E144" s="244"/>
      <c r="F144" s="243"/>
      <c r="G144" s="147"/>
      <c r="H144" s="138"/>
      <c r="I144" s="139"/>
      <c r="J144" s="140"/>
      <c r="K144" s="147"/>
      <c r="L144" s="138"/>
      <c r="M144" s="140"/>
      <c r="N144" s="147"/>
      <c r="O144" s="135"/>
      <c r="P144" s="225"/>
      <c r="Q144" s="137"/>
      <c r="R144" s="147"/>
      <c r="S144" s="148"/>
      <c r="T144" s="149"/>
      <c r="U144" s="147"/>
      <c r="V144" s="221"/>
      <c r="W144" s="222"/>
      <c r="X144" s="223"/>
      <c r="Y144" s="153"/>
      <c r="Z144" s="207"/>
      <c r="AA144" s="211"/>
      <c r="AB144" s="208"/>
      <c r="AC144" s="153"/>
      <c r="AD144" s="138"/>
      <c r="AE144" s="140"/>
      <c r="AF144" s="147"/>
      <c r="AG144" s="138"/>
      <c r="AH144" s="140"/>
      <c r="AI144" s="147"/>
      <c r="AJ144" s="138"/>
      <c r="AK144" s="140"/>
      <c r="AL144" s="147"/>
      <c r="AM144" s="56">
        <f>SUM(D144:AK144)</f>
        <v>0</v>
      </c>
      <c r="AO144" s="270">
        <v>0.2</v>
      </c>
    </row>
    <row r="145" spans="1:41" ht="13.5" thickBot="1" x14ac:dyDescent="0.25">
      <c r="A145" s="20" t="s">
        <v>198</v>
      </c>
      <c r="B145" s="21" t="s">
        <v>74</v>
      </c>
      <c r="D145" s="245"/>
      <c r="E145" s="247"/>
      <c r="F145" s="246"/>
      <c r="G145" s="147"/>
      <c r="H145" s="159"/>
      <c r="I145" s="160"/>
      <c r="J145" s="161"/>
      <c r="K145" s="147"/>
      <c r="L145" s="159"/>
      <c r="M145" s="161"/>
      <c r="N145" s="147"/>
      <c r="O145" s="144"/>
      <c r="P145" s="237"/>
      <c r="Q145" s="146"/>
      <c r="R145" s="147"/>
      <c r="S145" s="162"/>
      <c r="T145" s="146"/>
      <c r="U145" s="147"/>
      <c r="V145" s="159"/>
      <c r="W145" s="160"/>
      <c r="X145" s="161"/>
      <c r="Y145" s="153"/>
      <c r="Z145" s="214"/>
      <c r="AA145" s="215"/>
      <c r="AB145" s="216"/>
      <c r="AC145" s="153"/>
      <c r="AD145" s="159"/>
      <c r="AE145" s="161"/>
      <c r="AF145" s="147"/>
      <c r="AG145" s="159"/>
      <c r="AH145" s="161"/>
      <c r="AI145" s="24"/>
      <c r="AJ145" s="159"/>
      <c r="AK145" s="161"/>
      <c r="AL145" s="24"/>
      <c r="AM145" s="56">
        <f>SUM(D145:AK145)</f>
        <v>0</v>
      </c>
      <c r="AO145" s="270">
        <v>0.8</v>
      </c>
    </row>
    <row r="146" spans="1:41" x14ac:dyDescent="0.2">
      <c r="A146" s="23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232"/>
      <c r="Q146" s="147"/>
      <c r="R146" s="147"/>
      <c r="S146" s="147"/>
      <c r="T146" s="147"/>
      <c r="U146" s="147"/>
      <c r="V146" s="147"/>
      <c r="W146" s="147"/>
      <c r="X146" s="147"/>
      <c r="Y146" s="153"/>
      <c r="Z146" s="147"/>
      <c r="AA146" s="147"/>
      <c r="AB146" s="147"/>
      <c r="AC146" s="153"/>
      <c r="AD146" s="147"/>
      <c r="AE146" s="147"/>
      <c r="AF146" s="147"/>
      <c r="AG146" s="147"/>
      <c r="AH146" s="147"/>
      <c r="AI146" s="24"/>
      <c r="AJ146" s="147"/>
      <c r="AK146" s="147"/>
      <c r="AL146" s="24"/>
      <c r="AM146" s="57"/>
      <c r="AO146" s="120"/>
    </row>
    <row r="147" spans="1:41" ht="13.5" thickBot="1" x14ac:dyDescent="0.25">
      <c r="A147" s="23"/>
      <c r="B147" s="19" t="s">
        <v>0</v>
      </c>
      <c r="D147" s="27"/>
      <c r="E147" s="27"/>
      <c r="F147" s="27"/>
      <c r="G147" s="28"/>
      <c r="H147" s="27"/>
      <c r="I147" s="27"/>
      <c r="J147" s="27"/>
      <c r="K147" s="28"/>
      <c r="L147" s="27"/>
      <c r="M147" s="27"/>
      <c r="N147" s="28"/>
      <c r="O147" s="27"/>
      <c r="P147" s="257"/>
      <c r="Q147" s="27"/>
      <c r="R147" s="28"/>
      <c r="S147" s="27"/>
      <c r="T147" s="27"/>
      <c r="U147" s="28"/>
      <c r="V147" s="220"/>
      <c r="W147" s="220"/>
      <c r="X147" s="220"/>
      <c r="Y147" s="2"/>
      <c r="Z147" s="220"/>
      <c r="AA147" s="220"/>
      <c r="AB147" s="220"/>
      <c r="AC147" s="2"/>
      <c r="AD147" s="27"/>
      <c r="AE147" s="27"/>
      <c r="AF147" s="28"/>
      <c r="AG147" s="27"/>
      <c r="AH147" s="27"/>
      <c r="AI147" s="28"/>
      <c r="AJ147" s="27"/>
      <c r="AK147" s="27"/>
      <c r="AL147" s="28"/>
      <c r="AM147" s="57"/>
      <c r="AO147" s="120"/>
    </row>
    <row r="148" spans="1:41" ht="13.5" thickTop="1" x14ac:dyDescent="0.2">
      <c r="A148" s="20" t="s">
        <v>199</v>
      </c>
      <c r="B148" s="21" t="s">
        <v>105</v>
      </c>
      <c r="D148" s="242"/>
      <c r="E148" s="244"/>
      <c r="F148" s="243"/>
      <c r="G148" s="147"/>
      <c r="H148" s="138"/>
      <c r="I148" s="139"/>
      <c r="J148" s="140"/>
      <c r="K148" s="147"/>
      <c r="L148" s="138"/>
      <c r="M148" s="140"/>
      <c r="N148" s="147"/>
      <c r="O148" s="135"/>
      <c r="P148" s="225"/>
      <c r="Q148" s="137"/>
      <c r="R148" s="147"/>
      <c r="S148" s="148"/>
      <c r="T148" s="149"/>
      <c r="U148" s="147"/>
      <c r="V148" s="221"/>
      <c r="W148" s="222"/>
      <c r="X148" s="223"/>
      <c r="Y148" s="153"/>
      <c r="Z148" s="207"/>
      <c r="AA148" s="211"/>
      <c r="AB148" s="208"/>
      <c r="AC148" s="153"/>
      <c r="AD148" s="138"/>
      <c r="AE148" s="140"/>
      <c r="AF148" s="147"/>
      <c r="AG148" s="138"/>
      <c r="AH148" s="140"/>
      <c r="AI148" s="147"/>
      <c r="AJ148" s="138"/>
      <c r="AK148" s="140"/>
      <c r="AL148" s="147"/>
      <c r="AM148" s="56">
        <f>SUM(D148:AK148)</f>
        <v>0</v>
      </c>
      <c r="AO148" s="270">
        <v>2.5000000000000001E-2</v>
      </c>
    </row>
    <row r="149" spans="1:41" x14ac:dyDescent="0.2">
      <c r="A149" s="20" t="s">
        <v>200</v>
      </c>
      <c r="B149" s="21" t="s">
        <v>106</v>
      </c>
      <c r="D149" s="242"/>
      <c r="E149" s="244"/>
      <c r="F149" s="243"/>
      <c r="G149" s="147"/>
      <c r="H149" s="138"/>
      <c r="I149" s="139"/>
      <c r="J149" s="140"/>
      <c r="K149" s="147"/>
      <c r="L149" s="138"/>
      <c r="M149" s="140"/>
      <c r="N149" s="147"/>
      <c r="O149" s="150"/>
      <c r="P149" s="249"/>
      <c r="Q149" s="152"/>
      <c r="R149" s="147"/>
      <c r="S149" s="150"/>
      <c r="T149" s="152"/>
      <c r="U149" s="147"/>
      <c r="V149" s="157"/>
      <c r="W149" s="151"/>
      <c r="X149" s="158"/>
      <c r="Y149" s="153"/>
      <c r="Z149" s="150"/>
      <c r="AA149" s="151"/>
      <c r="AB149" s="152"/>
      <c r="AC149" s="153"/>
      <c r="AD149" s="138"/>
      <c r="AE149" s="140"/>
      <c r="AF149" s="147"/>
      <c r="AG149" s="138"/>
      <c r="AH149" s="140"/>
      <c r="AI149" s="147"/>
      <c r="AJ149" s="138"/>
      <c r="AK149" s="140"/>
      <c r="AL149" s="147"/>
      <c r="AM149" s="56">
        <f>SUM(D149:AK149)</f>
        <v>0</v>
      </c>
      <c r="AO149" s="270">
        <v>0.05</v>
      </c>
    </row>
    <row r="150" spans="1:41" ht="13.5" thickBot="1" x14ac:dyDescent="0.25">
      <c r="A150" s="20" t="s">
        <v>201</v>
      </c>
      <c r="B150" s="21" t="s">
        <v>74</v>
      </c>
      <c r="D150" s="245"/>
      <c r="E150" s="247"/>
      <c r="F150" s="246"/>
      <c r="G150" s="147"/>
      <c r="H150" s="159"/>
      <c r="I150" s="160"/>
      <c r="J150" s="161"/>
      <c r="K150" s="147"/>
      <c r="L150" s="159"/>
      <c r="M150" s="161"/>
      <c r="N150" s="147"/>
      <c r="O150" s="144"/>
      <c r="P150" s="237"/>
      <c r="Q150" s="146"/>
      <c r="R150" s="147"/>
      <c r="S150" s="162"/>
      <c r="T150" s="146"/>
      <c r="U150" s="147"/>
      <c r="V150" s="159"/>
      <c r="W150" s="160"/>
      <c r="X150" s="161"/>
      <c r="Y150" s="153"/>
      <c r="Z150" s="214"/>
      <c r="AA150" s="215"/>
      <c r="AB150" s="216"/>
      <c r="AC150" s="153"/>
      <c r="AD150" s="159"/>
      <c r="AE150" s="161"/>
      <c r="AF150" s="147"/>
      <c r="AG150" s="159"/>
      <c r="AH150" s="161"/>
      <c r="AI150" s="24"/>
      <c r="AJ150" s="159"/>
      <c r="AK150" s="161"/>
      <c r="AL150" s="24"/>
      <c r="AM150" s="56">
        <f>SUM(D150:AK150)</f>
        <v>0</v>
      </c>
      <c r="AO150" s="270">
        <v>0.1</v>
      </c>
    </row>
    <row r="151" spans="1:41" x14ac:dyDescent="0.2">
      <c r="A151" s="23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232"/>
      <c r="Q151" s="147"/>
      <c r="R151" s="147"/>
      <c r="S151" s="147"/>
      <c r="T151" s="147"/>
      <c r="U151" s="147"/>
      <c r="V151" s="147"/>
      <c r="W151" s="147"/>
      <c r="X151" s="147"/>
      <c r="Y151" s="153"/>
      <c r="Z151" s="147"/>
      <c r="AA151" s="147"/>
      <c r="AB151" s="147"/>
      <c r="AC151" s="153"/>
      <c r="AD151" s="147"/>
      <c r="AE151" s="147"/>
      <c r="AF151" s="147"/>
      <c r="AG151" s="147"/>
      <c r="AH151" s="147"/>
      <c r="AI151" s="24"/>
      <c r="AJ151" s="147"/>
      <c r="AK151" s="147"/>
      <c r="AL151" s="24"/>
      <c r="AM151" s="57"/>
      <c r="AO151" s="120"/>
    </row>
    <row r="152" spans="1:41" ht="13.5" thickBot="1" x14ac:dyDescent="0.25">
      <c r="A152" s="23"/>
      <c r="B152" s="19" t="s">
        <v>0</v>
      </c>
      <c r="D152" s="27"/>
      <c r="E152" s="27"/>
      <c r="F152" s="27"/>
      <c r="G152" s="28"/>
      <c r="H152" s="27"/>
      <c r="I152" s="27"/>
      <c r="J152" s="27"/>
      <c r="K152" s="28"/>
      <c r="L152" s="27"/>
      <c r="M152" s="27"/>
      <c r="N152" s="28"/>
      <c r="O152" s="27"/>
      <c r="P152" s="257"/>
      <c r="Q152" s="27"/>
      <c r="R152" s="28"/>
      <c r="S152" s="27"/>
      <c r="T152" s="27"/>
      <c r="U152" s="28"/>
      <c r="V152" s="27"/>
      <c r="W152" s="27"/>
      <c r="X152" s="27"/>
      <c r="Y152" s="2"/>
      <c r="Z152" s="27"/>
      <c r="AA152" s="27"/>
      <c r="AB152" s="27"/>
      <c r="AC152" s="2"/>
      <c r="AD152" s="27"/>
      <c r="AE152" s="27"/>
      <c r="AF152" s="28"/>
      <c r="AG152" s="27"/>
      <c r="AH152" s="27"/>
      <c r="AI152" s="28"/>
      <c r="AJ152" s="27"/>
      <c r="AK152" s="27"/>
      <c r="AL152" s="28"/>
      <c r="AM152" s="57"/>
      <c r="AO152" s="120"/>
    </row>
    <row r="153" spans="1:41" ht="13.5" thickTop="1" x14ac:dyDescent="0.2">
      <c r="A153" s="20" t="s">
        <v>202</v>
      </c>
      <c r="B153" s="21" t="s">
        <v>105</v>
      </c>
      <c r="D153" s="242"/>
      <c r="E153" s="244"/>
      <c r="F153" s="243"/>
      <c r="G153" s="147"/>
      <c r="H153" s="138"/>
      <c r="I153" s="139"/>
      <c r="J153" s="140"/>
      <c r="K153" s="147"/>
      <c r="L153" s="138"/>
      <c r="M153" s="140"/>
      <c r="N153" s="147"/>
      <c r="O153" s="135"/>
      <c r="P153" s="225"/>
      <c r="Q153" s="137"/>
      <c r="R153" s="147"/>
      <c r="S153" s="148"/>
      <c r="T153" s="149"/>
      <c r="U153" s="147"/>
      <c r="V153" s="221"/>
      <c r="W153" s="222"/>
      <c r="X153" s="223"/>
      <c r="Y153" s="153"/>
      <c r="Z153" s="207"/>
      <c r="AA153" s="211"/>
      <c r="AB153" s="208"/>
      <c r="AC153" s="153"/>
      <c r="AD153" s="138"/>
      <c r="AE153" s="140"/>
      <c r="AF153" s="147"/>
      <c r="AG153" s="138"/>
      <c r="AH153" s="140"/>
      <c r="AI153" s="147"/>
      <c r="AJ153" s="138"/>
      <c r="AK153" s="140"/>
      <c r="AL153" s="147"/>
      <c r="AM153" s="56">
        <f>SUM(D153:AK153)</f>
        <v>0</v>
      </c>
      <c r="AO153" s="270">
        <v>0.2</v>
      </c>
    </row>
    <row r="154" spans="1:41" x14ac:dyDescent="0.2">
      <c r="A154" s="20" t="s">
        <v>203</v>
      </c>
      <c r="B154" s="21" t="s">
        <v>106</v>
      </c>
      <c r="D154" s="242"/>
      <c r="E154" s="244"/>
      <c r="F154" s="243"/>
      <c r="G154" s="147"/>
      <c r="H154" s="138"/>
      <c r="I154" s="139"/>
      <c r="J154" s="140"/>
      <c r="K154" s="147"/>
      <c r="L154" s="138"/>
      <c r="M154" s="140"/>
      <c r="N154" s="147"/>
      <c r="O154" s="150"/>
      <c r="P154" s="249"/>
      <c r="Q154" s="152"/>
      <c r="R154" s="147"/>
      <c r="S154" s="150"/>
      <c r="T154" s="152"/>
      <c r="U154" s="147"/>
      <c r="V154" s="157"/>
      <c r="W154" s="151"/>
      <c r="X154" s="158"/>
      <c r="Y154" s="153"/>
      <c r="Z154" s="150"/>
      <c r="AA154" s="151"/>
      <c r="AB154" s="152"/>
      <c r="AC154" s="153"/>
      <c r="AD154" s="138"/>
      <c r="AE154" s="140"/>
      <c r="AF154" s="147"/>
      <c r="AG154" s="138"/>
      <c r="AH154" s="140"/>
      <c r="AI154" s="147"/>
      <c r="AJ154" s="138"/>
      <c r="AK154" s="140"/>
      <c r="AL154" s="147"/>
      <c r="AM154" s="56">
        <f>SUM(D154:AK154)</f>
        <v>0</v>
      </c>
      <c r="AO154" s="270">
        <v>0.3</v>
      </c>
    </row>
    <row r="155" spans="1:41" ht="13.5" thickBot="1" x14ac:dyDescent="0.25">
      <c r="A155" s="20" t="s">
        <v>204</v>
      </c>
      <c r="B155" s="21" t="s">
        <v>74</v>
      </c>
      <c r="D155" s="245"/>
      <c r="E155" s="247"/>
      <c r="F155" s="246"/>
      <c r="G155" s="147"/>
      <c r="H155" s="159"/>
      <c r="I155" s="160"/>
      <c r="J155" s="161"/>
      <c r="K155" s="147"/>
      <c r="L155" s="159"/>
      <c r="M155" s="161"/>
      <c r="N155" s="147"/>
      <c r="O155" s="144"/>
      <c r="P155" s="237"/>
      <c r="Q155" s="146"/>
      <c r="R155" s="147"/>
      <c r="S155" s="162"/>
      <c r="T155" s="146"/>
      <c r="U155" s="147"/>
      <c r="V155" s="159"/>
      <c r="W155" s="160"/>
      <c r="X155" s="161"/>
      <c r="Y155" s="153"/>
      <c r="Z155" s="214"/>
      <c r="AA155" s="215"/>
      <c r="AB155" s="216"/>
      <c r="AC155" s="153"/>
      <c r="AD155" s="159"/>
      <c r="AE155" s="161"/>
      <c r="AF155" s="147"/>
      <c r="AG155" s="159"/>
      <c r="AH155" s="161"/>
      <c r="AI155" s="24"/>
      <c r="AJ155" s="159"/>
      <c r="AK155" s="161"/>
      <c r="AL155" s="24"/>
      <c r="AM155" s="56">
        <f>SUM(D155:AK155)</f>
        <v>0</v>
      </c>
      <c r="AO155" s="270">
        <v>0.5</v>
      </c>
    </row>
    <row r="156" spans="1:41" x14ac:dyDescent="0.2">
      <c r="A156" s="23"/>
      <c r="D156" s="147"/>
      <c r="E156" s="147"/>
      <c r="F156" s="147"/>
      <c r="G156" s="147"/>
      <c r="H156" s="147"/>
      <c r="I156" s="147"/>
      <c r="J156" s="147"/>
      <c r="K156" s="147"/>
      <c r="L156" s="147"/>
      <c r="M156" s="147"/>
      <c r="N156" s="147"/>
      <c r="O156" s="147"/>
      <c r="P156" s="232"/>
      <c r="Q156" s="147"/>
      <c r="R156" s="147"/>
      <c r="S156" s="147"/>
      <c r="T156" s="147"/>
      <c r="U156" s="147"/>
      <c r="V156" s="147"/>
      <c r="W156" s="147"/>
      <c r="X156" s="147"/>
      <c r="Y156" s="153"/>
      <c r="Z156" s="147"/>
      <c r="AA156" s="147"/>
      <c r="AB156" s="147"/>
      <c r="AC156" s="153"/>
      <c r="AD156" s="147"/>
      <c r="AE156" s="147"/>
      <c r="AF156" s="147"/>
      <c r="AG156" s="147"/>
      <c r="AH156" s="147"/>
      <c r="AI156" s="24"/>
      <c r="AJ156" s="147"/>
      <c r="AK156" s="147"/>
      <c r="AL156" s="24"/>
      <c r="AM156" s="57"/>
      <c r="AO156" s="120"/>
    </row>
    <row r="157" spans="1:41" ht="13.5" thickBot="1" x14ac:dyDescent="0.25">
      <c r="A157" s="23"/>
      <c r="B157" s="19" t="s">
        <v>0</v>
      </c>
      <c r="D157" s="27"/>
      <c r="E157" s="27"/>
      <c r="F157" s="27"/>
      <c r="G157" s="28"/>
      <c r="H157" s="27"/>
      <c r="I157" s="27"/>
      <c r="J157" s="27"/>
      <c r="K157" s="28"/>
      <c r="L157" s="27"/>
      <c r="M157" s="27"/>
      <c r="N157" s="28"/>
      <c r="O157" s="27"/>
      <c r="P157" s="257"/>
      <c r="Q157" s="27"/>
      <c r="R157" s="28"/>
      <c r="S157" s="27"/>
      <c r="T157" s="27"/>
      <c r="U157" s="28"/>
      <c r="V157" s="27"/>
      <c r="W157" s="27"/>
      <c r="X157" s="27"/>
      <c r="Y157" s="2"/>
      <c r="Z157" s="27"/>
      <c r="AA157" s="27"/>
      <c r="AB157" s="27"/>
      <c r="AC157" s="2"/>
      <c r="AD157" s="27"/>
      <c r="AE157" s="27"/>
      <c r="AF157" s="28"/>
      <c r="AG157" s="27"/>
      <c r="AH157" s="27"/>
      <c r="AI157" s="28"/>
      <c r="AJ157" s="27"/>
      <c r="AK157" s="27"/>
      <c r="AL157" s="28"/>
      <c r="AM157" s="57"/>
      <c r="AO157" s="120"/>
    </row>
    <row r="158" spans="1:41" ht="13.5" thickTop="1" x14ac:dyDescent="0.2">
      <c r="A158" s="20" t="s">
        <v>205</v>
      </c>
      <c r="B158" s="21" t="s">
        <v>105</v>
      </c>
      <c r="D158" s="242"/>
      <c r="E158" s="244"/>
      <c r="F158" s="243"/>
      <c r="G158" s="147"/>
      <c r="H158" s="138"/>
      <c r="I158" s="139"/>
      <c r="J158" s="140"/>
      <c r="K158" s="147"/>
      <c r="L158" s="138"/>
      <c r="M158" s="140"/>
      <c r="N158" s="147"/>
      <c r="O158" s="135"/>
      <c r="P158" s="225"/>
      <c r="Q158" s="137"/>
      <c r="R158" s="147"/>
      <c r="S158" s="148"/>
      <c r="T158" s="149"/>
      <c r="U158" s="147"/>
      <c r="V158" s="221"/>
      <c r="W158" s="222"/>
      <c r="X158" s="223"/>
      <c r="Y158" s="153"/>
      <c r="Z158" s="207"/>
      <c r="AA158" s="211"/>
      <c r="AB158" s="208"/>
      <c r="AC158" s="153"/>
      <c r="AD158" s="138"/>
      <c r="AE158" s="140"/>
      <c r="AF158" s="147"/>
      <c r="AG158" s="138"/>
      <c r="AH158" s="140"/>
      <c r="AI158" s="147"/>
      <c r="AJ158" s="138"/>
      <c r="AK158" s="140"/>
      <c r="AL158" s="147"/>
      <c r="AM158" s="56">
        <f>SUM(D158:AK158)</f>
        <v>0</v>
      </c>
      <c r="AO158" s="270">
        <v>1</v>
      </c>
    </row>
    <row r="159" spans="1:41" x14ac:dyDescent="0.2">
      <c r="A159" s="20" t="s">
        <v>206</v>
      </c>
      <c r="B159" s="21" t="s">
        <v>106</v>
      </c>
      <c r="D159" s="242"/>
      <c r="E159" s="244"/>
      <c r="F159" s="243"/>
      <c r="G159" s="147"/>
      <c r="H159" s="138"/>
      <c r="I159" s="139"/>
      <c r="J159" s="140"/>
      <c r="K159" s="147"/>
      <c r="L159" s="138"/>
      <c r="M159" s="140"/>
      <c r="N159" s="147"/>
      <c r="O159" s="150"/>
      <c r="P159" s="249"/>
      <c r="Q159" s="152"/>
      <c r="R159" s="147"/>
      <c r="S159" s="150"/>
      <c r="T159" s="152"/>
      <c r="U159" s="147"/>
      <c r="V159" s="157"/>
      <c r="W159" s="151"/>
      <c r="X159" s="158"/>
      <c r="Y159" s="153"/>
      <c r="Z159" s="150"/>
      <c r="AA159" s="151"/>
      <c r="AB159" s="152"/>
      <c r="AC159" s="153"/>
      <c r="AD159" s="138"/>
      <c r="AE159" s="140"/>
      <c r="AF159" s="147"/>
      <c r="AG159" s="138"/>
      <c r="AH159" s="140"/>
      <c r="AI159" s="147"/>
      <c r="AJ159" s="138"/>
      <c r="AK159" s="140"/>
      <c r="AL159" s="147"/>
      <c r="AM159" s="56">
        <f>SUM(D159:AK159)</f>
        <v>0</v>
      </c>
      <c r="AO159" s="270">
        <v>2</v>
      </c>
    </row>
    <row r="160" spans="1:41" ht="13.5" thickBot="1" x14ac:dyDescent="0.25">
      <c r="A160" s="20" t="s">
        <v>207</v>
      </c>
      <c r="B160" s="21" t="s">
        <v>74</v>
      </c>
      <c r="D160" s="245"/>
      <c r="E160" s="247"/>
      <c r="F160" s="246"/>
      <c r="G160" s="147"/>
      <c r="H160" s="159"/>
      <c r="I160" s="160"/>
      <c r="J160" s="161"/>
      <c r="K160" s="147"/>
      <c r="L160" s="159"/>
      <c r="M160" s="161"/>
      <c r="N160" s="147"/>
      <c r="O160" s="144"/>
      <c r="P160" s="237"/>
      <c r="Q160" s="146"/>
      <c r="R160" s="147"/>
      <c r="S160" s="162"/>
      <c r="T160" s="146"/>
      <c r="U160" s="147"/>
      <c r="V160" s="159"/>
      <c r="W160" s="160"/>
      <c r="X160" s="161"/>
      <c r="Y160" s="153"/>
      <c r="Z160" s="214"/>
      <c r="AA160" s="215"/>
      <c r="AB160" s="216"/>
      <c r="AC160" s="153"/>
      <c r="AD160" s="159"/>
      <c r="AE160" s="161"/>
      <c r="AF160" s="147"/>
      <c r="AG160" s="159"/>
      <c r="AH160" s="161"/>
      <c r="AI160" s="24"/>
      <c r="AJ160" s="159"/>
      <c r="AK160" s="161"/>
      <c r="AL160" s="24"/>
      <c r="AM160" s="56">
        <f>SUM(D160:AK160)</f>
        <v>0</v>
      </c>
      <c r="AO160" s="270">
        <v>3</v>
      </c>
    </row>
    <row r="161" spans="1:41" x14ac:dyDescent="0.2">
      <c r="A161" s="23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232"/>
      <c r="Q161" s="147"/>
      <c r="R161" s="147"/>
      <c r="S161" s="147"/>
      <c r="T161" s="147"/>
      <c r="U161" s="147"/>
      <c r="V161" s="147"/>
      <c r="W161" s="147"/>
      <c r="X161" s="147"/>
      <c r="Y161" s="153"/>
      <c r="Z161" s="147"/>
      <c r="AA161" s="147"/>
      <c r="AB161" s="147"/>
      <c r="AC161" s="153"/>
      <c r="AD161" s="147"/>
      <c r="AE161" s="147"/>
      <c r="AF161" s="147"/>
      <c r="AG161" s="147"/>
      <c r="AH161" s="147"/>
      <c r="AI161" s="24"/>
      <c r="AJ161" s="147"/>
      <c r="AK161" s="147"/>
      <c r="AL161" s="24"/>
      <c r="AM161" s="57"/>
      <c r="AO161" s="120"/>
    </row>
    <row r="162" spans="1:41" ht="13.5" thickBot="1" x14ac:dyDescent="0.25">
      <c r="A162" s="23"/>
      <c r="B162" s="19" t="s">
        <v>0</v>
      </c>
      <c r="D162" s="27"/>
      <c r="E162" s="27"/>
      <c r="F162" s="27"/>
      <c r="G162" s="28"/>
      <c r="H162" s="27"/>
      <c r="I162" s="27"/>
      <c r="J162" s="27"/>
      <c r="K162" s="28"/>
      <c r="L162" s="27"/>
      <c r="M162" s="27"/>
      <c r="N162" s="28"/>
      <c r="O162" s="27"/>
      <c r="P162" s="257"/>
      <c r="Q162" s="27"/>
      <c r="R162" s="28"/>
      <c r="S162" s="27"/>
      <c r="T162" s="27"/>
      <c r="U162" s="28"/>
      <c r="V162" s="27"/>
      <c r="W162" s="27"/>
      <c r="X162" s="27"/>
      <c r="Y162" s="2"/>
      <c r="Z162" s="27"/>
      <c r="AA162" s="27"/>
      <c r="AB162" s="27"/>
      <c r="AC162" s="2"/>
      <c r="AD162" s="27"/>
      <c r="AE162" s="27"/>
      <c r="AF162" s="28"/>
      <c r="AG162" s="27"/>
      <c r="AH162" s="27"/>
      <c r="AI162" s="28"/>
      <c r="AJ162" s="27"/>
      <c r="AK162" s="27"/>
      <c r="AL162" s="28"/>
      <c r="AM162" s="57"/>
      <c r="AO162" s="120"/>
    </row>
    <row r="163" spans="1:41" ht="13.5" thickTop="1" x14ac:dyDescent="0.2">
      <c r="A163" s="20" t="s">
        <v>208</v>
      </c>
      <c r="B163" s="21" t="s">
        <v>105</v>
      </c>
      <c r="D163" s="242"/>
      <c r="E163" s="244"/>
      <c r="F163" s="243"/>
      <c r="G163" s="147"/>
      <c r="H163" s="138"/>
      <c r="I163" s="139"/>
      <c r="J163" s="140"/>
      <c r="K163" s="147"/>
      <c r="L163" s="138"/>
      <c r="M163" s="140"/>
      <c r="N163" s="147"/>
      <c r="O163" s="135"/>
      <c r="P163" s="225"/>
      <c r="Q163" s="137"/>
      <c r="R163" s="147"/>
      <c r="S163" s="148"/>
      <c r="T163" s="149"/>
      <c r="U163" s="147"/>
      <c r="V163" s="154"/>
      <c r="W163" s="155"/>
      <c r="X163" s="156"/>
      <c r="Y163" s="153"/>
      <c r="Z163" s="207"/>
      <c r="AA163" s="211"/>
      <c r="AB163" s="208"/>
      <c r="AC163" s="153"/>
      <c r="AD163" s="138"/>
      <c r="AE163" s="140"/>
      <c r="AF163" s="147"/>
      <c r="AG163" s="138"/>
      <c r="AH163" s="140"/>
      <c r="AI163" s="147"/>
      <c r="AJ163" s="138"/>
      <c r="AK163" s="140"/>
      <c r="AL163" s="147"/>
      <c r="AM163" s="56">
        <f>SUM(D163:AK163)</f>
        <v>0</v>
      </c>
      <c r="AO163" s="270">
        <v>0.4</v>
      </c>
    </row>
    <row r="164" spans="1:41" x14ac:dyDescent="0.2">
      <c r="A164" s="20" t="s">
        <v>209</v>
      </c>
      <c r="B164" s="21" t="s">
        <v>106</v>
      </c>
      <c r="D164" s="242"/>
      <c r="E164" s="244"/>
      <c r="F164" s="243"/>
      <c r="G164" s="147"/>
      <c r="H164" s="138"/>
      <c r="I164" s="139"/>
      <c r="J164" s="140"/>
      <c r="K164" s="147"/>
      <c r="L164" s="138"/>
      <c r="M164" s="140"/>
      <c r="N164" s="147"/>
      <c r="O164" s="150"/>
      <c r="P164" s="249"/>
      <c r="Q164" s="152"/>
      <c r="R164" s="147"/>
      <c r="S164" s="150"/>
      <c r="T164" s="152"/>
      <c r="U164" s="147"/>
      <c r="V164" s="157"/>
      <c r="W164" s="151"/>
      <c r="X164" s="158"/>
      <c r="Y164" s="153"/>
      <c r="Z164" s="150"/>
      <c r="AA164" s="151"/>
      <c r="AB164" s="152"/>
      <c r="AC164" s="153"/>
      <c r="AD164" s="138"/>
      <c r="AE164" s="140"/>
      <c r="AF164" s="147"/>
      <c r="AG164" s="138"/>
      <c r="AH164" s="140"/>
      <c r="AI164" s="147"/>
      <c r="AJ164" s="138"/>
      <c r="AK164" s="140"/>
      <c r="AL164" s="147"/>
      <c r="AM164" s="56">
        <f>SUM(D164:AK164)</f>
        <v>0</v>
      </c>
      <c r="AO164" s="270">
        <v>1.2</v>
      </c>
    </row>
    <row r="165" spans="1:41" x14ac:dyDescent="0.2">
      <c r="A165" s="20" t="s">
        <v>210</v>
      </c>
      <c r="B165" s="21" t="s">
        <v>74</v>
      </c>
      <c r="D165" s="242"/>
      <c r="E165" s="244"/>
      <c r="F165" s="243"/>
      <c r="G165" s="147"/>
      <c r="H165" s="138"/>
      <c r="I165" s="139"/>
      <c r="J165" s="140"/>
      <c r="K165" s="147"/>
      <c r="L165" s="138"/>
      <c r="M165" s="140"/>
      <c r="N165" s="147"/>
      <c r="O165" s="150"/>
      <c r="P165" s="249"/>
      <c r="Q165" s="152"/>
      <c r="R165" s="147"/>
      <c r="S165" s="150"/>
      <c r="T165" s="152"/>
      <c r="U165" s="147"/>
      <c r="V165" s="157"/>
      <c r="W165" s="151"/>
      <c r="X165" s="158"/>
      <c r="Y165" s="153"/>
      <c r="Z165" s="150"/>
      <c r="AA165" s="151"/>
      <c r="AB165" s="152"/>
      <c r="AC165" s="153"/>
      <c r="AD165" s="138"/>
      <c r="AE165" s="140"/>
      <c r="AF165" s="147"/>
      <c r="AG165" s="138"/>
      <c r="AH165" s="140"/>
      <c r="AI165" s="147"/>
      <c r="AJ165" s="138"/>
      <c r="AK165" s="140"/>
      <c r="AL165" s="147"/>
      <c r="AM165" s="56">
        <f>SUM(D165:AK165)</f>
        <v>0</v>
      </c>
      <c r="AO165" s="270">
        <v>2</v>
      </c>
    </row>
    <row r="166" spans="1:41" ht="13.5" thickBot="1" x14ac:dyDescent="0.25">
      <c r="A166" s="20" t="s">
        <v>211</v>
      </c>
      <c r="B166" s="21" t="s">
        <v>107</v>
      </c>
      <c r="D166" s="245"/>
      <c r="E166" s="247"/>
      <c r="F166" s="246"/>
      <c r="G166" s="147"/>
      <c r="H166" s="159"/>
      <c r="I166" s="160"/>
      <c r="J166" s="161"/>
      <c r="K166" s="147"/>
      <c r="L166" s="159"/>
      <c r="M166" s="161"/>
      <c r="N166" s="147"/>
      <c r="O166" s="144"/>
      <c r="P166" s="237"/>
      <c r="Q166" s="146"/>
      <c r="R166" s="147"/>
      <c r="S166" s="162"/>
      <c r="T166" s="146"/>
      <c r="U166" s="147"/>
      <c r="V166" s="165"/>
      <c r="W166" s="166"/>
      <c r="X166" s="167"/>
      <c r="Y166" s="153"/>
      <c r="Z166" s="214"/>
      <c r="AA166" s="215"/>
      <c r="AB166" s="216"/>
      <c r="AC166" s="153"/>
      <c r="AD166" s="159"/>
      <c r="AE166" s="161"/>
      <c r="AF166" s="147"/>
      <c r="AG166" s="159"/>
      <c r="AH166" s="161"/>
      <c r="AI166" s="24"/>
      <c r="AJ166" s="159"/>
      <c r="AK166" s="161"/>
      <c r="AL166" s="24"/>
      <c r="AM166" s="56">
        <f>SUM(D166:AK166)</f>
        <v>0</v>
      </c>
      <c r="AO166" s="270">
        <v>5</v>
      </c>
    </row>
    <row r="167" spans="1:41" x14ac:dyDescent="0.2">
      <c r="A167" s="23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232"/>
      <c r="Q167" s="147"/>
      <c r="R167" s="147"/>
      <c r="S167" s="147"/>
      <c r="T167" s="147"/>
      <c r="U167" s="147"/>
      <c r="V167" s="147"/>
      <c r="W167" s="147"/>
      <c r="X167" s="147"/>
      <c r="Y167" s="153"/>
      <c r="Z167" s="147"/>
      <c r="AA167" s="147"/>
      <c r="AB167" s="147"/>
      <c r="AC167" s="153"/>
      <c r="AD167" s="147"/>
      <c r="AE167" s="147"/>
      <c r="AF167" s="147"/>
      <c r="AG167" s="147"/>
      <c r="AH167" s="147"/>
      <c r="AI167" s="24"/>
      <c r="AJ167" s="147"/>
      <c r="AK167" s="147"/>
      <c r="AL167" s="24"/>
      <c r="AM167" s="57"/>
      <c r="AO167" s="120"/>
    </row>
    <row r="168" spans="1:41" ht="13.5" thickBot="1" x14ac:dyDescent="0.25">
      <c r="A168" s="23"/>
      <c r="B168" s="19" t="s">
        <v>0</v>
      </c>
      <c r="D168" s="27"/>
      <c r="E168" s="27"/>
      <c r="F168" s="27"/>
      <c r="G168" s="28"/>
      <c r="H168" s="27"/>
      <c r="I168" s="27"/>
      <c r="J168" s="27"/>
      <c r="K168" s="28"/>
      <c r="L168" s="27"/>
      <c r="M168" s="27"/>
      <c r="N168" s="28"/>
      <c r="O168" s="27"/>
      <c r="P168" s="257"/>
      <c r="Q168" s="27"/>
      <c r="R168" s="28"/>
      <c r="S168" s="27"/>
      <c r="T168" s="27"/>
      <c r="U168" s="28"/>
      <c r="V168" s="27"/>
      <c r="W168" s="27"/>
      <c r="X168" s="27"/>
      <c r="Y168" s="2"/>
      <c r="Z168" s="27"/>
      <c r="AA168" s="27"/>
      <c r="AB168" s="27"/>
      <c r="AC168" s="2"/>
      <c r="AD168" s="27"/>
      <c r="AE168" s="27"/>
      <c r="AF168" s="28"/>
      <c r="AG168" s="27"/>
      <c r="AH168" s="27"/>
      <c r="AI168" s="28"/>
      <c r="AJ168" s="27"/>
      <c r="AK168" s="27"/>
      <c r="AL168" s="28"/>
      <c r="AM168" s="57"/>
      <c r="AO168" s="120"/>
    </row>
    <row r="169" spans="1:41" ht="13.5" thickTop="1" x14ac:dyDescent="0.2">
      <c r="A169" s="20" t="s">
        <v>212</v>
      </c>
      <c r="B169" s="21" t="s">
        <v>105</v>
      </c>
      <c r="D169" s="242"/>
      <c r="E169" s="244"/>
      <c r="F169" s="243"/>
      <c r="G169" s="147"/>
      <c r="H169" s="138"/>
      <c r="I169" s="139"/>
      <c r="J169" s="140"/>
      <c r="K169" s="147"/>
      <c r="L169" s="138"/>
      <c r="M169" s="140"/>
      <c r="N169" s="147"/>
      <c r="O169" s="135"/>
      <c r="P169" s="225"/>
      <c r="Q169" s="137"/>
      <c r="R169" s="147"/>
      <c r="S169" s="148"/>
      <c r="T169" s="149"/>
      <c r="U169" s="147"/>
      <c r="V169" s="154"/>
      <c r="W169" s="155"/>
      <c r="X169" s="156"/>
      <c r="Y169" s="153"/>
      <c r="Z169" s="207"/>
      <c r="AA169" s="211"/>
      <c r="AB169" s="208"/>
      <c r="AC169" s="153"/>
      <c r="AD169" s="138"/>
      <c r="AE169" s="140"/>
      <c r="AF169" s="147"/>
      <c r="AG169" s="138"/>
      <c r="AH169" s="140"/>
      <c r="AI169" s="147"/>
      <c r="AJ169" s="138"/>
      <c r="AK169" s="140"/>
      <c r="AL169" s="147"/>
      <c r="AM169" s="56">
        <f>SUM(D169:AK169)</f>
        <v>0</v>
      </c>
      <c r="AO169" s="270">
        <v>6.5000000000000002E-2</v>
      </c>
    </row>
    <row r="170" spans="1:41" x14ac:dyDescent="0.2">
      <c r="A170" s="20" t="s">
        <v>213</v>
      </c>
      <c r="B170" s="21" t="s">
        <v>106</v>
      </c>
      <c r="D170" s="242"/>
      <c r="E170" s="244"/>
      <c r="F170" s="243"/>
      <c r="G170" s="147"/>
      <c r="H170" s="138"/>
      <c r="I170" s="139"/>
      <c r="J170" s="140"/>
      <c r="K170" s="147"/>
      <c r="L170" s="138"/>
      <c r="M170" s="140"/>
      <c r="N170" s="147"/>
      <c r="O170" s="150"/>
      <c r="P170" s="249"/>
      <c r="Q170" s="152"/>
      <c r="R170" s="147"/>
      <c r="S170" s="150"/>
      <c r="T170" s="152"/>
      <c r="U170" s="147"/>
      <c r="V170" s="157"/>
      <c r="W170" s="151"/>
      <c r="X170" s="158"/>
      <c r="Y170" s="153"/>
      <c r="Z170" s="150"/>
      <c r="AA170" s="151"/>
      <c r="AB170" s="152"/>
      <c r="AC170" s="153"/>
      <c r="AD170" s="138"/>
      <c r="AE170" s="140"/>
      <c r="AF170" s="147"/>
      <c r="AG170" s="138"/>
      <c r="AH170" s="140"/>
      <c r="AI170" s="147"/>
      <c r="AJ170" s="138"/>
      <c r="AK170" s="140"/>
      <c r="AL170" s="147"/>
      <c r="AM170" s="56">
        <f>SUM(D170:AK170)</f>
        <v>0</v>
      </c>
      <c r="AO170" s="270">
        <v>8.5000000000000006E-2</v>
      </c>
    </row>
    <row r="171" spans="1:41" x14ac:dyDescent="0.2">
      <c r="A171" s="20" t="s">
        <v>214</v>
      </c>
      <c r="B171" s="21" t="s">
        <v>74</v>
      </c>
      <c r="D171" s="242"/>
      <c r="E171" s="244"/>
      <c r="F171" s="243"/>
      <c r="G171" s="147"/>
      <c r="H171" s="138"/>
      <c r="I171" s="139"/>
      <c r="J171" s="140"/>
      <c r="K171" s="147"/>
      <c r="L171" s="138"/>
      <c r="M171" s="140"/>
      <c r="N171" s="147"/>
      <c r="O171" s="150"/>
      <c r="P171" s="249"/>
      <c r="Q171" s="152"/>
      <c r="R171" s="147"/>
      <c r="S171" s="150"/>
      <c r="T171" s="152"/>
      <c r="U171" s="147"/>
      <c r="V171" s="157"/>
      <c r="W171" s="151"/>
      <c r="X171" s="158"/>
      <c r="Y171" s="153"/>
      <c r="Z171" s="150"/>
      <c r="AA171" s="151"/>
      <c r="AB171" s="152"/>
      <c r="AC171" s="153"/>
      <c r="AD171" s="138"/>
      <c r="AE171" s="140"/>
      <c r="AF171" s="147"/>
      <c r="AG171" s="138"/>
      <c r="AH171" s="140"/>
      <c r="AI171" s="147"/>
      <c r="AJ171" s="138"/>
      <c r="AK171" s="140"/>
      <c r="AL171" s="147"/>
      <c r="AM171" s="56">
        <f>SUM(D171:AK171)</f>
        <v>0</v>
      </c>
      <c r="AO171" s="270">
        <v>0.125</v>
      </c>
    </row>
    <row r="172" spans="1:41" ht="13.5" thickBot="1" x14ac:dyDescent="0.25">
      <c r="A172" s="20" t="s">
        <v>215</v>
      </c>
      <c r="B172" s="21" t="s">
        <v>107</v>
      </c>
      <c r="D172" s="245"/>
      <c r="E172" s="247"/>
      <c r="F172" s="246"/>
      <c r="G172" s="147"/>
      <c r="H172" s="159"/>
      <c r="I172" s="160"/>
      <c r="J172" s="161"/>
      <c r="K172" s="147"/>
      <c r="L172" s="159"/>
      <c r="M172" s="161"/>
      <c r="N172" s="147"/>
      <c r="O172" s="144"/>
      <c r="P172" s="237"/>
      <c r="Q172" s="146"/>
      <c r="R172" s="147"/>
      <c r="S172" s="162"/>
      <c r="T172" s="146"/>
      <c r="U172" s="147"/>
      <c r="V172" s="165"/>
      <c r="W172" s="166"/>
      <c r="X172" s="167"/>
      <c r="Y172" s="153"/>
      <c r="Z172" s="214"/>
      <c r="AA172" s="215"/>
      <c r="AB172" s="216"/>
      <c r="AC172" s="153"/>
      <c r="AD172" s="159"/>
      <c r="AE172" s="161"/>
      <c r="AF172" s="147"/>
      <c r="AG172" s="159"/>
      <c r="AH172" s="161"/>
      <c r="AI172" s="24"/>
      <c r="AJ172" s="159"/>
      <c r="AK172" s="161"/>
      <c r="AL172" s="24"/>
      <c r="AM172" s="56">
        <f>SUM(D172:AK172)</f>
        <v>0</v>
      </c>
      <c r="AO172" s="270">
        <v>0.25</v>
      </c>
    </row>
    <row r="173" spans="1:41" x14ac:dyDescent="0.2">
      <c r="A173" s="23"/>
      <c r="D173" s="147"/>
      <c r="E173" s="147"/>
      <c r="F173" s="147"/>
      <c r="G173" s="147"/>
      <c r="H173" s="147"/>
      <c r="I173" s="147"/>
      <c r="J173" s="147"/>
      <c r="K173" s="147"/>
      <c r="L173" s="147"/>
      <c r="M173" s="147"/>
      <c r="N173" s="147"/>
      <c r="O173" s="147"/>
      <c r="P173" s="232"/>
      <c r="Q173" s="147"/>
      <c r="R173" s="147"/>
      <c r="S173" s="147"/>
      <c r="T173" s="147"/>
      <c r="U173" s="147"/>
      <c r="V173" s="147"/>
      <c r="W173" s="147"/>
      <c r="X173" s="147"/>
      <c r="Y173" s="153"/>
      <c r="Z173" s="147"/>
      <c r="AA173" s="147"/>
      <c r="AB173" s="147"/>
      <c r="AC173" s="153"/>
      <c r="AD173" s="147"/>
      <c r="AE173" s="147"/>
      <c r="AF173" s="147"/>
      <c r="AG173" s="147"/>
      <c r="AH173" s="147"/>
      <c r="AI173" s="24"/>
      <c r="AJ173" s="147"/>
      <c r="AK173" s="147"/>
      <c r="AL173" s="24"/>
      <c r="AM173" s="57"/>
      <c r="AO173" s="120"/>
    </row>
    <row r="174" spans="1:41" ht="13.5" thickBot="1" x14ac:dyDescent="0.25">
      <c r="A174" s="23"/>
      <c r="B174" s="19" t="s">
        <v>0</v>
      </c>
      <c r="D174" s="27"/>
      <c r="E174" s="27"/>
      <c r="F174" s="27"/>
      <c r="G174" s="28"/>
      <c r="H174" s="27"/>
      <c r="I174" s="27"/>
      <c r="J174" s="27"/>
      <c r="K174" s="28"/>
      <c r="L174" s="27"/>
      <c r="M174" s="27"/>
      <c r="N174" s="28"/>
      <c r="O174" s="27"/>
      <c r="P174" s="257"/>
      <c r="Q174" s="27"/>
      <c r="R174" s="28"/>
      <c r="S174" s="27"/>
      <c r="T174" s="27"/>
      <c r="U174" s="28"/>
      <c r="V174" s="27"/>
      <c r="W174" s="27"/>
      <c r="X174" s="27"/>
      <c r="Y174" s="2"/>
      <c r="Z174" s="27"/>
      <c r="AA174" s="27"/>
      <c r="AB174" s="27"/>
      <c r="AC174" s="2"/>
      <c r="AD174" s="27"/>
      <c r="AE174" s="27"/>
      <c r="AF174" s="28"/>
      <c r="AG174" s="27"/>
      <c r="AH174" s="27"/>
      <c r="AI174" s="28"/>
      <c r="AJ174" s="27"/>
      <c r="AK174" s="27"/>
      <c r="AL174" s="28"/>
      <c r="AM174" s="57"/>
      <c r="AO174" s="120"/>
    </row>
    <row r="175" spans="1:41" ht="13.5" thickTop="1" x14ac:dyDescent="0.2">
      <c r="A175" s="20" t="s">
        <v>216</v>
      </c>
      <c r="B175" s="21" t="s">
        <v>105</v>
      </c>
      <c r="D175" s="242"/>
      <c r="E175" s="244"/>
      <c r="F175" s="243"/>
      <c r="G175" s="147"/>
      <c r="H175" s="138"/>
      <c r="I175" s="139"/>
      <c r="J175" s="140"/>
      <c r="K175" s="147"/>
      <c r="L175" s="138"/>
      <c r="M175" s="140"/>
      <c r="N175" s="147"/>
      <c r="O175" s="135"/>
      <c r="P175" s="225"/>
      <c r="Q175" s="137"/>
      <c r="R175" s="147"/>
      <c r="S175" s="148"/>
      <c r="T175" s="149"/>
      <c r="U175" s="147"/>
      <c r="V175" s="154"/>
      <c r="W175" s="155"/>
      <c r="X175" s="156"/>
      <c r="Y175" s="153"/>
      <c r="Z175" s="207"/>
      <c r="AA175" s="211"/>
      <c r="AB175" s="208"/>
      <c r="AC175" s="153"/>
      <c r="AD175" s="138"/>
      <c r="AE175" s="140"/>
      <c r="AF175" s="147"/>
      <c r="AG175" s="138"/>
      <c r="AH175" s="140"/>
      <c r="AI175" s="147"/>
      <c r="AJ175" s="138"/>
      <c r="AK175" s="140"/>
      <c r="AL175" s="147"/>
      <c r="AM175" s="56">
        <f>SUM(D175:AK175)</f>
        <v>0</v>
      </c>
      <c r="AO175" s="270">
        <v>0.1</v>
      </c>
    </row>
    <row r="176" spans="1:41" x14ac:dyDescent="0.2">
      <c r="A176" s="20" t="s">
        <v>217</v>
      </c>
      <c r="B176" s="21" t="s">
        <v>106</v>
      </c>
      <c r="D176" s="242"/>
      <c r="E176" s="244"/>
      <c r="F176" s="243"/>
      <c r="G176" s="147"/>
      <c r="H176" s="138"/>
      <c r="I176" s="139"/>
      <c r="J176" s="140"/>
      <c r="K176" s="147"/>
      <c r="L176" s="138"/>
      <c r="M176" s="140"/>
      <c r="N176" s="147"/>
      <c r="O176" s="150"/>
      <c r="P176" s="249"/>
      <c r="Q176" s="152"/>
      <c r="R176" s="147"/>
      <c r="S176" s="150"/>
      <c r="T176" s="152"/>
      <c r="U176" s="147"/>
      <c r="V176" s="157"/>
      <c r="W176" s="151"/>
      <c r="X176" s="158"/>
      <c r="Y176" s="153"/>
      <c r="Z176" s="150"/>
      <c r="AA176" s="151"/>
      <c r="AB176" s="152"/>
      <c r="AC176" s="153"/>
      <c r="AD176" s="138"/>
      <c r="AE176" s="140"/>
      <c r="AF176" s="147"/>
      <c r="AG176" s="138"/>
      <c r="AH176" s="140"/>
      <c r="AI176" s="147"/>
      <c r="AJ176" s="138"/>
      <c r="AK176" s="140"/>
      <c r="AL176" s="147"/>
      <c r="AM176" s="56">
        <f>SUM(D176:AK176)</f>
        <v>0</v>
      </c>
      <c r="AO176" s="270">
        <v>0.2</v>
      </c>
    </row>
    <row r="177" spans="1:41" x14ac:dyDescent="0.2">
      <c r="A177" s="20" t="s">
        <v>218</v>
      </c>
      <c r="B177" s="21" t="s">
        <v>74</v>
      </c>
      <c r="D177" s="242"/>
      <c r="E177" s="244"/>
      <c r="F177" s="243"/>
      <c r="G177" s="147"/>
      <c r="H177" s="138"/>
      <c r="I177" s="139"/>
      <c r="J177" s="140"/>
      <c r="K177" s="147"/>
      <c r="L177" s="138"/>
      <c r="M177" s="140"/>
      <c r="N177" s="147"/>
      <c r="O177" s="150"/>
      <c r="P177" s="249"/>
      <c r="Q177" s="152"/>
      <c r="R177" s="147"/>
      <c r="S177" s="150"/>
      <c r="T177" s="152"/>
      <c r="U177" s="147"/>
      <c r="V177" s="157"/>
      <c r="W177" s="151"/>
      <c r="X177" s="158"/>
      <c r="Y177" s="153"/>
      <c r="Z177" s="150"/>
      <c r="AA177" s="151"/>
      <c r="AB177" s="152"/>
      <c r="AC177" s="153"/>
      <c r="AD177" s="138"/>
      <c r="AE177" s="140"/>
      <c r="AF177" s="147"/>
      <c r="AG177" s="138"/>
      <c r="AH177" s="140"/>
      <c r="AI177" s="147"/>
      <c r="AJ177" s="138"/>
      <c r="AK177" s="140"/>
      <c r="AL177" s="147"/>
      <c r="AM177" s="56">
        <f>SUM(D177:AK177)</f>
        <v>0</v>
      </c>
      <c r="AO177" s="270">
        <v>0.3</v>
      </c>
    </row>
    <row r="178" spans="1:41" ht="13.5" thickBot="1" x14ac:dyDescent="0.25">
      <c r="A178" s="20" t="s">
        <v>219</v>
      </c>
      <c r="B178" s="21" t="s">
        <v>107</v>
      </c>
      <c r="D178" s="245"/>
      <c r="E178" s="247"/>
      <c r="F178" s="246"/>
      <c r="G178" s="147"/>
      <c r="H178" s="159"/>
      <c r="I178" s="160"/>
      <c r="J178" s="161"/>
      <c r="K178" s="147"/>
      <c r="L178" s="159"/>
      <c r="M178" s="161"/>
      <c r="N178" s="147"/>
      <c r="O178" s="144"/>
      <c r="P178" s="237"/>
      <c r="Q178" s="146"/>
      <c r="R178" s="147"/>
      <c r="S178" s="162"/>
      <c r="T178" s="146"/>
      <c r="U178" s="147"/>
      <c r="V178" s="165"/>
      <c r="W178" s="166"/>
      <c r="X178" s="167"/>
      <c r="Y178" s="153"/>
      <c r="Z178" s="214"/>
      <c r="AA178" s="215"/>
      <c r="AB178" s="216"/>
      <c r="AC178" s="153"/>
      <c r="AD178" s="159"/>
      <c r="AE178" s="161"/>
      <c r="AF178" s="147"/>
      <c r="AG178" s="159"/>
      <c r="AH178" s="161"/>
      <c r="AI178" s="24"/>
      <c r="AJ178" s="159"/>
      <c r="AK178" s="161"/>
      <c r="AL178" s="24"/>
      <c r="AM178" s="56">
        <f>SUM(D178:AK178)</f>
        <v>0</v>
      </c>
      <c r="AO178" s="270">
        <v>0.7</v>
      </c>
    </row>
    <row r="179" spans="1:41" x14ac:dyDescent="0.2">
      <c r="A179" s="23"/>
      <c r="D179" s="147"/>
      <c r="E179" s="147"/>
      <c r="F179" s="147"/>
      <c r="G179" s="147"/>
      <c r="H179" s="147"/>
      <c r="I179" s="147"/>
      <c r="J179" s="147"/>
      <c r="K179" s="147"/>
      <c r="L179" s="147"/>
      <c r="M179" s="147"/>
      <c r="N179" s="147"/>
      <c r="O179" s="147"/>
      <c r="P179" s="232"/>
      <c r="Q179" s="147"/>
      <c r="R179" s="147"/>
      <c r="S179" s="147"/>
      <c r="T179" s="147"/>
      <c r="U179" s="147"/>
      <c r="V179" s="147"/>
      <c r="W179" s="147"/>
      <c r="X179" s="147"/>
      <c r="Y179" s="153"/>
      <c r="Z179" s="147"/>
      <c r="AA179" s="147"/>
      <c r="AB179" s="147"/>
      <c r="AC179" s="153"/>
      <c r="AD179" s="147"/>
      <c r="AE179" s="147"/>
      <c r="AF179" s="147"/>
      <c r="AG179" s="147"/>
      <c r="AH179" s="147"/>
      <c r="AI179" s="24"/>
      <c r="AJ179" s="147"/>
      <c r="AK179" s="147"/>
      <c r="AL179" s="24"/>
      <c r="AM179" s="57"/>
      <c r="AO179" s="120"/>
    </row>
    <row r="180" spans="1:41" ht="13.5" thickBot="1" x14ac:dyDescent="0.25">
      <c r="A180" s="23"/>
      <c r="B180" s="19" t="s">
        <v>0</v>
      </c>
      <c r="D180" s="27"/>
      <c r="E180" s="27"/>
      <c r="F180" s="27"/>
      <c r="G180" s="28"/>
      <c r="H180" s="27"/>
      <c r="I180" s="27"/>
      <c r="J180" s="27"/>
      <c r="K180" s="28"/>
      <c r="L180" s="27"/>
      <c r="M180" s="27"/>
      <c r="N180" s="28"/>
      <c r="O180" s="27"/>
      <c r="P180" s="257"/>
      <c r="Q180" s="27"/>
      <c r="R180" s="28"/>
      <c r="S180" s="27"/>
      <c r="T180" s="27"/>
      <c r="U180" s="28"/>
      <c r="V180" s="27"/>
      <c r="W180" s="27"/>
      <c r="X180" s="27"/>
      <c r="Y180" s="2"/>
      <c r="Z180" s="27"/>
      <c r="AA180" s="27"/>
      <c r="AB180" s="27"/>
      <c r="AC180" s="2"/>
      <c r="AD180" s="27"/>
      <c r="AE180" s="27"/>
      <c r="AF180" s="28"/>
      <c r="AG180" s="27"/>
      <c r="AH180" s="27"/>
      <c r="AI180" s="28"/>
      <c r="AJ180" s="27"/>
      <c r="AK180" s="27"/>
      <c r="AL180" s="28"/>
      <c r="AM180" s="57"/>
      <c r="AO180" s="120"/>
    </row>
    <row r="181" spans="1:41" ht="13.5" thickTop="1" x14ac:dyDescent="0.2">
      <c r="A181" s="20" t="s">
        <v>220</v>
      </c>
      <c r="B181" s="21" t="s">
        <v>105</v>
      </c>
      <c r="D181" s="242"/>
      <c r="E181" s="244"/>
      <c r="F181" s="243"/>
      <c r="G181" s="147"/>
      <c r="H181" s="138"/>
      <c r="I181" s="139"/>
      <c r="J181" s="140"/>
      <c r="K181" s="147"/>
      <c r="L181" s="138"/>
      <c r="M181" s="140"/>
      <c r="N181" s="147"/>
      <c r="O181" s="135"/>
      <c r="P181" s="225"/>
      <c r="Q181" s="137"/>
      <c r="R181" s="147"/>
      <c r="S181" s="148"/>
      <c r="T181" s="149"/>
      <c r="U181" s="147"/>
      <c r="V181" s="154"/>
      <c r="W181" s="155"/>
      <c r="X181" s="156"/>
      <c r="Y181" s="153"/>
      <c r="Z181" s="207"/>
      <c r="AA181" s="211"/>
      <c r="AB181" s="208"/>
      <c r="AC181" s="153"/>
      <c r="AD181" s="138"/>
      <c r="AE181" s="140"/>
      <c r="AF181" s="147"/>
      <c r="AG181" s="138"/>
      <c r="AH181" s="140"/>
      <c r="AI181" s="147"/>
      <c r="AJ181" s="138"/>
      <c r="AK181" s="140"/>
      <c r="AL181" s="147"/>
      <c r="AM181" s="56">
        <f>SUM(D181:AK181)</f>
        <v>0</v>
      </c>
      <c r="AO181" s="270">
        <v>0.1</v>
      </c>
    </row>
    <row r="182" spans="1:41" x14ac:dyDescent="0.2">
      <c r="A182" s="20" t="s">
        <v>221</v>
      </c>
      <c r="B182" s="21" t="s">
        <v>106</v>
      </c>
      <c r="D182" s="242"/>
      <c r="E182" s="244"/>
      <c r="F182" s="243"/>
      <c r="G182" s="147"/>
      <c r="H182" s="138"/>
      <c r="I182" s="139"/>
      <c r="J182" s="140"/>
      <c r="K182" s="147"/>
      <c r="L182" s="138"/>
      <c r="M182" s="140"/>
      <c r="N182" s="147"/>
      <c r="O182" s="150"/>
      <c r="P182" s="249"/>
      <c r="Q182" s="152"/>
      <c r="R182" s="147"/>
      <c r="S182" s="150"/>
      <c r="T182" s="152"/>
      <c r="U182" s="147"/>
      <c r="V182" s="157"/>
      <c r="W182" s="151"/>
      <c r="X182" s="158"/>
      <c r="Y182" s="153"/>
      <c r="Z182" s="150"/>
      <c r="AA182" s="151"/>
      <c r="AB182" s="152"/>
      <c r="AC182" s="153"/>
      <c r="AD182" s="138"/>
      <c r="AE182" s="140"/>
      <c r="AF182" s="147"/>
      <c r="AG182" s="138"/>
      <c r="AH182" s="140"/>
      <c r="AI182" s="147"/>
      <c r="AJ182" s="138"/>
      <c r="AK182" s="140"/>
      <c r="AL182" s="147"/>
      <c r="AM182" s="56">
        <f>SUM(D182:AK182)</f>
        <v>0</v>
      </c>
      <c r="AO182" s="270">
        <v>0.2</v>
      </c>
    </row>
    <row r="183" spans="1:41" x14ac:dyDescent="0.2">
      <c r="A183" s="20" t="s">
        <v>222</v>
      </c>
      <c r="B183" s="21" t="s">
        <v>74</v>
      </c>
      <c r="D183" s="242"/>
      <c r="E183" s="244"/>
      <c r="F183" s="243"/>
      <c r="G183" s="147"/>
      <c r="H183" s="138"/>
      <c r="I183" s="139"/>
      <c r="J183" s="140"/>
      <c r="K183" s="147"/>
      <c r="L183" s="138"/>
      <c r="M183" s="140"/>
      <c r="N183" s="147"/>
      <c r="O183" s="150"/>
      <c r="P183" s="249"/>
      <c r="Q183" s="152"/>
      <c r="R183" s="147"/>
      <c r="S183" s="150"/>
      <c r="T183" s="152"/>
      <c r="U183" s="147"/>
      <c r="V183" s="157"/>
      <c r="W183" s="151"/>
      <c r="X183" s="158"/>
      <c r="Y183" s="153"/>
      <c r="Z183" s="150"/>
      <c r="AA183" s="151"/>
      <c r="AB183" s="152"/>
      <c r="AC183" s="153"/>
      <c r="AD183" s="138"/>
      <c r="AE183" s="140"/>
      <c r="AF183" s="147"/>
      <c r="AG183" s="138"/>
      <c r="AH183" s="140"/>
      <c r="AI183" s="147"/>
      <c r="AJ183" s="138"/>
      <c r="AK183" s="140"/>
      <c r="AL183" s="147"/>
      <c r="AM183" s="56">
        <f>SUM(D183:AK183)</f>
        <v>0</v>
      </c>
      <c r="AO183" s="270">
        <v>0.3</v>
      </c>
    </row>
    <row r="184" spans="1:41" ht="13.5" thickBot="1" x14ac:dyDescent="0.25">
      <c r="A184" s="20" t="s">
        <v>223</v>
      </c>
      <c r="B184" s="21" t="s">
        <v>107</v>
      </c>
      <c r="D184" s="245"/>
      <c r="E184" s="247"/>
      <c r="F184" s="246"/>
      <c r="G184" s="147"/>
      <c r="H184" s="159"/>
      <c r="I184" s="160"/>
      <c r="J184" s="161"/>
      <c r="K184" s="147"/>
      <c r="L184" s="159"/>
      <c r="M184" s="161"/>
      <c r="N184" s="147"/>
      <c r="O184" s="144"/>
      <c r="P184" s="237"/>
      <c r="Q184" s="146"/>
      <c r="R184" s="147"/>
      <c r="S184" s="162"/>
      <c r="T184" s="146"/>
      <c r="U184" s="147"/>
      <c r="V184" s="165"/>
      <c r="W184" s="166"/>
      <c r="X184" s="167"/>
      <c r="Y184" s="153"/>
      <c r="Z184" s="214"/>
      <c r="AA184" s="215"/>
      <c r="AB184" s="216"/>
      <c r="AC184" s="153"/>
      <c r="AD184" s="159"/>
      <c r="AE184" s="161"/>
      <c r="AF184" s="147"/>
      <c r="AG184" s="159"/>
      <c r="AH184" s="161"/>
      <c r="AI184" s="24"/>
      <c r="AJ184" s="159"/>
      <c r="AK184" s="161"/>
      <c r="AL184" s="24"/>
      <c r="AM184" s="56">
        <f>SUM(D184:AK184)</f>
        <v>0</v>
      </c>
      <c r="AO184" s="270">
        <v>0.5</v>
      </c>
    </row>
    <row r="185" spans="1:41" x14ac:dyDescent="0.2">
      <c r="A185" s="23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232"/>
      <c r="Q185" s="147"/>
      <c r="R185" s="147"/>
      <c r="S185" s="147"/>
      <c r="T185" s="147"/>
      <c r="U185" s="147"/>
      <c r="V185" s="147"/>
      <c r="W185" s="147"/>
      <c r="X185" s="147"/>
      <c r="Y185" s="153"/>
      <c r="Z185" s="147"/>
      <c r="AA185" s="147"/>
      <c r="AB185" s="147"/>
      <c r="AC185" s="153"/>
      <c r="AD185" s="147"/>
      <c r="AE185" s="147"/>
      <c r="AF185" s="147"/>
      <c r="AG185" s="147"/>
      <c r="AH185" s="147"/>
      <c r="AI185" s="24"/>
      <c r="AJ185" s="147"/>
      <c r="AK185" s="147"/>
      <c r="AL185" s="24"/>
      <c r="AM185" s="57"/>
      <c r="AO185" s="120"/>
    </row>
    <row r="186" spans="1:41" ht="13.5" thickBot="1" x14ac:dyDescent="0.25">
      <c r="A186" s="23"/>
      <c r="B186" s="19" t="s">
        <v>0</v>
      </c>
      <c r="D186" s="27"/>
      <c r="E186" s="27"/>
      <c r="F186" s="27"/>
      <c r="G186" s="28"/>
      <c r="H186" s="27"/>
      <c r="I186" s="27"/>
      <c r="J186" s="27"/>
      <c r="K186" s="28"/>
      <c r="L186" s="27"/>
      <c r="M186" s="27"/>
      <c r="N186" s="28"/>
      <c r="O186" s="27"/>
      <c r="P186" s="257"/>
      <c r="Q186" s="27"/>
      <c r="R186" s="28"/>
      <c r="S186" s="27"/>
      <c r="T186" s="27"/>
      <c r="U186" s="28"/>
      <c r="V186" s="27"/>
      <c r="W186" s="27"/>
      <c r="X186" s="27"/>
      <c r="Y186" s="2"/>
      <c r="Z186" s="27"/>
      <c r="AA186" s="27"/>
      <c r="AB186" s="27"/>
      <c r="AC186" s="2"/>
      <c r="AD186" s="27"/>
      <c r="AE186" s="27"/>
      <c r="AF186" s="28"/>
      <c r="AG186" s="27"/>
      <c r="AH186" s="27"/>
      <c r="AI186" s="28"/>
      <c r="AJ186" s="27"/>
      <c r="AK186" s="27"/>
      <c r="AL186" s="28"/>
      <c r="AM186" s="57"/>
      <c r="AO186" s="120"/>
    </row>
    <row r="187" spans="1:41" ht="13.5" thickTop="1" x14ac:dyDescent="0.2">
      <c r="A187" s="20" t="s">
        <v>224</v>
      </c>
      <c r="B187" s="21" t="s">
        <v>105</v>
      </c>
      <c r="D187" s="242"/>
      <c r="E187" s="244"/>
      <c r="F187" s="243"/>
      <c r="G187" s="147"/>
      <c r="H187" s="138"/>
      <c r="I187" s="139"/>
      <c r="J187" s="140"/>
      <c r="K187" s="147"/>
      <c r="L187" s="138"/>
      <c r="M187" s="140"/>
      <c r="N187" s="147"/>
      <c r="O187" s="135"/>
      <c r="P187" s="225"/>
      <c r="Q187" s="137"/>
      <c r="R187" s="147"/>
      <c r="S187" s="148"/>
      <c r="T187" s="149"/>
      <c r="U187" s="147"/>
      <c r="V187" s="154"/>
      <c r="W187" s="155"/>
      <c r="X187" s="156"/>
      <c r="Y187" s="153"/>
      <c r="Z187" s="207"/>
      <c r="AA187" s="211"/>
      <c r="AB187" s="208"/>
      <c r="AC187" s="153"/>
      <c r="AD187" s="138"/>
      <c r="AE187" s="140"/>
      <c r="AF187" s="147"/>
      <c r="AG187" s="138"/>
      <c r="AH187" s="140"/>
      <c r="AI187" s="147"/>
      <c r="AJ187" s="138"/>
      <c r="AK187" s="140"/>
      <c r="AL187" s="147"/>
      <c r="AM187" s="56">
        <f>SUM(D187:AK187)</f>
        <v>0</v>
      </c>
      <c r="AO187" s="270">
        <v>0.2</v>
      </c>
    </row>
    <row r="188" spans="1:41" x14ac:dyDescent="0.2">
      <c r="A188" s="20" t="s">
        <v>225</v>
      </c>
      <c r="B188" s="21" t="s">
        <v>106</v>
      </c>
      <c r="D188" s="242"/>
      <c r="E188" s="244"/>
      <c r="F188" s="243"/>
      <c r="G188" s="147"/>
      <c r="H188" s="138"/>
      <c r="I188" s="139"/>
      <c r="J188" s="140"/>
      <c r="K188" s="147"/>
      <c r="L188" s="138"/>
      <c r="M188" s="140"/>
      <c r="N188" s="147"/>
      <c r="O188" s="150"/>
      <c r="P188" s="249"/>
      <c r="Q188" s="152"/>
      <c r="R188" s="147"/>
      <c r="S188" s="150"/>
      <c r="T188" s="152"/>
      <c r="U188" s="147"/>
      <c r="V188" s="157"/>
      <c r="W188" s="151"/>
      <c r="X188" s="158"/>
      <c r="Y188" s="153"/>
      <c r="Z188" s="150"/>
      <c r="AA188" s="151"/>
      <c r="AB188" s="152"/>
      <c r="AC188" s="153"/>
      <c r="AD188" s="138"/>
      <c r="AE188" s="140"/>
      <c r="AF188" s="147"/>
      <c r="AG188" s="138"/>
      <c r="AH188" s="140"/>
      <c r="AI188" s="147"/>
      <c r="AJ188" s="138"/>
      <c r="AK188" s="140"/>
      <c r="AL188" s="147"/>
      <c r="AM188" s="56">
        <f>SUM(D188:AK188)</f>
        <v>0</v>
      </c>
      <c r="AO188" s="270">
        <v>0.4</v>
      </c>
    </row>
    <row r="189" spans="1:41" x14ac:dyDescent="0.2">
      <c r="A189" s="20" t="s">
        <v>226</v>
      </c>
      <c r="B189" s="21" t="s">
        <v>74</v>
      </c>
      <c r="D189" s="242"/>
      <c r="E189" s="244"/>
      <c r="F189" s="243"/>
      <c r="G189" s="147"/>
      <c r="H189" s="138"/>
      <c r="I189" s="139"/>
      <c r="J189" s="140"/>
      <c r="K189" s="147"/>
      <c r="L189" s="138"/>
      <c r="M189" s="140"/>
      <c r="N189" s="147"/>
      <c r="O189" s="150"/>
      <c r="P189" s="249"/>
      <c r="Q189" s="152"/>
      <c r="R189" s="147"/>
      <c r="S189" s="150"/>
      <c r="T189" s="152"/>
      <c r="U189" s="147"/>
      <c r="V189" s="157"/>
      <c r="W189" s="151"/>
      <c r="X189" s="158"/>
      <c r="Y189" s="153"/>
      <c r="Z189" s="150"/>
      <c r="AA189" s="151"/>
      <c r="AB189" s="152"/>
      <c r="AC189" s="153"/>
      <c r="AD189" s="138"/>
      <c r="AE189" s="140"/>
      <c r="AF189" s="147"/>
      <c r="AG189" s="138"/>
      <c r="AH189" s="140"/>
      <c r="AI189" s="147"/>
      <c r="AJ189" s="138"/>
      <c r="AK189" s="140"/>
      <c r="AL189" s="147"/>
      <c r="AM189" s="56">
        <f>SUM(D189:AK189)</f>
        <v>0</v>
      </c>
      <c r="AO189" s="270">
        <v>1.4</v>
      </c>
    </row>
    <row r="190" spans="1:41" ht="13.5" thickBot="1" x14ac:dyDescent="0.25">
      <c r="A190" s="20" t="s">
        <v>227</v>
      </c>
      <c r="B190" s="21" t="s">
        <v>107</v>
      </c>
      <c r="D190" s="245"/>
      <c r="E190" s="247"/>
      <c r="F190" s="246"/>
      <c r="G190" s="147"/>
      <c r="H190" s="159"/>
      <c r="I190" s="160"/>
      <c r="J190" s="161"/>
      <c r="K190" s="147"/>
      <c r="L190" s="159"/>
      <c r="M190" s="161"/>
      <c r="N190" s="147"/>
      <c r="O190" s="144"/>
      <c r="P190" s="237"/>
      <c r="Q190" s="146"/>
      <c r="R190" s="147"/>
      <c r="S190" s="162"/>
      <c r="T190" s="146"/>
      <c r="U190" s="147"/>
      <c r="V190" s="165"/>
      <c r="W190" s="166"/>
      <c r="X190" s="167"/>
      <c r="Y190" s="153"/>
      <c r="Z190" s="214"/>
      <c r="AA190" s="215"/>
      <c r="AB190" s="216"/>
      <c r="AC190" s="153"/>
      <c r="AD190" s="159"/>
      <c r="AE190" s="161"/>
      <c r="AF190" s="147"/>
      <c r="AG190" s="159"/>
      <c r="AH190" s="161"/>
      <c r="AI190" s="24"/>
      <c r="AJ190" s="159"/>
      <c r="AK190" s="161"/>
      <c r="AL190" s="24"/>
      <c r="AM190" s="56">
        <f>SUM(D190:AK190)</f>
        <v>0</v>
      </c>
      <c r="AO190" s="270">
        <v>3.15</v>
      </c>
    </row>
    <row r="191" spans="1:41" x14ac:dyDescent="0.2">
      <c r="A191" s="23"/>
      <c r="D191" s="147"/>
      <c r="E191" s="147"/>
      <c r="F191" s="147"/>
      <c r="G191" s="147"/>
      <c r="H191" s="147"/>
      <c r="I191" s="147"/>
      <c r="J191" s="147"/>
      <c r="K191" s="147"/>
      <c r="L191" s="147"/>
      <c r="M191" s="147"/>
      <c r="N191" s="147"/>
      <c r="O191" s="147"/>
      <c r="P191" s="232"/>
      <c r="Q191" s="147"/>
      <c r="R191" s="147"/>
      <c r="S191" s="147"/>
      <c r="T191" s="147"/>
      <c r="U191" s="147"/>
      <c r="V191" s="147"/>
      <c r="W191" s="147"/>
      <c r="X191" s="147"/>
      <c r="Y191" s="153"/>
      <c r="Z191" s="147"/>
      <c r="AA191" s="147"/>
      <c r="AB191" s="147"/>
      <c r="AC191" s="153"/>
      <c r="AD191" s="147"/>
      <c r="AE191" s="147"/>
      <c r="AF191" s="147"/>
      <c r="AG191" s="147"/>
      <c r="AH191" s="147"/>
      <c r="AI191" s="24"/>
      <c r="AJ191" s="147"/>
      <c r="AK191" s="147"/>
      <c r="AL191" s="24"/>
      <c r="AM191" s="57"/>
      <c r="AO191" s="120"/>
    </row>
    <row r="192" spans="1:41" ht="13.5" thickBot="1" x14ac:dyDescent="0.25">
      <c r="A192" s="23"/>
      <c r="B192" s="19" t="s">
        <v>0</v>
      </c>
      <c r="D192" s="27"/>
      <c r="E192" s="27"/>
      <c r="F192" s="27"/>
      <c r="G192" s="28"/>
      <c r="H192" s="27"/>
      <c r="I192" s="27"/>
      <c r="J192" s="27"/>
      <c r="K192" s="28"/>
      <c r="L192" s="27"/>
      <c r="M192" s="27"/>
      <c r="N192" s="28"/>
      <c r="O192" s="27"/>
      <c r="P192" s="257"/>
      <c r="Q192" s="27"/>
      <c r="R192" s="28"/>
      <c r="S192" s="27"/>
      <c r="T192" s="27"/>
      <c r="U192" s="28"/>
      <c r="V192" s="27"/>
      <c r="W192" s="27"/>
      <c r="X192" s="27"/>
      <c r="Y192" s="2"/>
      <c r="Z192" s="27"/>
      <c r="AA192" s="27"/>
      <c r="AB192" s="27"/>
      <c r="AC192" s="2"/>
      <c r="AD192" s="27"/>
      <c r="AE192" s="27"/>
      <c r="AF192" s="28"/>
      <c r="AG192" s="27"/>
      <c r="AH192" s="27"/>
      <c r="AI192" s="28"/>
      <c r="AJ192" s="27"/>
      <c r="AK192" s="27"/>
      <c r="AL192" s="28"/>
      <c r="AM192" s="57"/>
      <c r="AO192" s="120"/>
    </row>
    <row r="193" spans="1:41" ht="13.5" thickTop="1" x14ac:dyDescent="0.2">
      <c r="A193" s="20" t="s">
        <v>228</v>
      </c>
      <c r="B193" s="21" t="s">
        <v>105</v>
      </c>
      <c r="D193" s="242"/>
      <c r="E193" s="244"/>
      <c r="F193" s="243"/>
      <c r="G193" s="147"/>
      <c r="H193" s="138"/>
      <c r="I193" s="139"/>
      <c r="J193" s="140"/>
      <c r="K193" s="147"/>
      <c r="L193" s="138"/>
      <c r="M193" s="140"/>
      <c r="N193" s="147"/>
      <c r="O193" s="135"/>
      <c r="P193" s="225"/>
      <c r="Q193" s="137"/>
      <c r="R193" s="147"/>
      <c r="S193" s="148"/>
      <c r="T193" s="149"/>
      <c r="U193" s="147"/>
      <c r="V193" s="221"/>
      <c r="W193" s="222"/>
      <c r="X193" s="223"/>
      <c r="Y193" s="153"/>
      <c r="Z193" s="207"/>
      <c r="AA193" s="211"/>
      <c r="AB193" s="208"/>
      <c r="AC193" s="153"/>
      <c r="AD193" s="138"/>
      <c r="AE193" s="140"/>
      <c r="AF193" s="147"/>
      <c r="AG193" s="138"/>
      <c r="AH193" s="140"/>
      <c r="AI193" s="147"/>
      <c r="AJ193" s="138"/>
      <c r="AK193" s="140"/>
      <c r="AL193" s="147"/>
      <c r="AM193" s="56">
        <f>SUM(D193:AK193)</f>
        <v>0</v>
      </c>
      <c r="AO193" s="270">
        <v>2.2000000000000002</v>
      </c>
    </row>
    <row r="194" spans="1:41" x14ac:dyDescent="0.2">
      <c r="A194" s="20" t="s">
        <v>229</v>
      </c>
      <c r="B194" s="21" t="s">
        <v>106</v>
      </c>
      <c r="D194" s="242"/>
      <c r="E194" s="244"/>
      <c r="F194" s="243"/>
      <c r="G194" s="147"/>
      <c r="H194" s="138"/>
      <c r="I194" s="139"/>
      <c r="J194" s="140"/>
      <c r="K194" s="147"/>
      <c r="L194" s="138"/>
      <c r="M194" s="140"/>
      <c r="N194" s="147"/>
      <c r="O194" s="150"/>
      <c r="P194" s="249"/>
      <c r="Q194" s="152"/>
      <c r="R194" s="147"/>
      <c r="S194" s="150"/>
      <c r="T194" s="152"/>
      <c r="U194" s="147"/>
      <c r="V194" s="157"/>
      <c r="W194" s="151"/>
      <c r="X194" s="158"/>
      <c r="Y194" s="153"/>
      <c r="Z194" s="150"/>
      <c r="AA194" s="151"/>
      <c r="AB194" s="152"/>
      <c r="AC194" s="153"/>
      <c r="AD194" s="138"/>
      <c r="AE194" s="140"/>
      <c r="AF194" s="147"/>
      <c r="AG194" s="138"/>
      <c r="AH194" s="140"/>
      <c r="AI194" s="147"/>
      <c r="AJ194" s="138"/>
      <c r="AK194" s="140"/>
      <c r="AL194" s="147"/>
      <c r="AM194" s="56">
        <f>SUM(D194:AK194)</f>
        <v>0</v>
      </c>
      <c r="AO194" s="270">
        <v>5.3</v>
      </c>
    </row>
    <row r="195" spans="1:41" ht="13.5" thickBot="1" x14ac:dyDescent="0.25">
      <c r="A195" s="20" t="s">
        <v>230</v>
      </c>
      <c r="B195" s="21" t="s">
        <v>74</v>
      </c>
      <c r="D195" s="245"/>
      <c r="E195" s="247"/>
      <c r="F195" s="246"/>
      <c r="G195" s="147"/>
      <c r="H195" s="159"/>
      <c r="I195" s="160"/>
      <c r="J195" s="161"/>
      <c r="K195" s="147"/>
      <c r="L195" s="159"/>
      <c r="M195" s="161"/>
      <c r="N195" s="147"/>
      <c r="O195" s="144"/>
      <c r="P195" s="237"/>
      <c r="Q195" s="146"/>
      <c r="R195" s="147"/>
      <c r="S195" s="162"/>
      <c r="T195" s="146"/>
      <c r="U195" s="147"/>
      <c r="V195" s="159"/>
      <c r="W195" s="160"/>
      <c r="X195" s="161"/>
      <c r="Y195" s="153"/>
      <c r="Z195" s="214"/>
      <c r="AA195" s="215"/>
      <c r="AB195" s="216"/>
      <c r="AC195" s="153"/>
      <c r="AD195" s="159"/>
      <c r="AE195" s="161"/>
      <c r="AF195" s="147"/>
      <c r="AG195" s="159"/>
      <c r="AH195" s="161"/>
      <c r="AI195" s="24"/>
      <c r="AJ195" s="159"/>
      <c r="AK195" s="161"/>
      <c r="AL195" s="24"/>
      <c r="AM195" s="56">
        <f>SUM(D195:AK195)</f>
        <v>0</v>
      </c>
      <c r="AO195" s="270">
        <v>8.75</v>
      </c>
    </row>
    <row r="196" spans="1:41" x14ac:dyDescent="0.2">
      <c r="A196" s="23"/>
      <c r="D196" s="147"/>
      <c r="E196" s="147"/>
      <c r="F196" s="147"/>
      <c r="G196" s="147"/>
      <c r="H196" s="147"/>
      <c r="I196" s="147"/>
      <c r="J196" s="147"/>
      <c r="K196" s="147"/>
      <c r="L196" s="147"/>
      <c r="M196" s="147"/>
      <c r="N196" s="147"/>
      <c r="O196" s="147"/>
      <c r="P196" s="232"/>
      <c r="Q196" s="147"/>
      <c r="R196" s="147"/>
      <c r="S196" s="147"/>
      <c r="T196" s="147"/>
      <c r="U196" s="147"/>
      <c r="V196" s="147"/>
      <c r="W196" s="147"/>
      <c r="X196" s="147"/>
      <c r="Y196" s="153"/>
      <c r="Z196" s="147"/>
      <c r="AA196" s="147"/>
      <c r="AB196" s="147"/>
      <c r="AC196" s="153"/>
      <c r="AD196" s="147"/>
      <c r="AE196" s="147"/>
      <c r="AF196" s="147"/>
      <c r="AG196" s="147"/>
      <c r="AH196" s="147"/>
      <c r="AI196" s="24"/>
      <c r="AJ196" s="147"/>
      <c r="AK196" s="147"/>
      <c r="AL196" s="24"/>
      <c r="AM196" s="57"/>
      <c r="AO196" s="120"/>
    </row>
    <row r="197" spans="1:41" ht="13.5" thickBot="1" x14ac:dyDescent="0.25">
      <c r="A197" s="23"/>
      <c r="B197" s="19" t="s">
        <v>0</v>
      </c>
      <c r="D197" s="27"/>
      <c r="E197" s="27"/>
      <c r="F197" s="27"/>
      <c r="G197" s="28"/>
      <c r="H197" s="27"/>
      <c r="I197" s="27"/>
      <c r="J197" s="27"/>
      <c r="K197" s="28"/>
      <c r="L197" s="27"/>
      <c r="M197" s="27"/>
      <c r="N197" s="28"/>
      <c r="O197" s="27"/>
      <c r="P197" s="257"/>
      <c r="Q197" s="27"/>
      <c r="R197" s="28"/>
      <c r="S197" s="27"/>
      <c r="T197" s="27"/>
      <c r="U197" s="28"/>
      <c r="V197" s="27"/>
      <c r="W197" s="27"/>
      <c r="X197" s="27"/>
      <c r="Y197" s="2"/>
      <c r="Z197" s="27"/>
      <c r="AA197" s="27"/>
      <c r="AB197" s="27"/>
      <c r="AC197" s="2"/>
      <c r="AD197" s="27"/>
      <c r="AE197" s="27"/>
      <c r="AF197" s="28"/>
      <c r="AG197" s="27"/>
      <c r="AH197" s="27"/>
      <c r="AI197" s="28"/>
      <c r="AJ197" s="27"/>
      <c r="AK197" s="27"/>
      <c r="AL197" s="28"/>
      <c r="AM197" s="57"/>
      <c r="AO197" s="120"/>
    </row>
    <row r="198" spans="1:41" ht="13.5" thickTop="1" x14ac:dyDescent="0.2">
      <c r="A198" s="20" t="s">
        <v>231</v>
      </c>
      <c r="B198" s="21" t="s">
        <v>105</v>
      </c>
      <c r="D198" s="242"/>
      <c r="E198" s="244"/>
      <c r="F198" s="243"/>
      <c r="G198" s="147"/>
      <c r="H198" s="138"/>
      <c r="I198" s="139"/>
      <c r="J198" s="140"/>
      <c r="K198" s="147"/>
      <c r="L198" s="138"/>
      <c r="M198" s="140"/>
      <c r="N198" s="147"/>
      <c r="O198" s="135"/>
      <c r="P198" s="225"/>
      <c r="Q198" s="137"/>
      <c r="R198" s="147"/>
      <c r="S198" s="148"/>
      <c r="T198" s="149"/>
      <c r="U198" s="147"/>
      <c r="V198" s="221"/>
      <c r="W198" s="222"/>
      <c r="X198" s="223"/>
      <c r="Y198" s="153"/>
      <c r="Z198" s="207"/>
      <c r="AA198" s="211"/>
      <c r="AB198" s="208"/>
      <c r="AC198" s="153"/>
      <c r="AD198" s="138"/>
      <c r="AE198" s="140"/>
      <c r="AF198" s="147"/>
      <c r="AG198" s="138"/>
      <c r="AH198" s="140"/>
      <c r="AI198" s="147"/>
      <c r="AJ198" s="138"/>
      <c r="AK198" s="140"/>
      <c r="AL198" s="147"/>
      <c r="AM198" s="56">
        <f>SUM(D198:AK198)</f>
        <v>0</v>
      </c>
      <c r="AO198" s="270">
        <v>1.25</v>
      </c>
    </row>
    <row r="199" spans="1:41" x14ac:dyDescent="0.2">
      <c r="A199" s="20" t="s">
        <v>232</v>
      </c>
      <c r="B199" s="21" t="s">
        <v>106</v>
      </c>
      <c r="D199" s="242"/>
      <c r="E199" s="244"/>
      <c r="F199" s="243"/>
      <c r="G199" s="147"/>
      <c r="H199" s="138"/>
      <c r="I199" s="139"/>
      <c r="J199" s="140"/>
      <c r="K199" s="147"/>
      <c r="L199" s="138"/>
      <c r="M199" s="140"/>
      <c r="N199" s="147"/>
      <c r="O199" s="150"/>
      <c r="P199" s="249"/>
      <c r="Q199" s="152"/>
      <c r="R199" s="147"/>
      <c r="S199" s="150"/>
      <c r="T199" s="152"/>
      <c r="U199" s="147"/>
      <c r="V199" s="157"/>
      <c r="W199" s="151"/>
      <c r="X199" s="158"/>
      <c r="Y199" s="153"/>
      <c r="Z199" s="150"/>
      <c r="AA199" s="151"/>
      <c r="AB199" s="152"/>
      <c r="AC199" s="153"/>
      <c r="AD199" s="138"/>
      <c r="AE199" s="140"/>
      <c r="AF199" s="147"/>
      <c r="AG199" s="138"/>
      <c r="AH199" s="140"/>
      <c r="AI199" s="147"/>
      <c r="AJ199" s="138"/>
      <c r="AK199" s="140"/>
      <c r="AL199" s="147"/>
      <c r="AM199" s="56">
        <f>SUM(D199:AK199)</f>
        <v>0</v>
      </c>
      <c r="AO199" s="270">
        <v>3.75</v>
      </c>
    </row>
    <row r="200" spans="1:41" ht="13.5" thickBot="1" x14ac:dyDescent="0.25">
      <c r="A200" s="20" t="s">
        <v>233</v>
      </c>
      <c r="B200" s="21" t="s">
        <v>74</v>
      </c>
      <c r="D200" s="245"/>
      <c r="E200" s="247"/>
      <c r="F200" s="246"/>
      <c r="G200" s="147"/>
      <c r="H200" s="159"/>
      <c r="I200" s="160"/>
      <c r="J200" s="161"/>
      <c r="K200" s="147"/>
      <c r="L200" s="159"/>
      <c r="M200" s="161"/>
      <c r="N200" s="147"/>
      <c r="O200" s="144"/>
      <c r="P200" s="237"/>
      <c r="Q200" s="146"/>
      <c r="R200" s="147"/>
      <c r="S200" s="162"/>
      <c r="T200" s="146"/>
      <c r="U200" s="147"/>
      <c r="V200" s="159"/>
      <c r="W200" s="160"/>
      <c r="X200" s="161"/>
      <c r="Y200" s="153"/>
      <c r="Z200" s="214"/>
      <c r="AA200" s="215"/>
      <c r="AB200" s="216"/>
      <c r="AC200" s="153"/>
      <c r="AD200" s="159"/>
      <c r="AE200" s="161"/>
      <c r="AF200" s="147"/>
      <c r="AG200" s="159"/>
      <c r="AH200" s="161"/>
      <c r="AI200" s="24"/>
      <c r="AJ200" s="159"/>
      <c r="AK200" s="161"/>
      <c r="AL200" s="24"/>
      <c r="AM200" s="56">
        <f>SUM(D200:AK200)</f>
        <v>0</v>
      </c>
      <c r="AO200" s="270">
        <v>6.25</v>
      </c>
    </row>
    <row r="201" spans="1:41" x14ac:dyDescent="0.2">
      <c r="A201" s="23"/>
      <c r="D201" s="147"/>
      <c r="E201" s="147"/>
      <c r="F201" s="147"/>
      <c r="G201" s="147"/>
      <c r="H201" s="147"/>
      <c r="I201" s="147"/>
      <c r="J201" s="147"/>
      <c r="K201" s="147"/>
      <c r="L201" s="147"/>
      <c r="M201" s="147"/>
      <c r="N201" s="147"/>
      <c r="O201" s="147"/>
      <c r="P201" s="147"/>
      <c r="Q201" s="147"/>
      <c r="R201" s="147"/>
      <c r="S201" s="147"/>
      <c r="T201" s="147"/>
      <c r="U201" s="147"/>
      <c r="V201" s="147"/>
      <c r="W201" s="147"/>
      <c r="X201" s="147"/>
      <c r="Y201" s="153"/>
      <c r="Z201" s="147"/>
      <c r="AA201" s="147"/>
      <c r="AB201" s="147"/>
      <c r="AC201" s="153"/>
      <c r="AD201" s="147"/>
      <c r="AE201" s="147"/>
      <c r="AF201" s="147"/>
      <c r="AG201" s="147"/>
      <c r="AH201" s="147"/>
      <c r="AI201" s="24"/>
      <c r="AJ201" s="147"/>
      <c r="AK201" s="147"/>
      <c r="AL201" s="24"/>
      <c r="AM201" s="57"/>
      <c r="AO201" s="120"/>
    </row>
    <row r="202" spans="1:41" ht="15.75" x14ac:dyDescent="0.2">
      <c r="A202" s="55" t="s">
        <v>234</v>
      </c>
      <c r="B202" s="55"/>
      <c r="D202" s="168"/>
      <c r="E202" s="168"/>
      <c r="F202" s="168"/>
      <c r="G202" s="169"/>
      <c r="H202" s="168"/>
      <c r="I202" s="168"/>
      <c r="J202" s="168"/>
      <c r="K202" s="169"/>
      <c r="L202" s="168"/>
      <c r="M202" s="168"/>
      <c r="N202" s="169"/>
      <c r="O202" s="168"/>
      <c r="P202" s="168"/>
      <c r="Q202" s="168"/>
      <c r="R202" s="169"/>
      <c r="S202" s="168"/>
      <c r="T202" s="168"/>
      <c r="U202" s="169"/>
      <c r="V202" s="168"/>
      <c r="W202" s="168"/>
      <c r="X202" s="147"/>
      <c r="Y202" s="170"/>
      <c r="Z202" s="168"/>
      <c r="AA202" s="168"/>
      <c r="AB202" s="147"/>
      <c r="AC202" s="170"/>
      <c r="AD202" s="168"/>
      <c r="AE202" s="168"/>
      <c r="AF202" s="169"/>
      <c r="AG202" s="168"/>
      <c r="AH202" s="168"/>
      <c r="AI202" s="26"/>
      <c r="AJ202" s="168"/>
      <c r="AK202" s="168"/>
      <c r="AL202" s="26"/>
      <c r="AM202" s="58"/>
      <c r="AO202" s="121"/>
    </row>
    <row r="203" spans="1:41" ht="13.5" thickBot="1" x14ac:dyDescent="0.25">
      <c r="A203" s="23"/>
      <c r="B203" s="19" t="s">
        <v>0</v>
      </c>
      <c r="D203" s="27"/>
      <c r="E203" s="27"/>
      <c r="F203" s="27"/>
      <c r="G203" s="28"/>
      <c r="H203" s="27"/>
      <c r="I203" s="27"/>
      <c r="J203" s="27"/>
      <c r="K203" s="28"/>
      <c r="L203" s="27"/>
      <c r="M203" s="27"/>
      <c r="N203" s="28"/>
      <c r="O203" s="27"/>
      <c r="P203" s="27"/>
      <c r="Q203" s="27"/>
      <c r="R203" s="28"/>
      <c r="S203" s="27"/>
      <c r="T203" s="27"/>
      <c r="U203" s="28"/>
      <c r="V203" s="27"/>
      <c r="W203" s="27"/>
      <c r="X203" s="27"/>
      <c r="Y203" s="2"/>
      <c r="Z203" s="27"/>
      <c r="AA203" s="27"/>
      <c r="AB203" s="27"/>
      <c r="AC203" s="2"/>
      <c r="AD203" s="27"/>
      <c r="AE203" s="27"/>
      <c r="AF203" s="28"/>
      <c r="AG203" s="27"/>
      <c r="AH203" s="27"/>
      <c r="AI203" s="28"/>
      <c r="AJ203" s="27"/>
      <c r="AK203" s="27"/>
      <c r="AL203" s="28"/>
      <c r="AM203" s="57"/>
      <c r="AO203" s="120"/>
    </row>
    <row r="204" spans="1:41" ht="13.5" thickTop="1" x14ac:dyDescent="0.2">
      <c r="A204" s="20" t="s">
        <v>235</v>
      </c>
      <c r="B204" s="21" t="s">
        <v>105</v>
      </c>
      <c r="D204" s="135"/>
      <c r="E204" s="136"/>
      <c r="F204" s="137"/>
      <c r="G204" s="147"/>
      <c r="H204" s="138"/>
      <c r="I204" s="139"/>
      <c r="J204" s="140"/>
      <c r="K204" s="147"/>
      <c r="L204" s="138"/>
      <c r="M204" s="140"/>
      <c r="N204" s="147"/>
      <c r="O204" s="135"/>
      <c r="P204" s="136"/>
      <c r="Q204" s="137"/>
      <c r="R204" s="147"/>
      <c r="S204" s="148"/>
      <c r="T204" s="149"/>
      <c r="U204" s="147"/>
      <c r="V204" s="135"/>
      <c r="W204" s="136"/>
      <c r="X204" s="137"/>
      <c r="Y204" s="153"/>
      <c r="Z204" s="154"/>
      <c r="AA204" s="155"/>
      <c r="AB204" s="156"/>
      <c r="AC204" s="153"/>
      <c r="AD204" s="138"/>
      <c r="AE204" s="140"/>
      <c r="AF204" s="147"/>
      <c r="AG204" s="138"/>
      <c r="AH204" s="140"/>
      <c r="AI204" s="147"/>
      <c r="AJ204" s="138"/>
      <c r="AK204" s="140"/>
      <c r="AL204" s="147"/>
      <c r="AM204" s="56">
        <f>SUM(D204:AK204)</f>
        <v>0</v>
      </c>
      <c r="AO204" s="270">
        <v>5</v>
      </c>
    </row>
    <row r="205" spans="1:41" x14ac:dyDescent="0.2">
      <c r="A205" s="20" t="s">
        <v>236</v>
      </c>
      <c r="B205" s="21" t="s">
        <v>106</v>
      </c>
      <c r="D205" s="141"/>
      <c r="E205" s="142"/>
      <c r="F205" s="143"/>
      <c r="G205" s="147"/>
      <c r="H205" s="138"/>
      <c r="I205" s="139"/>
      <c r="J205" s="140"/>
      <c r="K205" s="147"/>
      <c r="L205" s="138"/>
      <c r="M205" s="140"/>
      <c r="N205" s="147"/>
      <c r="O205" s="150"/>
      <c r="P205" s="151"/>
      <c r="Q205" s="152"/>
      <c r="R205" s="147"/>
      <c r="S205" s="150"/>
      <c r="T205" s="152"/>
      <c r="U205" s="147"/>
      <c r="V205" s="150"/>
      <c r="W205" s="151"/>
      <c r="X205" s="152"/>
      <c r="Y205" s="153"/>
      <c r="Z205" s="157"/>
      <c r="AA205" s="151"/>
      <c r="AB205" s="158"/>
      <c r="AC205" s="153"/>
      <c r="AD205" s="138"/>
      <c r="AE205" s="140"/>
      <c r="AF205" s="147"/>
      <c r="AG205" s="138"/>
      <c r="AH205" s="140"/>
      <c r="AI205" s="147"/>
      <c r="AJ205" s="138"/>
      <c r="AK205" s="140"/>
      <c r="AL205" s="147"/>
      <c r="AM205" s="56">
        <f>SUM(D205:AK205)</f>
        <v>0</v>
      </c>
      <c r="AO205" s="270">
        <v>7</v>
      </c>
    </row>
    <row r="206" spans="1:41" x14ac:dyDescent="0.2">
      <c r="A206" s="20" t="s">
        <v>237</v>
      </c>
      <c r="B206" s="21" t="s">
        <v>74</v>
      </c>
      <c r="D206" s="141"/>
      <c r="E206" s="142"/>
      <c r="F206" s="143"/>
      <c r="G206" s="147"/>
      <c r="H206" s="138"/>
      <c r="I206" s="139"/>
      <c r="J206" s="140"/>
      <c r="K206" s="147"/>
      <c r="L206" s="138"/>
      <c r="M206" s="140"/>
      <c r="N206" s="147"/>
      <c r="O206" s="150"/>
      <c r="P206" s="151"/>
      <c r="Q206" s="152"/>
      <c r="R206" s="147"/>
      <c r="S206" s="150"/>
      <c r="T206" s="152"/>
      <c r="U206" s="147"/>
      <c r="V206" s="150"/>
      <c r="W206" s="151"/>
      <c r="X206" s="152"/>
      <c r="Y206" s="153"/>
      <c r="Z206" s="157"/>
      <c r="AA206" s="151"/>
      <c r="AB206" s="158"/>
      <c r="AC206" s="153"/>
      <c r="AD206" s="138"/>
      <c r="AE206" s="140"/>
      <c r="AF206" s="147"/>
      <c r="AG206" s="138"/>
      <c r="AH206" s="140"/>
      <c r="AI206" s="147"/>
      <c r="AJ206" s="138"/>
      <c r="AK206" s="140"/>
      <c r="AL206" s="147"/>
      <c r="AM206" s="56">
        <f>SUM(D206:AK206)</f>
        <v>0</v>
      </c>
      <c r="AO206" s="270">
        <v>10</v>
      </c>
    </row>
    <row r="207" spans="1:41" ht="13.5" thickBot="1" x14ac:dyDescent="0.25">
      <c r="A207" s="20" t="s">
        <v>238</v>
      </c>
      <c r="B207" s="21" t="s">
        <v>107</v>
      </c>
      <c r="D207" s="144"/>
      <c r="E207" s="145"/>
      <c r="F207" s="146"/>
      <c r="G207" s="147"/>
      <c r="H207" s="159"/>
      <c r="I207" s="160"/>
      <c r="J207" s="161"/>
      <c r="K207" s="147"/>
      <c r="L207" s="159"/>
      <c r="M207" s="161"/>
      <c r="N207" s="147"/>
      <c r="O207" s="144"/>
      <c r="P207" s="145"/>
      <c r="Q207" s="146"/>
      <c r="R207" s="147"/>
      <c r="S207" s="162"/>
      <c r="T207" s="146"/>
      <c r="U207" s="147"/>
      <c r="V207" s="162"/>
      <c r="W207" s="163"/>
      <c r="X207" s="164"/>
      <c r="Y207" s="153"/>
      <c r="Z207" s="165"/>
      <c r="AA207" s="166"/>
      <c r="AB207" s="167"/>
      <c r="AC207" s="153"/>
      <c r="AD207" s="159"/>
      <c r="AE207" s="161"/>
      <c r="AF207" s="147"/>
      <c r="AG207" s="159"/>
      <c r="AH207" s="161"/>
      <c r="AI207" s="24"/>
      <c r="AJ207" s="159"/>
      <c r="AK207" s="161"/>
      <c r="AL207" s="24"/>
      <c r="AM207" s="56">
        <f>SUM(D207:AK207)</f>
        <v>0</v>
      </c>
      <c r="AO207" s="270">
        <v>15</v>
      </c>
    </row>
    <row r="208" spans="1:41" ht="13.5" thickTop="1" x14ac:dyDescent="0.2">
      <c r="A208" s="23"/>
      <c r="D208" s="147"/>
      <c r="E208" s="147"/>
      <c r="F208" s="147"/>
      <c r="G208" s="147"/>
      <c r="H208" s="147"/>
      <c r="I208" s="147"/>
      <c r="J208" s="147"/>
      <c r="K208" s="147"/>
      <c r="L208" s="147"/>
      <c r="M208" s="147"/>
      <c r="N208" s="147"/>
      <c r="O208" s="147"/>
      <c r="P208" s="147"/>
      <c r="Q208" s="147"/>
      <c r="R208" s="147"/>
      <c r="S208" s="147"/>
      <c r="T208" s="147"/>
      <c r="U208" s="147"/>
      <c r="V208" s="147"/>
      <c r="W208" s="147"/>
      <c r="X208" s="147"/>
      <c r="Y208" s="153"/>
      <c r="Z208" s="147"/>
      <c r="AA208" s="147"/>
      <c r="AB208" s="147"/>
      <c r="AC208" s="153"/>
      <c r="AD208" s="147"/>
      <c r="AE208" s="147"/>
      <c r="AF208" s="147"/>
      <c r="AG208" s="147"/>
      <c r="AH208" s="147"/>
      <c r="AI208" s="24"/>
      <c r="AJ208" s="147"/>
      <c r="AK208" s="147"/>
      <c r="AL208" s="147"/>
      <c r="AM208" s="147"/>
      <c r="AO208" s="120"/>
    </row>
    <row r="209" spans="1:41" ht="13.5" thickBot="1" x14ac:dyDescent="0.25">
      <c r="A209" s="23"/>
      <c r="B209" s="19" t="s">
        <v>0</v>
      </c>
      <c r="D209" s="27"/>
      <c r="E209" s="27"/>
      <c r="F209" s="27"/>
      <c r="G209" s="28"/>
      <c r="H209" s="27"/>
      <c r="I209" s="27"/>
      <c r="J209" s="27"/>
      <c r="K209" s="28"/>
      <c r="L209" s="27"/>
      <c r="M209" s="27"/>
      <c r="N209" s="28"/>
      <c r="O209" s="27"/>
      <c r="P209" s="27"/>
      <c r="Q209" s="27"/>
      <c r="R209" s="28"/>
      <c r="S209" s="27"/>
      <c r="T209" s="27"/>
      <c r="U209" s="28"/>
      <c r="V209" s="220"/>
      <c r="W209" s="220"/>
      <c r="X209" s="220"/>
      <c r="Y209" s="2"/>
      <c r="Z209" s="27"/>
      <c r="AA209" s="27"/>
      <c r="AB209" s="27"/>
      <c r="AC209" s="2"/>
      <c r="AD209" s="27"/>
      <c r="AE209" s="27"/>
      <c r="AF209" s="28"/>
      <c r="AG209" s="27"/>
      <c r="AH209" s="27"/>
      <c r="AI209" s="28"/>
      <c r="AJ209" s="27"/>
      <c r="AK209" s="27"/>
      <c r="AL209" s="28"/>
      <c r="AM209" s="57"/>
      <c r="AO209" s="120"/>
    </row>
    <row r="210" spans="1:41" ht="13.5" thickTop="1" x14ac:dyDescent="0.2">
      <c r="A210" s="20" t="s">
        <v>239</v>
      </c>
      <c r="B210" s="21" t="s">
        <v>105</v>
      </c>
      <c r="D210" s="135"/>
      <c r="E210" s="136"/>
      <c r="F210" s="137"/>
      <c r="G210" s="147"/>
      <c r="H210" s="138"/>
      <c r="I210" s="139"/>
      <c r="J210" s="140"/>
      <c r="K210" s="147"/>
      <c r="L210" s="138"/>
      <c r="M210" s="140"/>
      <c r="N210" s="147"/>
      <c r="O210" s="135"/>
      <c r="P210" s="136"/>
      <c r="Q210" s="137"/>
      <c r="R210" s="147"/>
      <c r="S210" s="148"/>
      <c r="T210" s="149"/>
      <c r="U210" s="147"/>
      <c r="V210" s="224"/>
      <c r="W210" s="225"/>
      <c r="X210" s="226"/>
      <c r="Y210" s="153"/>
      <c r="Z210" s="154"/>
      <c r="AA210" s="155"/>
      <c r="AB210" s="156"/>
      <c r="AC210" s="153"/>
      <c r="AD210" s="138"/>
      <c r="AE210" s="140"/>
      <c r="AF210" s="147"/>
      <c r="AG210" s="138"/>
      <c r="AH210" s="140"/>
      <c r="AI210" s="147"/>
      <c r="AJ210" s="138"/>
      <c r="AK210" s="140"/>
      <c r="AL210" s="147"/>
      <c r="AM210" s="56">
        <f>SUM(D210:AK210)</f>
        <v>0</v>
      </c>
      <c r="AO210" s="270">
        <v>1</v>
      </c>
    </row>
    <row r="211" spans="1:41" x14ac:dyDescent="0.2">
      <c r="A211" s="20" t="s">
        <v>240</v>
      </c>
      <c r="B211" s="21" t="s">
        <v>106</v>
      </c>
      <c r="D211" s="141"/>
      <c r="E211" s="142"/>
      <c r="F211" s="143"/>
      <c r="G211" s="147"/>
      <c r="H211" s="138"/>
      <c r="I211" s="139"/>
      <c r="J211" s="140"/>
      <c r="K211" s="147"/>
      <c r="L211" s="138"/>
      <c r="M211" s="140"/>
      <c r="N211" s="147"/>
      <c r="O211" s="150"/>
      <c r="P211" s="151"/>
      <c r="Q211" s="152"/>
      <c r="R211" s="147"/>
      <c r="S211" s="150"/>
      <c r="T211" s="152"/>
      <c r="U211" s="147"/>
      <c r="V211" s="150"/>
      <c r="W211" s="151"/>
      <c r="X211" s="152"/>
      <c r="Y211" s="153"/>
      <c r="Z211" s="157"/>
      <c r="AA211" s="151"/>
      <c r="AB211" s="158"/>
      <c r="AC211" s="153"/>
      <c r="AD211" s="138"/>
      <c r="AE211" s="140"/>
      <c r="AF211" s="147"/>
      <c r="AG211" s="138"/>
      <c r="AH211" s="140"/>
      <c r="AI211" s="147"/>
      <c r="AJ211" s="138"/>
      <c r="AK211" s="140"/>
      <c r="AL211" s="147"/>
      <c r="AM211" s="56">
        <f>SUM(D211:AK211)</f>
        <v>0</v>
      </c>
      <c r="AO211" s="270">
        <v>3</v>
      </c>
    </row>
    <row r="212" spans="1:41" ht="13.5" thickBot="1" x14ac:dyDescent="0.25">
      <c r="A212" s="20" t="s">
        <v>241</v>
      </c>
      <c r="B212" s="21" t="s">
        <v>74</v>
      </c>
      <c r="D212" s="144"/>
      <c r="E212" s="145"/>
      <c r="F212" s="146"/>
      <c r="G212" s="147"/>
      <c r="H212" s="159"/>
      <c r="I212" s="160"/>
      <c r="J212" s="161"/>
      <c r="K212" s="147"/>
      <c r="L212" s="159"/>
      <c r="M212" s="161"/>
      <c r="N212" s="147"/>
      <c r="O212" s="144"/>
      <c r="P212" s="145"/>
      <c r="Q212" s="146"/>
      <c r="R212" s="147"/>
      <c r="S212" s="162"/>
      <c r="T212" s="146"/>
      <c r="U212" s="147"/>
      <c r="V212" s="162"/>
      <c r="W212" s="163"/>
      <c r="X212" s="164"/>
      <c r="Y212" s="153"/>
      <c r="Z212" s="165"/>
      <c r="AA212" s="166"/>
      <c r="AB212" s="167"/>
      <c r="AC212" s="153"/>
      <c r="AD212" s="159"/>
      <c r="AE212" s="161"/>
      <c r="AF212" s="147"/>
      <c r="AG212" s="159"/>
      <c r="AH212" s="161"/>
      <c r="AI212" s="24"/>
      <c r="AJ212" s="159"/>
      <c r="AK212" s="161"/>
      <c r="AL212" s="24"/>
      <c r="AM212" s="56">
        <f>SUM(D212:AK212)</f>
        <v>0</v>
      </c>
      <c r="AO212" s="270">
        <v>5</v>
      </c>
    </row>
    <row r="213" spans="1:41" ht="13.5" thickTop="1" x14ac:dyDescent="0.2">
      <c r="A213" s="23"/>
      <c r="D213" s="147"/>
      <c r="E213" s="147"/>
      <c r="F213" s="147"/>
      <c r="G213" s="147"/>
      <c r="H213" s="147"/>
      <c r="I213" s="147"/>
      <c r="J213" s="147"/>
      <c r="K213" s="147"/>
      <c r="L213" s="147"/>
      <c r="M213" s="147"/>
      <c r="N213" s="147"/>
      <c r="O213" s="147"/>
      <c r="P213" s="147"/>
      <c r="Q213" s="147"/>
      <c r="R213" s="147"/>
      <c r="S213" s="147"/>
      <c r="T213" s="147"/>
      <c r="U213" s="147"/>
      <c r="V213" s="147"/>
      <c r="W213" s="147"/>
      <c r="X213" s="147"/>
      <c r="Y213" s="147"/>
      <c r="Z213" s="147"/>
      <c r="AA213" s="147"/>
      <c r="AB213" s="147"/>
      <c r="AC213" s="147"/>
      <c r="AD213" s="147"/>
      <c r="AE213" s="147"/>
      <c r="AF213" s="147"/>
      <c r="AG213" s="147"/>
      <c r="AH213" s="147"/>
      <c r="AI213" s="24"/>
      <c r="AJ213" s="147"/>
      <c r="AK213" s="147"/>
      <c r="AL213" s="24"/>
      <c r="AM213" s="57"/>
      <c r="AO213" s="120"/>
    </row>
    <row r="214" spans="1:41" ht="13.5" thickBot="1" x14ac:dyDescent="0.25">
      <c r="A214" s="23"/>
      <c r="B214" s="19" t="s">
        <v>0</v>
      </c>
      <c r="D214" s="27"/>
      <c r="E214" s="27"/>
      <c r="F214" s="27"/>
      <c r="G214" s="28"/>
      <c r="H214" s="27"/>
      <c r="I214" s="27"/>
      <c r="J214" s="27"/>
      <c r="K214" s="28"/>
      <c r="L214" s="27"/>
      <c r="M214" s="27"/>
      <c r="N214" s="28"/>
      <c r="O214" s="27"/>
      <c r="P214" s="27"/>
      <c r="Q214" s="27"/>
      <c r="R214" s="28"/>
      <c r="S214" s="27"/>
      <c r="T214" s="27"/>
      <c r="U214" s="28"/>
      <c r="V214" s="27"/>
      <c r="W214" s="27"/>
      <c r="X214" s="27"/>
      <c r="Y214" s="2"/>
      <c r="Z214" s="27"/>
      <c r="AA214" s="27"/>
      <c r="AB214" s="27"/>
      <c r="AC214" s="2"/>
      <c r="AD214" s="27"/>
      <c r="AE214" s="27"/>
      <c r="AF214" s="28"/>
      <c r="AG214" s="27"/>
      <c r="AH214" s="27"/>
      <c r="AI214" s="28"/>
      <c r="AJ214" s="27"/>
      <c r="AK214" s="27"/>
      <c r="AL214" s="28"/>
      <c r="AM214" s="57"/>
      <c r="AO214" s="120"/>
    </row>
    <row r="215" spans="1:41" ht="13.5" thickTop="1" x14ac:dyDescent="0.2">
      <c r="A215" s="20" t="s">
        <v>242</v>
      </c>
      <c r="B215" s="21" t="s">
        <v>105</v>
      </c>
      <c r="D215" s="135"/>
      <c r="E215" s="136"/>
      <c r="F215" s="137"/>
      <c r="G215" s="147"/>
      <c r="H215" s="138"/>
      <c r="I215" s="139"/>
      <c r="J215" s="140"/>
      <c r="K215" s="147"/>
      <c r="L215" s="138"/>
      <c r="M215" s="140"/>
      <c r="N215" s="147"/>
      <c r="O215" s="135"/>
      <c r="P215" s="136"/>
      <c r="Q215" s="137"/>
      <c r="R215" s="147"/>
      <c r="S215" s="148"/>
      <c r="T215" s="149"/>
      <c r="U215" s="147"/>
      <c r="V215" s="135"/>
      <c r="W215" s="136"/>
      <c r="X215" s="137"/>
      <c r="Y215" s="153"/>
      <c r="Z215" s="154"/>
      <c r="AA215" s="155"/>
      <c r="AB215" s="156"/>
      <c r="AC215" s="153"/>
      <c r="AD215" s="138"/>
      <c r="AE215" s="140"/>
      <c r="AF215" s="147"/>
      <c r="AG215" s="138"/>
      <c r="AH215" s="140"/>
      <c r="AI215" s="147"/>
      <c r="AJ215" s="138"/>
      <c r="AK215" s="140"/>
      <c r="AL215" s="147"/>
      <c r="AM215" s="56">
        <f>SUM(D215:AK215)</f>
        <v>0</v>
      </c>
      <c r="AO215" s="270">
        <v>5</v>
      </c>
    </row>
    <row r="216" spans="1:41" x14ac:dyDescent="0.2">
      <c r="A216" s="20" t="s">
        <v>243</v>
      </c>
      <c r="B216" s="21" t="s">
        <v>106</v>
      </c>
      <c r="D216" s="141"/>
      <c r="E216" s="142"/>
      <c r="F216" s="143"/>
      <c r="G216" s="147"/>
      <c r="H216" s="138"/>
      <c r="I216" s="139"/>
      <c r="J216" s="140"/>
      <c r="K216" s="147"/>
      <c r="L216" s="138"/>
      <c r="M216" s="140"/>
      <c r="N216" s="147"/>
      <c r="O216" s="150"/>
      <c r="P216" s="151"/>
      <c r="Q216" s="152"/>
      <c r="R216" s="147"/>
      <c r="S216" s="150"/>
      <c r="T216" s="152"/>
      <c r="U216" s="147"/>
      <c r="V216" s="150"/>
      <c r="W216" s="151"/>
      <c r="X216" s="152"/>
      <c r="Y216" s="153"/>
      <c r="Z216" s="157"/>
      <c r="AA216" s="151"/>
      <c r="AB216" s="158"/>
      <c r="AC216" s="153"/>
      <c r="AD216" s="138"/>
      <c r="AE216" s="140"/>
      <c r="AF216" s="147"/>
      <c r="AG216" s="138"/>
      <c r="AH216" s="140"/>
      <c r="AI216" s="147"/>
      <c r="AJ216" s="138"/>
      <c r="AK216" s="140"/>
      <c r="AL216" s="147"/>
      <c r="AM216" s="56">
        <f>SUM(D216:AK216)</f>
        <v>0</v>
      </c>
      <c r="AO216" s="270">
        <v>7</v>
      </c>
    </row>
    <row r="217" spans="1:41" x14ac:dyDescent="0.2">
      <c r="A217" s="20" t="s">
        <v>244</v>
      </c>
      <c r="B217" s="21" t="s">
        <v>74</v>
      </c>
      <c r="D217" s="141"/>
      <c r="E217" s="142"/>
      <c r="F217" s="143"/>
      <c r="G217" s="147"/>
      <c r="H217" s="138"/>
      <c r="I217" s="139"/>
      <c r="J217" s="140"/>
      <c r="K217" s="147"/>
      <c r="L217" s="138"/>
      <c r="M217" s="140"/>
      <c r="N217" s="147"/>
      <c r="O217" s="150"/>
      <c r="P217" s="151"/>
      <c r="Q217" s="152"/>
      <c r="R217" s="147"/>
      <c r="S217" s="150"/>
      <c r="T217" s="152"/>
      <c r="U217" s="147"/>
      <c r="V217" s="150"/>
      <c r="W217" s="151"/>
      <c r="X217" s="152"/>
      <c r="Y217" s="153"/>
      <c r="Z217" s="157"/>
      <c r="AA217" s="151"/>
      <c r="AB217" s="158"/>
      <c r="AC217" s="153"/>
      <c r="AD217" s="138"/>
      <c r="AE217" s="140"/>
      <c r="AF217" s="147"/>
      <c r="AG217" s="138"/>
      <c r="AH217" s="140"/>
      <c r="AI217" s="147"/>
      <c r="AJ217" s="138"/>
      <c r="AK217" s="140"/>
      <c r="AL217" s="147"/>
      <c r="AM217" s="56">
        <f>SUM(D217:AK217)</f>
        <v>0</v>
      </c>
      <c r="AO217" s="270">
        <v>10</v>
      </c>
    </row>
    <row r="218" spans="1:41" ht="13.5" thickBot="1" x14ac:dyDescent="0.25">
      <c r="A218" s="20" t="s">
        <v>245</v>
      </c>
      <c r="B218" s="21" t="s">
        <v>107</v>
      </c>
      <c r="D218" s="144"/>
      <c r="E218" s="145"/>
      <c r="F218" s="146"/>
      <c r="G218" s="147"/>
      <c r="H218" s="159"/>
      <c r="I218" s="160"/>
      <c r="J218" s="161"/>
      <c r="K218" s="147"/>
      <c r="L218" s="159"/>
      <c r="M218" s="161"/>
      <c r="N218" s="147"/>
      <c r="O218" s="144"/>
      <c r="P218" s="145"/>
      <c r="Q218" s="146"/>
      <c r="R218" s="147"/>
      <c r="S218" s="162"/>
      <c r="T218" s="146"/>
      <c r="U218" s="147"/>
      <c r="V218" s="162"/>
      <c r="W218" s="163"/>
      <c r="X218" s="164"/>
      <c r="Y218" s="153"/>
      <c r="Z218" s="165"/>
      <c r="AA218" s="166"/>
      <c r="AB218" s="167"/>
      <c r="AC218" s="153"/>
      <c r="AD218" s="159"/>
      <c r="AE218" s="161"/>
      <c r="AF218" s="147"/>
      <c r="AG218" s="159"/>
      <c r="AH218" s="161"/>
      <c r="AI218" s="24"/>
      <c r="AJ218" s="159"/>
      <c r="AK218" s="161"/>
      <c r="AL218" s="24"/>
      <c r="AM218" s="56">
        <f>SUM(D218:AK218)</f>
        <v>0</v>
      </c>
      <c r="AO218" s="270">
        <v>15</v>
      </c>
    </row>
    <row r="219" spans="1:41" ht="13.5" thickTop="1" x14ac:dyDescent="0.2">
      <c r="A219" s="23"/>
      <c r="D219" s="147"/>
      <c r="E219" s="147"/>
      <c r="F219" s="147"/>
      <c r="G219" s="147"/>
      <c r="H219" s="147"/>
      <c r="I219" s="147"/>
      <c r="J219" s="147"/>
      <c r="K219" s="147"/>
      <c r="L219" s="147"/>
      <c r="M219" s="147"/>
      <c r="N219" s="147"/>
      <c r="O219" s="147"/>
      <c r="P219" s="147"/>
      <c r="Q219" s="147"/>
      <c r="R219" s="147"/>
      <c r="S219" s="147"/>
      <c r="T219" s="147"/>
      <c r="U219" s="147"/>
      <c r="V219" s="147"/>
      <c r="W219" s="147"/>
      <c r="X219" s="147"/>
      <c r="Y219" s="153"/>
      <c r="Z219" s="147"/>
      <c r="AA219" s="147"/>
      <c r="AB219" s="147"/>
      <c r="AC219" s="153"/>
      <c r="AD219" s="147"/>
      <c r="AE219" s="147"/>
      <c r="AF219" s="147"/>
      <c r="AG219" s="147"/>
      <c r="AH219" s="147"/>
      <c r="AI219" s="24"/>
      <c r="AJ219" s="147"/>
      <c r="AK219" s="147"/>
      <c r="AL219" s="24"/>
      <c r="AM219" s="57"/>
      <c r="AO219" s="120"/>
    </row>
    <row r="220" spans="1:41" ht="13.5" thickBot="1" x14ac:dyDescent="0.25">
      <c r="A220" s="23"/>
      <c r="B220" s="19" t="s">
        <v>0</v>
      </c>
      <c r="D220" s="27"/>
      <c r="E220" s="27"/>
      <c r="F220" s="27"/>
      <c r="G220" s="28"/>
      <c r="H220" s="27"/>
      <c r="I220" s="27"/>
      <c r="J220" s="27"/>
      <c r="K220" s="28"/>
      <c r="L220" s="27"/>
      <c r="M220" s="27"/>
      <c r="N220" s="28"/>
      <c r="O220" s="27"/>
      <c r="P220" s="27"/>
      <c r="Q220" s="27"/>
      <c r="R220" s="28"/>
      <c r="S220" s="27"/>
      <c r="T220" s="27"/>
      <c r="U220" s="28"/>
      <c r="V220" s="27"/>
      <c r="W220" s="27"/>
      <c r="X220" s="27"/>
      <c r="Y220" s="2"/>
      <c r="Z220" s="27"/>
      <c r="AA220" s="27"/>
      <c r="AB220" s="27"/>
      <c r="AC220" s="2"/>
      <c r="AD220" s="27"/>
      <c r="AE220" s="27"/>
      <c r="AF220" s="28"/>
      <c r="AG220" s="27"/>
      <c r="AH220" s="27"/>
      <c r="AI220" s="28"/>
      <c r="AJ220" s="27"/>
      <c r="AK220" s="27"/>
      <c r="AL220" s="28"/>
      <c r="AM220" s="57"/>
      <c r="AO220" s="120"/>
    </row>
    <row r="221" spans="1:41" ht="13.5" thickTop="1" x14ac:dyDescent="0.2">
      <c r="A221" s="20" t="s">
        <v>246</v>
      </c>
      <c r="B221" s="21" t="s">
        <v>105</v>
      </c>
      <c r="D221" s="135"/>
      <c r="E221" s="136"/>
      <c r="F221" s="137"/>
      <c r="G221" s="147"/>
      <c r="H221" s="138"/>
      <c r="I221" s="139"/>
      <c r="J221" s="140"/>
      <c r="K221" s="147"/>
      <c r="L221" s="138"/>
      <c r="M221" s="140"/>
      <c r="N221" s="147"/>
      <c r="O221" s="135"/>
      <c r="P221" s="136"/>
      <c r="Q221" s="137"/>
      <c r="R221" s="147"/>
      <c r="S221" s="148"/>
      <c r="T221" s="149"/>
      <c r="U221" s="147"/>
      <c r="V221" s="135"/>
      <c r="W221" s="136"/>
      <c r="X221" s="137"/>
      <c r="Y221" s="153"/>
      <c r="Z221" s="154"/>
      <c r="AA221" s="155"/>
      <c r="AB221" s="156"/>
      <c r="AC221" s="153"/>
      <c r="AD221" s="138"/>
      <c r="AE221" s="140"/>
      <c r="AF221" s="147"/>
      <c r="AG221" s="138"/>
      <c r="AH221" s="140"/>
      <c r="AI221" s="147"/>
      <c r="AJ221" s="138"/>
      <c r="AK221" s="140"/>
      <c r="AL221" s="147"/>
      <c r="AM221" s="56">
        <f>SUM(D221:AK221)</f>
        <v>0</v>
      </c>
      <c r="AO221" s="270">
        <v>1</v>
      </c>
    </row>
    <row r="222" spans="1:41" x14ac:dyDescent="0.2">
      <c r="A222" s="20" t="s">
        <v>247</v>
      </c>
      <c r="B222" s="21" t="s">
        <v>106</v>
      </c>
      <c r="D222" s="141"/>
      <c r="E222" s="142"/>
      <c r="F222" s="143"/>
      <c r="G222" s="147"/>
      <c r="H222" s="138"/>
      <c r="I222" s="139"/>
      <c r="J222" s="140"/>
      <c r="K222" s="147"/>
      <c r="L222" s="138"/>
      <c r="M222" s="140"/>
      <c r="N222" s="147"/>
      <c r="O222" s="150"/>
      <c r="P222" s="151"/>
      <c r="Q222" s="152"/>
      <c r="R222" s="147"/>
      <c r="S222" s="150"/>
      <c r="T222" s="152"/>
      <c r="U222" s="147"/>
      <c r="V222" s="150"/>
      <c r="W222" s="151"/>
      <c r="X222" s="152"/>
      <c r="Y222" s="153"/>
      <c r="Z222" s="157"/>
      <c r="AA222" s="151"/>
      <c r="AB222" s="158"/>
      <c r="AC222" s="153"/>
      <c r="AD222" s="138"/>
      <c r="AE222" s="140"/>
      <c r="AF222" s="147"/>
      <c r="AG222" s="138"/>
      <c r="AH222" s="140"/>
      <c r="AI222" s="147"/>
      <c r="AJ222" s="138"/>
      <c r="AK222" s="140"/>
      <c r="AL222" s="147"/>
      <c r="AM222" s="56">
        <f>SUM(D222:AK222)</f>
        <v>0</v>
      </c>
      <c r="AO222" s="270">
        <v>3</v>
      </c>
    </row>
    <row r="223" spans="1:41" ht="13.5" thickBot="1" x14ac:dyDescent="0.25">
      <c r="A223" s="20" t="s">
        <v>248</v>
      </c>
      <c r="B223" s="21" t="s">
        <v>74</v>
      </c>
      <c r="D223" s="144"/>
      <c r="E223" s="145"/>
      <c r="F223" s="146"/>
      <c r="G223" s="147"/>
      <c r="H223" s="159"/>
      <c r="I223" s="160"/>
      <c r="J223" s="161"/>
      <c r="K223" s="147"/>
      <c r="L223" s="159"/>
      <c r="M223" s="161"/>
      <c r="N223" s="147"/>
      <c r="O223" s="144"/>
      <c r="P223" s="145"/>
      <c r="Q223" s="146"/>
      <c r="R223" s="147"/>
      <c r="S223" s="162"/>
      <c r="T223" s="146"/>
      <c r="U223" s="147"/>
      <c r="V223" s="162"/>
      <c r="W223" s="163"/>
      <c r="X223" s="164"/>
      <c r="Y223" s="153"/>
      <c r="Z223" s="165"/>
      <c r="AA223" s="166"/>
      <c r="AB223" s="167"/>
      <c r="AC223" s="153"/>
      <c r="AD223" s="159"/>
      <c r="AE223" s="161"/>
      <c r="AF223" s="147"/>
      <c r="AG223" s="159"/>
      <c r="AH223" s="161"/>
      <c r="AI223" s="24"/>
      <c r="AJ223" s="159"/>
      <c r="AK223" s="161"/>
      <c r="AL223" s="24"/>
      <c r="AM223" s="56">
        <f>SUM(D223:AK223)</f>
        <v>0</v>
      </c>
      <c r="AO223" s="270">
        <v>5</v>
      </c>
    </row>
    <row r="224" spans="1:41" ht="13.5" thickTop="1" x14ac:dyDescent="0.2">
      <c r="A224" s="23"/>
      <c r="D224" s="147"/>
      <c r="E224" s="147"/>
      <c r="F224" s="147"/>
      <c r="G224" s="147"/>
      <c r="H224" s="147"/>
      <c r="I224" s="147"/>
      <c r="J224" s="147"/>
      <c r="K224" s="147"/>
      <c r="L224" s="147"/>
      <c r="M224" s="147"/>
      <c r="N224" s="147"/>
      <c r="O224" s="147"/>
      <c r="P224" s="147"/>
      <c r="Q224" s="147"/>
      <c r="R224" s="147"/>
      <c r="S224" s="147"/>
      <c r="T224" s="147"/>
      <c r="U224" s="147"/>
      <c r="V224" s="147"/>
      <c r="W224" s="147"/>
      <c r="X224" s="147"/>
      <c r="Y224" s="153"/>
      <c r="Z224" s="147"/>
      <c r="AA224" s="147"/>
      <c r="AB224" s="147"/>
      <c r="AC224" s="153"/>
      <c r="AD224" s="147"/>
      <c r="AE224" s="147"/>
      <c r="AF224" s="147"/>
      <c r="AG224" s="147"/>
      <c r="AH224" s="147"/>
      <c r="AI224" s="24"/>
      <c r="AJ224" s="147"/>
      <c r="AK224" s="147"/>
      <c r="AL224" s="24"/>
      <c r="AM224" s="57"/>
      <c r="AO224" s="120"/>
    </row>
    <row r="225" spans="1:41" ht="15.75" x14ac:dyDescent="0.2">
      <c r="A225" s="55" t="s">
        <v>249</v>
      </c>
      <c r="B225" s="55"/>
      <c r="D225" s="168"/>
      <c r="E225" s="168"/>
      <c r="F225" s="168"/>
      <c r="G225" s="169"/>
      <c r="H225" s="168"/>
      <c r="I225" s="168"/>
      <c r="J225" s="168"/>
      <c r="K225" s="169"/>
      <c r="L225" s="168"/>
      <c r="M225" s="168"/>
      <c r="N225" s="169"/>
      <c r="O225" s="168"/>
      <c r="P225" s="168"/>
      <c r="Q225" s="168"/>
      <c r="R225" s="169"/>
      <c r="S225" s="168"/>
      <c r="T225" s="168"/>
      <c r="U225" s="169"/>
      <c r="V225" s="168"/>
      <c r="W225" s="168"/>
      <c r="X225" s="147"/>
      <c r="Y225" s="170"/>
      <c r="Z225" s="168"/>
      <c r="AA225" s="168"/>
      <c r="AB225" s="147"/>
      <c r="AC225" s="170"/>
      <c r="AD225" s="168"/>
      <c r="AE225" s="168"/>
      <c r="AF225" s="169"/>
      <c r="AG225" s="168"/>
      <c r="AH225" s="168"/>
      <c r="AI225" s="26"/>
      <c r="AJ225" s="168"/>
      <c r="AK225" s="168"/>
      <c r="AL225" s="26"/>
      <c r="AM225" s="58"/>
      <c r="AO225" s="121"/>
    </row>
    <row r="226" spans="1:41" ht="13.5" thickBot="1" x14ac:dyDescent="0.25">
      <c r="A226" s="23"/>
      <c r="B226" s="19" t="s">
        <v>0</v>
      </c>
      <c r="D226" s="27"/>
      <c r="E226" s="27"/>
      <c r="F226" s="27"/>
      <c r="G226" s="28"/>
      <c r="H226" s="27"/>
      <c r="I226" s="27"/>
      <c r="J226" s="27"/>
      <c r="K226" s="28"/>
      <c r="L226" s="27"/>
      <c r="M226" s="27"/>
      <c r="N226" s="28"/>
      <c r="O226" s="27"/>
      <c r="P226" s="27"/>
      <c r="Q226" s="27"/>
      <c r="R226" s="28"/>
      <c r="S226" s="27"/>
      <c r="T226" s="27"/>
      <c r="U226" s="28"/>
      <c r="V226" s="27"/>
      <c r="W226" s="27"/>
      <c r="X226" s="27"/>
      <c r="Y226" s="2"/>
      <c r="Z226" s="27"/>
      <c r="AA226" s="27"/>
      <c r="AB226" s="27"/>
      <c r="AC226" s="2"/>
      <c r="AD226" s="27"/>
      <c r="AE226" s="27"/>
      <c r="AF226" s="28"/>
      <c r="AG226" s="27"/>
      <c r="AH226" s="27"/>
      <c r="AI226" s="28"/>
      <c r="AJ226" s="27"/>
      <c r="AK226" s="27"/>
      <c r="AL226" s="28"/>
      <c r="AM226" s="57"/>
      <c r="AO226" s="120"/>
    </row>
    <row r="227" spans="1:41" ht="13.5" thickTop="1" x14ac:dyDescent="0.2">
      <c r="A227" s="20" t="s">
        <v>250</v>
      </c>
      <c r="B227" s="21" t="s">
        <v>105</v>
      </c>
      <c r="D227" s="135"/>
      <c r="E227" s="136"/>
      <c r="F227" s="137"/>
      <c r="G227" s="147"/>
      <c r="H227" s="138"/>
      <c r="I227" s="139"/>
      <c r="J227" s="140"/>
      <c r="K227" s="147"/>
      <c r="L227" s="138"/>
      <c r="M227" s="140"/>
      <c r="N227" s="147"/>
      <c r="O227" s="135"/>
      <c r="P227" s="136"/>
      <c r="Q227" s="137"/>
      <c r="R227" s="147"/>
      <c r="S227" s="148"/>
      <c r="T227" s="149"/>
      <c r="U227" s="147"/>
      <c r="V227" s="135"/>
      <c r="W227" s="136"/>
      <c r="X227" s="137"/>
      <c r="Y227" s="153"/>
      <c r="Z227" s="154"/>
      <c r="AA227" s="155"/>
      <c r="AB227" s="156"/>
      <c r="AC227" s="153"/>
      <c r="AD227" s="138"/>
      <c r="AE227" s="140"/>
      <c r="AF227" s="147"/>
      <c r="AG227" s="138"/>
      <c r="AH227" s="140"/>
      <c r="AI227" s="147"/>
      <c r="AJ227" s="138"/>
      <c r="AK227" s="140"/>
      <c r="AL227" s="147"/>
      <c r="AM227" s="56">
        <f>SUM(D227:AK227)</f>
        <v>0</v>
      </c>
      <c r="AO227" s="270">
        <v>7.5</v>
      </c>
    </row>
    <row r="228" spans="1:41" x14ac:dyDescent="0.2">
      <c r="A228" s="20" t="s">
        <v>251</v>
      </c>
      <c r="B228" s="21" t="s">
        <v>106</v>
      </c>
      <c r="D228" s="141"/>
      <c r="E228" s="142"/>
      <c r="F228" s="143"/>
      <c r="G228" s="147"/>
      <c r="H228" s="138"/>
      <c r="I228" s="139"/>
      <c r="J228" s="140"/>
      <c r="K228" s="147"/>
      <c r="L228" s="138"/>
      <c r="M228" s="140"/>
      <c r="N228" s="147"/>
      <c r="O228" s="150"/>
      <c r="P228" s="151"/>
      <c r="Q228" s="152"/>
      <c r="R228" s="147"/>
      <c r="S228" s="150"/>
      <c r="T228" s="152"/>
      <c r="U228" s="147"/>
      <c r="V228" s="150"/>
      <c r="W228" s="151"/>
      <c r="X228" s="152"/>
      <c r="Y228" s="153"/>
      <c r="Z228" s="157"/>
      <c r="AA228" s="151"/>
      <c r="AB228" s="158"/>
      <c r="AC228" s="153"/>
      <c r="AD228" s="138"/>
      <c r="AE228" s="140"/>
      <c r="AF228" s="147"/>
      <c r="AG228" s="138"/>
      <c r="AH228" s="140"/>
      <c r="AI228" s="147"/>
      <c r="AJ228" s="138"/>
      <c r="AK228" s="140"/>
      <c r="AL228" s="147"/>
      <c r="AM228" s="56">
        <f>SUM(D228:AK228)</f>
        <v>0</v>
      </c>
      <c r="AO228" s="270">
        <v>10.5</v>
      </c>
    </row>
    <row r="229" spans="1:41" x14ac:dyDescent="0.2">
      <c r="A229" s="20" t="s">
        <v>252</v>
      </c>
      <c r="B229" s="21" t="s">
        <v>74</v>
      </c>
      <c r="D229" s="141"/>
      <c r="E229" s="142"/>
      <c r="F229" s="143"/>
      <c r="G229" s="147"/>
      <c r="H229" s="138"/>
      <c r="I229" s="139"/>
      <c r="J229" s="140"/>
      <c r="K229" s="147"/>
      <c r="L229" s="138"/>
      <c r="M229" s="140"/>
      <c r="N229" s="147"/>
      <c r="O229" s="150"/>
      <c r="P229" s="151"/>
      <c r="Q229" s="152"/>
      <c r="R229" s="147"/>
      <c r="S229" s="150"/>
      <c r="T229" s="152"/>
      <c r="U229" s="147"/>
      <c r="V229" s="150"/>
      <c r="W229" s="151"/>
      <c r="X229" s="152"/>
      <c r="Y229" s="153"/>
      <c r="Z229" s="157"/>
      <c r="AA229" s="151"/>
      <c r="AB229" s="158"/>
      <c r="AC229" s="153"/>
      <c r="AD229" s="138"/>
      <c r="AE229" s="140"/>
      <c r="AF229" s="147"/>
      <c r="AG229" s="138"/>
      <c r="AH229" s="140"/>
      <c r="AI229" s="147"/>
      <c r="AJ229" s="138"/>
      <c r="AK229" s="140"/>
      <c r="AL229" s="147"/>
      <c r="AM229" s="56">
        <f>SUM(D229:AK229)</f>
        <v>0</v>
      </c>
      <c r="AO229" s="270">
        <v>15</v>
      </c>
    </row>
    <row r="230" spans="1:41" ht="13.5" thickBot="1" x14ac:dyDescent="0.25">
      <c r="A230" s="20" t="s">
        <v>253</v>
      </c>
      <c r="B230" s="21" t="s">
        <v>107</v>
      </c>
      <c r="D230" s="144"/>
      <c r="E230" s="145"/>
      <c r="F230" s="146"/>
      <c r="G230" s="147"/>
      <c r="H230" s="159"/>
      <c r="I230" s="160"/>
      <c r="J230" s="161"/>
      <c r="K230" s="147"/>
      <c r="L230" s="159"/>
      <c r="M230" s="161"/>
      <c r="N230" s="147"/>
      <c r="O230" s="144"/>
      <c r="P230" s="145"/>
      <c r="Q230" s="146"/>
      <c r="R230" s="147"/>
      <c r="S230" s="162"/>
      <c r="T230" s="146"/>
      <c r="U230" s="147"/>
      <c r="V230" s="162"/>
      <c r="W230" s="163"/>
      <c r="X230" s="164"/>
      <c r="Y230" s="153"/>
      <c r="Z230" s="165"/>
      <c r="AA230" s="166"/>
      <c r="AB230" s="167"/>
      <c r="AC230" s="153"/>
      <c r="AD230" s="159"/>
      <c r="AE230" s="161"/>
      <c r="AF230" s="147"/>
      <c r="AG230" s="159"/>
      <c r="AH230" s="161"/>
      <c r="AI230" s="24"/>
      <c r="AJ230" s="159"/>
      <c r="AK230" s="161"/>
      <c r="AL230" s="24"/>
      <c r="AM230" s="56">
        <f>SUM(D230:AK230)</f>
        <v>0</v>
      </c>
      <c r="AO230" s="270">
        <v>22.5</v>
      </c>
    </row>
    <row r="231" spans="1:41" ht="13.5" thickTop="1" x14ac:dyDescent="0.2">
      <c r="A231" s="23"/>
      <c r="D231" s="147"/>
      <c r="E231" s="147"/>
      <c r="F231" s="147"/>
      <c r="G231" s="147"/>
      <c r="H231" s="147"/>
      <c r="I231" s="147"/>
      <c r="J231" s="147"/>
      <c r="K231" s="147"/>
      <c r="L231" s="147"/>
      <c r="M231" s="147"/>
      <c r="N231" s="147"/>
      <c r="O231" s="147"/>
      <c r="P231" s="147"/>
      <c r="Q231" s="147"/>
      <c r="R231" s="147"/>
      <c r="S231" s="147"/>
      <c r="T231" s="147"/>
      <c r="U231" s="147"/>
      <c r="V231" s="147"/>
      <c r="W231" s="147"/>
      <c r="X231" s="147"/>
      <c r="Y231" s="153"/>
      <c r="Z231" s="147"/>
      <c r="AA231" s="147"/>
      <c r="AB231" s="147"/>
      <c r="AC231" s="153"/>
      <c r="AD231" s="147"/>
      <c r="AE231" s="147"/>
      <c r="AF231" s="147"/>
      <c r="AG231" s="147"/>
      <c r="AH231" s="147"/>
      <c r="AI231" s="24"/>
      <c r="AJ231" s="147"/>
      <c r="AK231" s="147"/>
      <c r="AL231" s="24"/>
      <c r="AM231" s="57"/>
      <c r="AO231" s="120"/>
    </row>
    <row r="232" spans="1:41" ht="13.5" thickBot="1" x14ac:dyDescent="0.25">
      <c r="A232" s="23"/>
      <c r="B232" s="19" t="s">
        <v>0</v>
      </c>
      <c r="D232" s="27"/>
      <c r="E232" s="27"/>
      <c r="F232" s="27"/>
      <c r="G232" s="28"/>
      <c r="H232" s="27"/>
      <c r="I232" s="27"/>
      <c r="J232" s="27"/>
      <c r="K232" s="28"/>
      <c r="L232" s="27"/>
      <c r="M232" s="27"/>
      <c r="N232" s="28"/>
      <c r="O232" s="27"/>
      <c r="P232" s="27"/>
      <c r="Q232" s="27"/>
      <c r="R232" s="28"/>
      <c r="S232" s="27"/>
      <c r="T232" s="27"/>
      <c r="U232" s="28"/>
      <c r="V232" s="27"/>
      <c r="W232" s="27"/>
      <c r="X232" s="27"/>
      <c r="Y232" s="2"/>
      <c r="Z232" s="27"/>
      <c r="AA232" s="27"/>
      <c r="AB232" s="27"/>
      <c r="AC232" s="2"/>
      <c r="AD232" s="27"/>
      <c r="AE232" s="27"/>
      <c r="AF232" s="28"/>
      <c r="AG232" s="27"/>
      <c r="AH232" s="27"/>
      <c r="AI232" s="28"/>
      <c r="AJ232" s="27"/>
      <c r="AK232" s="27"/>
      <c r="AL232" s="28"/>
      <c r="AM232" s="57"/>
      <c r="AO232" s="120"/>
    </row>
    <row r="233" spans="1:41" ht="13.5" thickTop="1" x14ac:dyDescent="0.2">
      <c r="A233" s="20" t="s">
        <v>254</v>
      </c>
      <c r="B233" s="21" t="s">
        <v>105</v>
      </c>
      <c r="D233" s="135"/>
      <c r="E233" s="136"/>
      <c r="F233" s="137"/>
      <c r="G233" s="147"/>
      <c r="H233" s="138"/>
      <c r="I233" s="139"/>
      <c r="J233" s="140"/>
      <c r="K233" s="147"/>
      <c r="L233" s="138"/>
      <c r="M233" s="140"/>
      <c r="N233" s="147"/>
      <c r="O233" s="135"/>
      <c r="P233" s="136"/>
      <c r="Q233" s="137"/>
      <c r="R233" s="147"/>
      <c r="S233" s="148"/>
      <c r="T233" s="149"/>
      <c r="U233" s="147"/>
      <c r="V233" s="135"/>
      <c r="W233" s="136"/>
      <c r="X233" s="137"/>
      <c r="Y233" s="153"/>
      <c r="Z233" s="154"/>
      <c r="AA233" s="155"/>
      <c r="AB233" s="156"/>
      <c r="AC233" s="153"/>
      <c r="AD233" s="138"/>
      <c r="AE233" s="140"/>
      <c r="AF233" s="147"/>
      <c r="AG233" s="138"/>
      <c r="AH233" s="140"/>
      <c r="AI233" s="147"/>
      <c r="AJ233" s="138"/>
      <c r="AK233" s="140"/>
      <c r="AL233" s="147"/>
      <c r="AM233" s="56">
        <f>SUM(D233:AK233)</f>
        <v>0</v>
      </c>
      <c r="AO233" s="270">
        <v>1.5</v>
      </c>
    </row>
    <row r="234" spans="1:41" x14ac:dyDescent="0.2">
      <c r="A234" s="20" t="s">
        <v>255</v>
      </c>
      <c r="B234" s="21" t="s">
        <v>106</v>
      </c>
      <c r="D234" s="141"/>
      <c r="E234" s="142"/>
      <c r="F234" s="143"/>
      <c r="G234" s="147"/>
      <c r="H234" s="138"/>
      <c r="I234" s="139"/>
      <c r="J234" s="140"/>
      <c r="K234" s="147"/>
      <c r="L234" s="138"/>
      <c r="M234" s="140"/>
      <c r="N234" s="147"/>
      <c r="O234" s="150"/>
      <c r="P234" s="151"/>
      <c r="Q234" s="152"/>
      <c r="R234" s="147"/>
      <c r="S234" s="150"/>
      <c r="T234" s="152"/>
      <c r="U234" s="147"/>
      <c r="V234" s="150"/>
      <c r="W234" s="151"/>
      <c r="X234" s="152"/>
      <c r="Y234" s="153"/>
      <c r="Z234" s="157"/>
      <c r="AA234" s="151"/>
      <c r="AB234" s="158"/>
      <c r="AC234" s="153"/>
      <c r="AD234" s="138"/>
      <c r="AE234" s="140"/>
      <c r="AF234" s="147"/>
      <c r="AG234" s="138"/>
      <c r="AH234" s="140"/>
      <c r="AI234" s="147"/>
      <c r="AJ234" s="138"/>
      <c r="AK234" s="140"/>
      <c r="AL234" s="147"/>
      <c r="AM234" s="56">
        <f>SUM(D234:AK234)</f>
        <v>0</v>
      </c>
      <c r="AO234" s="270">
        <v>4.5</v>
      </c>
    </row>
    <row r="235" spans="1:41" ht="13.5" thickBot="1" x14ac:dyDescent="0.25">
      <c r="A235" s="20" t="s">
        <v>256</v>
      </c>
      <c r="B235" s="21" t="s">
        <v>74</v>
      </c>
      <c r="D235" s="144"/>
      <c r="E235" s="145"/>
      <c r="F235" s="146"/>
      <c r="G235" s="147"/>
      <c r="H235" s="159"/>
      <c r="I235" s="160"/>
      <c r="J235" s="161"/>
      <c r="K235" s="147"/>
      <c r="L235" s="159"/>
      <c r="M235" s="161"/>
      <c r="N235" s="147"/>
      <c r="O235" s="144"/>
      <c r="P235" s="145"/>
      <c r="Q235" s="146"/>
      <c r="R235" s="147"/>
      <c r="S235" s="162"/>
      <c r="T235" s="146"/>
      <c r="U235" s="147"/>
      <c r="V235" s="162"/>
      <c r="W235" s="163"/>
      <c r="X235" s="164"/>
      <c r="Y235" s="153"/>
      <c r="Z235" s="165"/>
      <c r="AA235" s="166"/>
      <c r="AB235" s="167"/>
      <c r="AC235" s="153"/>
      <c r="AD235" s="159"/>
      <c r="AE235" s="161"/>
      <c r="AF235" s="147"/>
      <c r="AG235" s="159"/>
      <c r="AH235" s="161"/>
      <c r="AI235" s="24"/>
      <c r="AJ235" s="159"/>
      <c r="AK235" s="161"/>
      <c r="AL235" s="24"/>
      <c r="AM235" s="56">
        <f>SUM(D235:AK235)</f>
        <v>0</v>
      </c>
      <c r="AO235" s="270">
        <v>7.5</v>
      </c>
    </row>
    <row r="236" spans="1:41" ht="13.5" thickTop="1" x14ac:dyDescent="0.2">
      <c r="A236" s="23"/>
      <c r="D236" s="147"/>
      <c r="E236" s="147"/>
      <c r="F236" s="147"/>
      <c r="G236" s="147"/>
      <c r="H236" s="147"/>
      <c r="I236" s="147"/>
      <c r="J236" s="147"/>
      <c r="K236" s="147"/>
      <c r="L236" s="147"/>
      <c r="M236" s="147"/>
      <c r="N236" s="147"/>
      <c r="O236" s="147"/>
      <c r="P236" s="147"/>
      <c r="Q236" s="147"/>
      <c r="R236" s="147"/>
      <c r="S236" s="147"/>
      <c r="T236" s="147"/>
      <c r="U236" s="147"/>
      <c r="V236" s="147"/>
      <c r="W236" s="147"/>
      <c r="X236" s="147"/>
      <c r="Y236" s="147"/>
      <c r="Z236" s="147"/>
      <c r="AA236" s="147"/>
      <c r="AB236" s="147"/>
      <c r="AC236" s="147"/>
      <c r="AD236" s="147"/>
      <c r="AE236" s="147"/>
      <c r="AF236" s="147"/>
      <c r="AG236" s="147"/>
      <c r="AH236" s="147"/>
      <c r="AI236" s="24"/>
      <c r="AJ236" s="147"/>
      <c r="AK236" s="147"/>
      <c r="AL236" s="24"/>
      <c r="AM236" s="57"/>
      <c r="AO236" s="120"/>
    </row>
    <row r="237" spans="1:41" ht="13.5" thickBot="1" x14ac:dyDescent="0.25">
      <c r="A237" s="23"/>
      <c r="B237" s="19" t="s">
        <v>0</v>
      </c>
      <c r="D237" s="27"/>
      <c r="E237" s="27"/>
      <c r="F237" s="27"/>
      <c r="G237" s="28"/>
      <c r="H237" s="27"/>
      <c r="I237" s="27"/>
      <c r="J237" s="27"/>
      <c r="K237" s="28"/>
      <c r="L237" s="27"/>
      <c r="M237" s="27"/>
      <c r="N237" s="28"/>
      <c r="O237" s="27"/>
      <c r="P237" s="27"/>
      <c r="Q237" s="27"/>
      <c r="R237" s="28"/>
      <c r="S237" s="27"/>
      <c r="T237" s="27"/>
      <c r="U237" s="28"/>
      <c r="V237" s="27"/>
      <c r="W237" s="27"/>
      <c r="X237" s="27"/>
      <c r="Y237" s="2"/>
      <c r="Z237" s="27"/>
      <c r="AA237" s="27"/>
      <c r="AB237" s="27"/>
      <c r="AC237" s="2"/>
      <c r="AD237" s="27"/>
      <c r="AE237" s="27"/>
      <c r="AF237" s="28"/>
      <c r="AG237" s="27"/>
      <c r="AH237" s="27"/>
      <c r="AI237" s="28"/>
      <c r="AJ237" s="27"/>
      <c r="AK237" s="27"/>
      <c r="AL237" s="28"/>
      <c r="AM237" s="57"/>
      <c r="AO237" s="120"/>
    </row>
    <row r="238" spans="1:41" ht="13.5" thickTop="1" x14ac:dyDescent="0.2">
      <c r="A238" s="20" t="s">
        <v>257</v>
      </c>
      <c r="B238" s="21" t="s">
        <v>105</v>
      </c>
      <c r="D238" s="135"/>
      <c r="E238" s="136"/>
      <c r="F238" s="137"/>
      <c r="G238" s="147"/>
      <c r="H238" s="138"/>
      <c r="I238" s="139"/>
      <c r="J238" s="140"/>
      <c r="K238" s="147"/>
      <c r="L238" s="138"/>
      <c r="M238" s="140"/>
      <c r="N238" s="147"/>
      <c r="O238" s="135"/>
      <c r="P238" s="136"/>
      <c r="Q238" s="137"/>
      <c r="R238" s="147"/>
      <c r="S238" s="148"/>
      <c r="T238" s="149"/>
      <c r="U238" s="147"/>
      <c r="V238" s="135"/>
      <c r="W238" s="136"/>
      <c r="X238" s="137"/>
      <c r="Y238" s="153"/>
      <c r="Z238" s="154"/>
      <c r="AA238" s="155"/>
      <c r="AB238" s="156"/>
      <c r="AC238" s="153"/>
      <c r="AD238" s="138"/>
      <c r="AE238" s="140"/>
      <c r="AF238" s="147"/>
      <c r="AG238" s="138"/>
      <c r="AH238" s="140"/>
      <c r="AI238" s="147"/>
      <c r="AJ238" s="138"/>
      <c r="AK238" s="140"/>
      <c r="AL238" s="147"/>
      <c r="AM238" s="56">
        <f>SUM(D238:AK238)</f>
        <v>0</v>
      </c>
      <c r="AO238" s="270">
        <v>7.5</v>
      </c>
    </row>
    <row r="239" spans="1:41" x14ac:dyDescent="0.2">
      <c r="A239" s="20" t="s">
        <v>258</v>
      </c>
      <c r="B239" s="21" t="s">
        <v>106</v>
      </c>
      <c r="D239" s="141"/>
      <c r="E239" s="142"/>
      <c r="F239" s="143"/>
      <c r="G239" s="147"/>
      <c r="H239" s="138"/>
      <c r="I239" s="139"/>
      <c r="J239" s="140"/>
      <c r="K239" s="147"/>
      <c r="L239" s="138"/>
      <c r="M239" s="140"/>
      <c r="N239" s="147"/>
      <c r="O239" s="150"/>
      <c r="P239" s="151"/>
      <c r="Q239" s="152"/>
      <c r="R239" s="147"/>
      <c r="S239" s="150"/>
      <c r="T239" s="152"/>
      <c r="U239" s="147"/>
      <c r="V239" s="150"/>
      <c r="W239" s="151"/>
      <c r="X239" s="152"/>
      <c r="Y239" s="153"/>
      <c r="Z239" s="157"/>
      <c r="AA239" s="151"/>
      <c r="AB239" s="158"/>
      <c r="AC239" s="153"/>
      <c r="AD239" s="138"/>
      <c r="AE239" s="140"/>
      <c r="AF239" s="147"/>
      <c r="AG239" s="138"/>
      <c r="AH239" s="140"/>
      <c r="AI239" s="147"/>
      <c r="AJ239" s="138"/>
      <c r="AK239" s="140"/>
      <c r="AL239" s="147"/>
      <c r="AM239" s="56">
        <f>SUM(D239:AK239)</f>
        <v>0</v>
      </c>
      <c r="AO239" s="270">
        <v>10.5</v>
      </c>
    </row>
    <row r="240" spans="1:41" x14ac:dyDescent="0.2">
      <c r="A240" s="20" t="s">
        <v>259</v>
      </c>
      <c r="B240" s="21" t="s">
        <v>74</v>
      </c>
      <c r="D240" s="141"/>
      <c r="E240" s="142"/>
      <c r="F240" s="143"/>
      <c r="G240" s="147"/>
      <c r="H240" s="138"/>
      <c r="I240" s="139"/>
      <c r="J240" s="140"/>
      <c r="K240" s="147"/>
      <c r="L240" s="138"/>
      <c r="M240" s="140"/>
      <c r="N240" s="147"/>
      <c r="O240" s="150"/>
      <c r="P240" s="151"/>
      <c r="Q240" s="152"/>
      <c r="R240" s="147"/>
      <c r="S240" s="150"/>
      <c r="T240" s="152"/>
      <c r="U240" s="147"/>
      <c r="V240" s="150"/>
      <c r="W240" s="151"/>
      <c r="X240" s="152"/>
      <c r="Y240" s="153"/>
      <c r="Z240" s="157"/>
      <c r="AA240" s="151"/>
      <c r="AB240" s="158"/>
      <c r="AC240" s="153"/>
      <c r="AD240" s="138"/>
      <c r="AE240" s="140"/>
      <c r="AF240" s="147"/>
      <c r="AG240" s="138"/>
      <c r="AH240" s="140"/>
      <c r="AI240" s="147"/>
      <c r="AJ240" s="138"/>
      <c r="AK240" s="140"/>
      <c r="AL240" s="147"/>
      <c r="AM240" s="56">
        <f>SUM(D240:AK240)</f>
        <v>0</v>
      </c>
      <c r="AO240" s="270">
        <v>15</v>
      </c>
    </row>
    <row r="241" spans="1:41" ht="13.5" thickBot="1" x14ac:dyDescent="0.25">
      <c r="A241" s="20" t="s">
        <v>260</v>
      </c>
      <c r="B241" s="21" t="s">
        <v>107</v>
      </c>
      <c r="D241" s="144"/>
      <c r="E241" s="145"/>
      <c r="F241" s="146"/>
      <c r="G241" s="147"/>
      <c r="H241" s="159"/>
      <c r="I241" s="160"/>
      <c r="J241" s="161"/>
      <c r="K241" s="147"/>
      <c r="L241" s="159"/>
      <c r="M241" s="161"/>
      <c r="N241" s="147"/>
      <c r="O241" s="144"/>
      <c r="P241" s="145"/>
      <c r="Q241" s="146"/>
      <c r="R241" s="147"/>
      <c r="S241" s="162"/>
      <c r="T241" s="146"/>
      <c r="U241" s="147"/>
      <c r="V241" s="162"/>
      <c r="W241" s="163"/>
      <c r="X241" s="164"/>
      <c r="Y241" s="153"/>
      <c r="Z241" s="165"/>
      <c r="AA241" s="166"/>
      <c r="AB241" s="167"/>
      <c r="AC241" s="153"/>
      <c r="AD241" s="159"/>
      <c r="AE241" s="161"/>
      <c r="AF241" s="147"/>
      <c r="AG241" s="159"/>
      <c r="AH241" s="161"/>
      <c r="AI241" s="24"/>
      <c r="AJ241" s="159"/>
      <c r="AK241" s="161"/>
      <c r="AL241" s="24"/>
      <c r="AM241" s="56">
        <f>SUM(D241:AK241)</f>
        <v>0</v>
      </c>
      <c r="AO241" s="270">
        <v>22.5</v>
      </c>
    </row>
    <row r="242" spans="1:41" ht="13.5" thickTop="1" x14ac:dyDescent="0.2">
      <c r="A242" s="23"/>
      <c r="D242" s="147"/>
      <c r="E242" s="147"/>
      <c r="F242" s="147"/>
      <c r="G242" s="147"/>
      <c r="H242" s="147"/>
      <c r="I242" s="147"/>
      <c r="J242" s="147"/>
      <c r="K242" s="147"/>
      <c r="L242" s="147"/>
      <c r="M242" s="147"/>
      <c r="N242" s="147"/>
      <c r="O242" s="147"/>
      <c r="P242" s="147"/>
      <c r="Q242" s="147"/>
      <c r="R242" s="147"/>
      <c r="S242" s="147"/>
      <c r="T242" s="147"/>
      <c r="U242" s="147"/>
      <c r="V242" s="147"/>
      <c r="W242" s="147"/>
      <c r="X242" s="147"/>
      <c r="Y242" s="153"/>
      <c r="Z242" s="147"/>
      <c r="AA242" s="147"/>
      <c r="AB242" s="147"/>
      <c r="AC242" s="153"/>
      <c r="AD242" s="147"/>
      <c r="AE242" s="147"/>
      <c r="AF242" s="147"/>
      <c r="AG242" s="147"/>
      <c r="AH242" s="147"/>
      <c r="AI242" s="24"/>
      <c r="AJ242" s="147"/>
      <c r="AK242" s="147"/>
      <c r="AL242" s="24"/>
      <c r="AM242" s="57"/>
      <c r="AO242" s="120"/>
    </row>
    <row r="243" spans="1:41" ht="13.5" thickBot="1" x14ac:dyDescent="0.25">
      <c r="A243" s="23"/>
      <c r="B243" s="19" t="s">
        <v>0</v>
      </c>
      <c r="D243" s="27"/>
      <c r="E243" s="27"/>
      <c r="F243" s="27"/>
      <c r="G243" s="28"/>
      <c r="H243" s="27"/>
      <c r="I243" s="27"/>
      <c r="J243" s="27"/>
      <c r="K243" s="28"/>
      <c r="L243" s="27"/>
      <c r="M243" s="27"/>
      <c r="N243" s="28"/>
      <c r="O243" s="27"/>
      <c r="P243" s="27"/>
      <c r="Q243" s="27"/>
      <c r="R243" s="28"/>
      <c r="S243" s="27"/>
      <c r="T243" s="27"/>
      <c r="U243" s="28"/>
      <c r="V243" s="27"/>
      <c r="W243" s="27"/>
      <c r="X243" s="27"/>
      <c r="Y243" s="2"/>
      <c r="Z243" s="27"/>
      <c r="AA243" s="27"/>
      <c r="AB243" s="27"/>
      <c r="AC243" s="2"/>
      <c r="AD243" s="27"/>
      <c r="AE243" s="27"/>
      <c r="AF243" s="28"/>
      <c r="AG243" s="27"/>
      <c r="AH243" s="27"/>
      <c r="AI243" s="28"/>
      <c r="AJ243" s="27"/>
      <c r="AK243" s="27"/>
      <c r="AL243" s="28"/>
      <c r="AM243" s="57"/>
      <c r="AO243" s="120"/>
    </row>
    <row r="244" spans="1:41" ht="13.5" thickTop="1" x14ac:dyDescent="0.2">
      <c r="A244" s="20" t="s">
        <v>261</v>
      </c>
      <c r="B244" s="21" t="s">
        <v>105</v>
      </c>
      <c r="D244" s="135"/>
      <c r="E244" s="136"/>
      <c r="F244" s="137"/>
      <c r="G244" s="147"/>
      <c r="H244" s="138"/>
      <c r="I244" s="139"/>
      <c r="J244" s="140"/>
      <c r="K244" s="147"/>
      <c r="L244" s="138"/>
      <c r="M244" s="140"/>
      <c r="N244" s="147"/>
      <c r="O244" s="135"/>
      <c r="P244" s="136"/>
      <c r="Q244" s="137"/>
      <c r="R244" s="147"/>
      <c r="S244" s="148"/>
      <c r="T244" s="149"/>
      <c r="U244" s="147"/>
      <c r="V244" s="135"/>
      <c r="W244" s="136"/>
      <c r="X244" s="137"/>
      <c r="Y244" s="153"/>
      <c r="Z244" s="154"/>
      <c r="AA244" s="155"/>
      <c r="AB244" s="156"/>
      <c r="AC244" s="153"/>
      <c r="AD244" s="138"/>
      <c r="AE244" s="140"/>
      <c r="AF244" s="147"/>
      <c r="AG244" s="138"/>
      <c r="AH244" s="140"/>
      <c r="AI244" s="147"/>
      <c r="AJ244" s="138"/>
      <c r="AK244" s="140"/>
      <c r="AL244" s="147"/>
      <c r="AM244" s="56">
        <f>SUM(D244:AK244)</f>
        <v>0</v>
      </c>
      <c r="AO244" s="270">
        <v>1.5</v>
      </c>
    </row>
    <row r="245" spans="1:41" x14ac:dyDescent="0.2">
      <c r="A245" s="20" t="s">
        <v>262</v>
      </c>
      <c r="B245" s="21" t="s">
        <v>106</v>
      </c>
      <c r="D245" s="141"/>
      <c r="E245" s="142"/>
      <c r="F245" s="143"/>
      <c r="G245" s="147"/>
      <c r="H245" s="138"/>
      <c r="I245" s="139"/>
      <c r="J245" s="140"/>
      <c r="K245" s="147"/>
      <c r="L245" s="138"/>
      <c r="M245" s="140"/>
      <c r="N245" s="147"/>
      <c r="O245" s="150"/>
      <c r="P245" s="151"/>
      <c r="Q245" s="152"/>
      <c r="R245" s="147"/>
      <c r="S245" s="150"/>
      <c r="T245" s="152"/>
      <c r="U245" s="147"/>
      <c r="V245" s="150"/>
      <c r="W245" s="151"/>
      <c r="X245" s="152"/>
      <c r="Y245" s="153"/>
      <c r="Z245" s="157"/>
      <c r="AA245" s="151"/>
      <c r="AB245" s="158"/>
      <c r="AC245" s="153"/>
      <c r="AD245" s="138"/>
      <c r="AE245" s="140"/>
      <c r="AF245" s="147"/>
      <c r="AG245" s="138"/>
      <c r="AH245" s="140"/>
      <c r="AI245" s="147"/>
      <c r="AJ245" s="138"/>
      <c r="AK245" s="140"/>
      <c r="AL245" s="147"/>
      <c r="AM245" s="56">
        <f>SUM(D245:AK245)</f>
        <v>0</v>
      </c>
      <c r="AO245" s="270">
        <v>4.5</v>
      </c>
    </row>
    <row r="246" spans="1:41" ht="13.5" thickBot="1" x14ac:dyDescent="0.25">
      <c r="A246" s="20" t="s">
        <v>263</v>
      </c>
      <c r="B246" s="21" t="s">
        <v>74</v>
      </c>
      <c r="D246" s="144"/>
      <c r="E246" s="145"/>
      <c r="F246" s="146"/>
      <c r="G246" s="147"/>
      <c r="H246" s="159"/>
      <c r="I246" s="160"/>
      <c r="J246" s="161"/>
      <c r="K246" s="147"/>
      <c r="L246" s="159"/>
      <c r="M246" s="161"/>
      <c r="N246" s="147"/>
      <c r="O246" s="144"/>
      <c r="P246" s="145"/>
      <c r="Q246" s="146"/>
      <c r="R246" s="147"/>
      <c r="S246" s="162"/>
      <c r="T246" s="146"/>
      <c r="U246" s="147"/>
      <c r="V246" s="162"/>
      <c r="W246" s="163"/>
      <c r="X246" s="164"/>
      <c r="Y246" s="153"/>
      <c r="Z246" s="165"/>
      <c r="AA246" s="166"/>
      <c r="AB246" s="167"/>
      <c r="AC246" s="153"/>
      <c r="AD246" s="159"/>
      <c r="AE246" s="161"/>
      <c r="AF246" s="147"/>
      <c r="AG246" s="159"/>
      <c r="AH246" s="161"/>
      <c r="AI246" s="24"/>
      <c r="AJ246" s="159"/>
      <c r="AK246" s="161"/>
      <c r="AL246" s="24"/>
      <c r="AM246" s="56">
        <f>SUM(D246:AK246)</f>
        <v>0</v>
      </c>
      <c r="AO246" s="270">
        <v>7.5</v>
      </c>
    </row>
    <row r="247" spans="1:41" ht="13.5" thickTop="1" x14ac:dyDescent="0.2">
      <c r="A247" s="23"/>
      <c r="D247" s="147"/>
      <c r="E247" s="147"/>
      <c r="F247" s="147"/>
      <c r="G247" s="147"/>
      <c r="H247" s="147"/>
      <c r="I247" s="147"/>
      <c r="J247" s="147"/>
      <c r="K247" s="147"/>
      <c r="L247" s="147"/>
      <c r="M247" s="147"/>
      <c r="N247" s="147"/>
      <c r="O247" s="147"/>
      <c r="P247" s="147"/>
      <c r="Q247" s="147"/>
      <c r="R247" s="147"/>
      <c r="S247" s="147"/>
      <c r="T247" s="147"/>
      <c r="U247" s="147"/>
      <c r="V247" s="147"/>
      <c r="W247" s="147"/>
      <c r="X247" s="147"/>
      <c r="Y247" s="153"/>
      <c r="Z247" s="147"/>
      <c r="AA247" s="147"/>
      <c r="AB247" s="147"/>
      <c r="AC247" s="153"/>
      <c r="AD247" s="147"/>
      <c r="AE247" s="147"/>
      <c r="AF247" s="147"/>
      <c r="AG247" s="147"/>
      <c r="AH247" s="147"/>
      <c r="AI247" s="24"/>
      <c r="AJ247" s="147"/>
      <c r="AK247" s="147"/>
      <c r="AL247" s="24"/>
      <c r="AM247" s="57"/>
      <c r="AO247" s="120"/>
    </row>
    <row r="248" spans="1:41" ht="15.75" x14ac:dyDescent="0.2">
      <c r="A248" s="55" t="s">
        <v>264</v>
      </c>
      <c r="B248" s="55"/>
      <c r="D248" s="168"/>
      <c r="E248" s="168"/>
      <c r="F248" s="168"/>
      <c r="G248" s="169"/>
      <c r="H248" s="168"/>
      <c r="I248" s="168"/>
      <c r="J248" s="168"/>
      <c r="K248" s="169"/>
      <c r="L248" s="168"/>
      <c r="M248" s="168"/>
      <c r="N248" s="169"/>
      <c r="O248" s="168"/>
      <c r="P248" s="168"/>
      <c r="Q248" s="168"/>
      <c r="R248" s="169"/>
      <c r="S248" s="168"/>
      <c r="T248" s="168"/>
      <c r="U248" s="169"/>
      <c r="V248" s="168"/>
      <c r="W248" s="168"/>
      <c r="X248" s="147"/>
      <c r="Y248" s="170"/>
      <c r="Z248" s="168"/>
      <c r="AA248" s="168"/>
      <c r="AB248" s="147"/>
      <c r="AC248" s="170"/>
      <c r="AD248" s="168"/>
      <c r="AE248" s="168"/>
      <c r="AF248" s="169"/>
      <c r="AG248" s="168"/>
      <c r="AH248" s="168"/>
      <c r="AI248" s="26"/>
      <c r="AJ248" s="168"/>
      <c r="AK248" s="168"/>
      <c r="AL248" s="26"/>
      <c r="AM248" s="58"/>
      <c r="AO248" s="121"/>
    </row>
    <row r="249" spans="1:41" ht="13.5" thickBot="1" x14ac:dyDescent="0.25">
      <c r="A249" s="23"/>
      <c r="B249" s="19" t="s">
        <v>0</v>
      </c>
      <c r="D249" s="27"/>
      <c r="E249" s="27"/>
      <c r="F249" s="27"/>
      <c r="G249" s="28"/>
      <c r="H249" s="220"/>
      <c r="I249" s="220"/>
      <c r="J249" s="220"/>
      <c r="K249" s="28"/>
      <c r="L249" s="27"/>
      <c r="M249" s="27"/>
      <c r="N249" s="28"/>
      <c r="O249" s="27"/>
      <c r="P249" s="27"/>
      <c r="Q249" s="27"/>
      <c r="R249" s="28"/>
      <c r="S249" s="27"/>
      <c r="T249" s="27"/>
      <c r="U249" s="28"/>
      <c r="V249" s="220"/>
      <c r="W249" s="220"/>
      <c r="X249" s="220"/>
      <c r="Y249" s="2"/>
      <c r="Z249" s="27"/>
      <c r="AA249" s="27"/>
      <c r="AB249" s="27"/>
      <c r="AC249" s="2"/>
      <c r="AD249" s="27"/>
      <c r="AE249" s="27"/>
      <c r="AF249" s="28"/>
      <c r="AG249" s="27"/>
      <c r="AH249" s="27"/>
      <c r="AI249" s="28"/>
      <c r="AJ249" s="27"/>
      <c r="AK249" s="27"/>
      <c r="AL249" s="28"/>
      <c r="AM249" s="57"/>
      <c r="AO249" s="120"/>
    </row>
    <row r="250" spans="1:41" ht="13.5" thickTop="1" x14ac:dyDescent="0.2">
      <c r="A250" s="20" t="s">
        <v>265</v>
      </c>
      <c r="B250" s="21" t="s">
        <v>105</v>
      </c>
      <c r="D250" s="135"/>
      <c r="E250" s="136"/>
      <c r="F250" s="137"/>
      <c r="G250" s="147"/>
      <c r="H250" s="207"/>
      <c r="I250" s="211"/>
      <c r="J250" s="208"/>
      <c r="K250" s="147"/>
      <c r="L250" s="138"/>
      <c r="M250" s="140"/>
      <c r="N250" s="147"/>
      <c r="O250" s="135"/>
      <c r="P250" s="136"/>
      <c r="Q250" s="137"/>
      <c r="R250" s="147"/>
      <c r="S250" s="148"/>
      <c r="T250" s="149"/>
      <c r="U250" s="147"/>
      <c r="V250" s="221"/>
      <c r="W250" s="222"/>
      <c r="X250" s="223"/>
      <c r="Y250" s="153"/>
      <c r="Z250" s="154"/>
      <c r="AA250" s="155"/>
      <c r="AB250" s="156"/>
      <c r="AC250" s="153"/>
      <c r="AD250" s="138"/>
      <c r="AE250" s="140"/>
      <c r="AF250" s="147"/>
      <c r="AG250" s="138"/>
      <c r="AH250" s="140"/>
      <c r="AI250" s="147"/>
      <c r="AJ250" s="138"/>
      <c r="AK250" s="140"/>
      <c r="AL250" s="147"/>
      <c r="AM250" s="56">
        <f>SUM(D250:AK250)</f>
        <v>0</v>
      </c>
      <c r="AO250" s="270">
        <v>0.5</v>
      </c>
    </row>
    <row r="251" spans="1:41" x14ac:dyDescent="0.2">
      <c r="A251" s="20" t="s">
        <v>266</v>
      </c>
      <c r="B251" s="21" t="s">
        <v>106</v>
      </c>
      <c r="D251" s="141"/>
      <c r="E251" s="142"/>
      <c r="F251" s="143"/>
      <c r="G251" s="147"/>
      <c r="H251" s="209"/>
      <c r="I251" s="139"/>
      <c r="J251" s="210"/>
      <c r="K251" s="147"/>
      <c r="L251" s="138"/>
      <c r="M251" s="140"/>
      <c r="N251" s="147"/>
      <c r="O251" s="150"/>
      <c r="P251" s="151"/>
      <c r="Q251" s="152"/>
      <c r="R251" s="147"/>
      <c r="S251" s="150"/>
      <c r="T251" s="152"/>
      <c r="U251" s="147"/>
      <c r="V251" s="157"/>
      <c r="W251" s="151"/>
      <c r="X251" s="158"/>
      <c r="Y251" s="153"/>
      <c r="Z251" s="157"/>
      <c r="AA251" s="151"/>
      <c r="AB251" s="158"/>
      <c r="AC251" s="153"/>
      <c r="AD251" s="138"/>
      <c r="AE251" s="140"/>
      <c r="AF251" s="147"/>
      <c r="AG251" s="138"/>
      <c r="AH251" s="140"/>
      <c r="AI251" s="147"/>
      <c r="AJ251" s="138"/>
      <c r="AK251" s="140"/>
      <c r="AL251" s="147"/>
      <c r="AM251" s="56">
        <f>SUM(D251:AK251)</f>
        <v>0</v>
      </c>
      <c r="AO251" s="270">
        <v>1</v>
      </c>
    </row>
    <row r="252" spans="1:41" ht="13.5" thickBot="1" x14ac:dyDescent="0.25">
      <c r="A252" s="20" t="s">
        <v>267</v>
      </c>
      <c r="B252" s="21" t="s">
        <v>74</v>
      </c>
      <c r="D252" s="144"/>
      <c r="E252" s="145"/>
      <c r="F252" s="146"/>
      <c r="G252" s="147"/>
      <c r="H252" s="162"/>
      <c r="I252" s="163"/>
      <c r="J252" s="164"/>
      <c r="K252" s="147"/>
      <c r="L252" s="159"/>
      <c r="M252" s="161"/>
      <c r="N252" s="147"/>
      <c r="O252" s="144"/>
      <c r="P252" s="145"/>
      <c r="Q252" s="146"/>
      <c r="R252" s="147"/>
      <c r="S252" s="162"/>
      <c r="T252" s="146"/>
      <c r="U252" s="147"/>
      <c r="V252" s="159"/>
      <c r="W252" s="160"/>
      <c r="X252" s="161"/>
      <c r="Y252" s="153"/>
      <c r="Z252" s="165"/>
      <c r="AA252" s="166"/>
      <c r="AB252" s="167"/>
      <c r="AC252" s="153"/>
      <c r="AD252" s="159"/>
      <c r="AE252" s="161"/>
      <c r="AF252" s="147"/>
      <c r="AG252" s="159"/>
      <c r="AH252" s="161"/>
      <c r="AI252" s="24"/>
      <c r="AJ252" s="159"/>
      <c r="AK252" s="161"/>
      <c r="AL252" s="24"/>
      <c r="AM252" s="56">
        <f>SUM(D252:AK252)</f>
        <v>0</v>
      </c>
      <c r="AO252" s="270">
        <v>2</v>
      </c>
    </row>
    <row r="253" spans="1:41" ht="13.5" thickTop="1" x14ac:dyDescent="0.2">
      <c r="A253" s="23"/>
      <c r="D253" s="147"/>
      <c r="E253" s="147"/>
      <c r="F253" s="147"/>
      <c r="G253" s="147"/>
      <c r="H253" s="147"/>
      <c r="I253" s="147"/>
      <c r="J253" s="147"/>
      <c r="K253" s="147"/>
      <c r="L253" s="147"/>
      <c r="M253" s="147"/>
      <c r="N253" s="147"/>
      <c r="O253" s="147"/>
      <c r="P253" s="147"/>
      <c r="Q253" s="147"/>
      <c r="R253" s="147"/>
      <c r="S253" s="147"/>
      <c r="T253" s="147"/>
      <c r="U253" s="147"/>
      <c r="V253" s="147"/>
      <c r="W253" s="147"/>
      <c r="X253" s="147"/>
      <c r="Y253" s="147"/>
      <c r="Z253" s="147"/>
      <c r="AA253" s="147"/>
      <c r="AB253" s="147"/>
      <c r="AC253" s="147"/>
      <c r="AD253" s="147"/>
      <c r="AE253" s="147"/>
      <c r="AF253" s="147"/>
      <c r="AG253" s="147"/>
      <c r="AH253" s="147"/>
      <c r="AI253" s="24"/>
      <c r="AJ253" s="147"/>
      <c r="AK253" s="147"/>
      <c r="AL253" s="24"/>
      <c r="AM253" s="57"/>
      <c r="AO253" s="120"/>
    </row>
    <row r="254" spans="1:41" ht="13.5" thickBot="1" x14ac:dyDescent="0.25">
      <c r="A254" s="23"/>
      <c r="B254" s="19" t="s">
        <v>0</v>
      </c>
      <c r="D254" s="27"/>
      <c r="E254" s="27"/>
      <c r="F254" s="27"/>
      <c r="G254" s="28"/>
      <c r="H254" s="27"/>
      <c r="I254" s="27"/>
      <c r="J254" s="27"/>
      <c r="K254" s="28"/>
      <c r="L254" s="27"/>
      <c r="M254" s="27"/>
      <c r="N254" s="28"/>
      <c r="O254" s="27"/>
      <c r="P254" s="27"/>
      <c r="Q254" s="27"/>
      <c r="R254" s="28"/>
      <c r="S254" s="27"/>
      <c r="T254" s="27"/>
      <c r="U254" s="28"/>
      <c r="V254" s="27"/>
      <c r="W254" s="27"/>
      <c r="X254" s="27"/>
      <c r="Y254" s="2"/>
      <c r="Z254" s="27"/>
      <c r="AA254" s="27"/>
      <c r="AB254" s="27"/>
      <c r="AC254" s="2"/>
      <c r="AD254" s="27"/>
      <c r="AE254" s="27"/>
      <c r="AF254" s="28"/>
      <c r="AG254" s="27"/>
      <c r="AH254" s="27"/>
      <c r="AI254" s="28"/>
      <c r="AJ254" s="27"/>
      <c r="AK254" s="27"/>
      <c r="AL254" s="28"/>
      <c r="AM254" s="57"/>
      <c r="AO254" s="120"/>
    </row>
    <row r="255" spans="1:41" ht="13.5" thickTop="1" x14ac:dyDescent="0.2">
      <c r="A255" s="20" t="s">
        <v>268</v>
      </c>
      <c r="B255" s="21" t="s">
        <v>105</v>
      </c>
      <c r="D255" s="135"/>
      <c r="E255" s="136"/>
      <c r="F255" s="137"/>
      <c r="G255" s="147"/>
      <c r="H255" s="207"/>
      <c r="I255" s="211"/>
      <c r="J255" s="208"/>
      <c r="K255" s="147"/>
      <c r="L255" s="138"/>
      <c r="M255" s="140"/>
      <c r="N255" s="147"/>
      <c r="O255" s="135"/>
      <c r="P255" s="136"/>
      <c r="Q255" s="137"/>
      <c r="R255" s="147"/>
      <c r="S255" s="148"/>
      <c r="T255" s="149"/>
      <c r="U255" s="147"/>
      <c r="V255" s="221"/>
      <c r="W255" s="222"/>
      <c r="X255" s="223"/>
      <c r="Y255" s="153"/>
      <c r="Z255" s="154"/>
      <c r="AA255" s="155"/>
      <c r="AB255" s="156"/>
      <c r="AC255" s="153"/>
      <c r="AD255" s="138"/>
      <c r="AE255" s="140"/>
      <c r="AF255" s="147"/>
      <c r="AG255" s="138"/>
      <c r="AH255" s="140"/>
      <c r="AI255" s="147"/>
      <c r="AJ255" s="138"/>
      <c r="AK255" s="140"/>
      <c r="AL255" s="147"/>
      <c r="AM255" s="56">
        <f>SUM(D255:AK255)</f>
        <v>0</v>
      </c>
      <c r="AO255" s="270">
        <v>2</v>
      </c>
    </row>
    <row r="256" spans="1:41" x14ac:dyDescent="0.2">
      <c r="A256" s="20" t="s">
        <v>269</v>
      </c>
      <c r="B256" s="21" t="s">
        <v>106</v>
      </c>
      <c r="D256" s="141"/>
      <c r="E256" s="142"/>
      <c r="F256" s="143"/>
      <c r="G256" s="147"/>
      <c r="H256" s="209"/>
      <c r="I256" s="139"/>
      <c r="J256" s="210"/>
      <c r="K256" s="147"/>
      <c r="L256" s="138"/>
      <c r="M256" s="140"/>
      <c r="N256" s="147"/>
      <c r="O256" s="150"/>
      <c r="P256" s="151"/>
      <c r="Q256" s="152"/>
      <c r="R256" s="147"/>
      <c r="S256" s="150"/>
      <c r="T256" s="152"/>
      <c r="U256" s="147"/>
      <c r="V256" s="157"/>
      <c r="W256" s="151"/>
      <c r="X256" s="158"/>
      <c r="Y256" s="153"/>
      <c r="Z256" s="157"/>
      <c r="AA256" s="151"/>
      <c r="AB256" s="158"/>
      <c r="AC256" s="153"/>
      <c r="AD256" s="138"/>
      <c r="AE256" s="140"/>
      <c r="AF256" s="147"/>
      <c r="AG256" s="138"/>
      <c r="AH256" s="140"/>
      <c r="AI256" s="147"/>
      <c r="AJ256" s="138"/>
      <c r="AK256" s="140"/>
      <c r="AL256" s="147"/>
      <c r="AM256" s="56">
        <f>SUM(D256:AK256)</f>
        <v>0</v>
      </c>
      <c r="AO256" s="270">
        <v>6</v>
      </c>
    </row>
    <row r="257" spans="1:41" ht="13.5" thickBot="1" x14ac:dyDescent="0.25">
      <c r="A257" s="20" t="s">
        <v>270</v>
      </c>
      <c r="B257" s="21" t="s">
        <v>74</v>
      </c>
      <c r="D257" s="144"/>
      <c r="E257" s="145"/>
      <c r="F257" s="146"/>
      <c r="G257" s="147"/>
      <c r="H257" s="162"/>
      <c r="I257" s="163"/>
      <c r="J257" s="164"/>
      <c r="K257" s="147"/>
      <c r="L257" s="159"/>
      <c r="M257" s="161"/>
      <c r="N257" s="147"/>
      <c r="O257" s="144"/>
      <c r="P257" s="145"/>
      <c r="Q257" s="146"/>
      <c r="R257" s="147"/>
      <c r="S257" s="162"/>
      <c r="T257" s="146"/>
      <c r="U257" s="147"/>
      <c r="V257" s="159"/>
      <c r="W257" s="160"/>
      <c r="X257" s="161"/>
      <c r="Y257" s="153"/>
      <c r="Z257" s="165"/>
      <c r="AA257" s="166"/>
      <c r="AB257" s="167"/>
      <c r="AC257" s="153"/>
      <c r="AD257" s="159"/>
      <c r="AE257" s="161"/>
      <c r="AF257" s="147"/>
      <c r="AG257" s="159"/>
      <c r="AH257" s="161"/>
      <c r="AI257" s="24"/>
      <c r="AJ257" s="159"/>
      <c r="AK257" s="161"/>
      <c r="AL257" s="24"/>
      <c r="AM257" s="56">
        <f>SUM(D257:AK257)</f>
        <v>0</v>
      </c>
      <c r="AO257" s="270">
        <v>10</v>
      </c>
    </row>
    <row r="258" spans="1:41" ht="13.5" thickTop="1" x14ac:dyDescent="0.2">
      <c r="A258" s="23"/>
      <c r="D258" s="147"/>
      <c r="E258" s="147"/>
      <c r="F258" s="147"/>
      <c r="G258" s="147"/>
      <c r="H258" s="147"/>
      <c r="I258" s="147"/>
      <c r="J258" s="147"/>
      <c r="K258" s="147"/>
      <c r="L258" s="147"/>
      <c r="M258" s="147"/>
      <c r="N258" s="147"/>
      <c r="O258" s="147"/>
      <c r="P258" s="147"/>
      <c r="Q258" s="147"/>
      <c r="R258" s="147"/>
      <c r="S258" s="147"/>
      <c r="T258" s="147"/>
      <c r="U258" s="147"/>
      <c r="V258" s="147"/>
      <c r="W258" s="147"/>
      <c r="X258" s="147"/>
      <c r="Y258" s="147"/>
      <c r="Z258" s="147"/>
      <c r="AA258" s="147"/>
      <c r="AB258" s="147"/>
      <c r="AC258" s="147"/>
      <c r="AD258" s="147"/>
      <c r="AE258" s="147"/>
      <c r="AF258" s="147"/>
      <c r="AG258" s="147"/>
      <c r="AH258" s="147"/>
      <c r="AI258" s="24"/>
      <c r="AJ258" s="147"/>
      <c r="AK258" s="147"/>
      <c r="AL258" s="24"/>
      <c r="AM258" s="57"/>
      <c r="AO258" s="120"/>
    </row>
    <row r="259" spans="1:41" ht="13.5" thickBot="1" x14ac:dyDescent="0.25">
      <c r="A259" s="23"/>
      <c r="B259" s="19" t="s">
        <v>0</v>
      </c>
      <c r="D259" s="27"/>
      <c r="E259" s="27"/>
      <c r="F259" s="27"/>
      <c r="G259" s="28"/>
      <c r="H259" s="27"/>
      <c r="I259" s="27"/>
      <c r="J259" s="27"/>
      <c r="K259" s="28"/>
      <c r="L259" s="27"/>
      <c r="M259" s="27"/>
      <c r="N259" s="28"/>
      <c r="O259" s="27"/>
      <c r="P259" s="27"/>
      <c r="Q259" s="27"/>
      <c r="R259" s="28"/>
      <c r="S259" s="27"/>
      <c r="T259" s="27"/>
      <c r="U259" s="28"/>
      <c r="V259" s="27"/>
      <c r="W259" s="27"/>
      <c r="X259" s="27"/>
      <c r="Y259" s="2"/>
      <c r="Z259" s="27"/>
      <c r="AA259" s="27"/>
      <c r="AB259" s="27"/>
      <c r="AC259" s="2"/>
      <c r="AD259" s="27"/>
      <c r="AE259" s="27"/>
      <c r="AF259" s="28"/>
      <c r="AG259" s="27"/>
      <c r="AH259" s="27"/>
      <c r="AI259" s="28"/>
      <c r="AJ259" s="27"/>
      <c r="AK259" s="27"/>
      <c r="AL259" s="28"/>
      <c r="AM259" s="57"/>
      <c r="AO259" s="120"/>
    </row>
    <row r="260" spans="1:41" ht="13.5" thickTop="1" x14ac:dyDescent="0.2">
      <c r="A260" s="20" t="s">
        <v>271</v>
      </c>
      <c r="B260" s="21" t="s">
        <v>105</v>
      </c>
      <c r="D260" s="135"/>
      <c r="E260" s="136"/>
      <c r="F260" s="137"/>
      <c r="G260" s="147"/>
      <c r="H260" s="135"/>
      <c r="I260" s="136"/>
      <c r="J260" s="137"/>
      <c r="K260" s="147"/>
      <c r="L260" s="138"/>
      <c r="M260" s="140"/>
      <c r="N260" s="147"/>
      <c r="O260" s="135"/>
      <c r="P260" s="136"/>
      <c r="Q260" s="137"/>
      <c r="R260" s="147"/>
      <c r="S260" s="148"/>
      <c r="T260" s="149"/>
      <c r="U260" s="147"/>
      <c r="V260" s="154"/>
      <c r="W260" s="155"/>
      <c r="X260" s="156"/>
      <c r="Y260" s="153"/>
      <c r="Z260" s="154"/>
      <c r="AA260" s="155"/>
      <c r="AB260" s="156"/>
      <c r="AC260" s="153"/>
      <c r="AD260" s="138"/>
      <c r="AE260" s="140"/>
      <c r="AF260" s="147"/>
      <c r="AG260" s="138"/>
      <c r="AH260" s="140"/>
      <c r="AI260" s="147"/>
      <c r="AJ260" s="138"/>
      <c r="AK260" s="140"/>
      <c r="AL260" s="147"/>
      <c r="AM260" s="56">
        <f>SUM(D260:AK260)</f>
        <v>0</v>
      </c>
      <c r="AO260" s="270">
        <v>1.5</v>
      </c>
    </row>
    <row r="261" spans="1:41" x14ac:dyDescent="0.2">
      <c r="A261" s="20" t="s">
        <v>272</v>
      </c>
      <c r="B261" s="21" t="s">
        <v>106</v>
      </c>
      <c r="D261" s="141"/>
      <c r="E261" s="142"/>
      <c r="F261" s="143"/>
      <c r="G261" s="147"/>
      <c r="H261" s="150"/>
      <c r="I261" s="151"/>
      <c r="J261" s="152"/>
      <c r="K261" s="147"/>
      <c r="L261" s="138"/>
      <c r="M261" s="140"/>
      <c r="N261" s="147"/>
      <c r="O261" s="150"/>
      <c r="P261" s="151"/>
      <c r="Q261" s="152"/>
      <c r="R261" s="147"/>
      <c r="S261" s="150"/>
      <c r="T261" s="152"/>
      <c r="U261" s="147"/>
      <c r="V261" s="157"/>
      <c r="W261" s="151"/>
      <c r="X261" s="158"/>
      <c r="Y261" s="153"/>
      <c r="Z261" s="157"/>
      <c r="AA261" s="151"/>
      <c r="AB261" s="158"/>
      <c r="AC261" s="153"/>
      <c r="AD261" s="138"/>
      <c r="AE261" s="140"/>
      <c r="AF261" s="147"/>
      <c r="AG261" s="138"/>
      <c r="AH261" s="140"/>
      <c r="AI261" s="147"/>
      <c r="AJ261" s="138"/>
      <c r="AK261" s="140"/>
      <c r="AL261" s="147"/>
      <c r="AM261" s="56">
        <f>SUM(D261:AK261)</f>
        <v>0</v>
      </c>
      <c r="AO261" s="270">
        <v>3</v>
      </c>
    </row>
    <row r="262" spans="1:41" x14ac:dyDescent="0.2">
      <c r="A262" s="20" t="s">
        <v>273</v>
      </c>
      <c r="B262" s="21" t="s">
        <v>74</v>
      </c>
      <c r="D262" s="141"/>
      <c r="E262" s="142"/>
      <c r="F262" s="143"/>
      <c r="G262" s="147"/>
      <c r="H262" s="150"/>
      <c r="I262" s="151"/>
      <c r="J262" s="152"/>
      <c r="K262" s="147"/>
      <c r="L262" s="138"/>
      <c r="M262" s="140"/>
      <c r="N262" s="147"/>
      <c r="O262" s="150"/>
      <c r="P262" s="151"/>
      <c r="Q262" s="152"/>
      <c r="R262" s="147"/>
      <c r="S262" s="150"/>
      <c r="T262" s="152"/>
      <c r="U262" s="147"/>
      <c r="V262" s="157"/>
      <c r="W262" s="151"/>
      <c r="X262" s="158"/>
      <c r="Y262" s="153"/>
      <c r="Z262" s="157"/>
      <c r="AA262" s="151"/>
      <c r="AB262" s="158"/>
      <c r="AC262" s="153"/>
      <c r="AD262" s="138"/>
      <c r="AE262" s="140"/>
      <c r="AF262" s="147"/>
      <c r="AG262" s="138"/>
      <c r="AH262" s="140"/>
      <c r="AI262" s="147"/>
      <c r="AJ262" s="138"/>
      <c r="AK262" s="140"/>
      <c r="AL262" s="147"/>
      <c r="AM262" s="56">
        <f>SUM(D262:AK262)</f>
        <v>0</v>
      </c>
      <c r="AO262" s="270">
        <v>3</v>
      </c>
    </row>
    <row r="263" spans="1:41" ht="13.5" thickBot="1" x14ac:dyDescent="0.25">
      <c r="A263" s="20" t="s">
        <v>274</v>
      </c>
      <c r="B263" s="21" t="s">
        <v>107</v>
      </c>
      <c r="D263" s="144"/>
      <c r="E263" s="145"/>
      <c r="F263" s="146"/>
      <c r="G263" s="147"/>
      <c r="H263" s="144"/>
      <c r="I263" s="145"/>
      <c r="J263" s="146"/>
      <c r="K263" s="147"/>
      <c r="L263" s="159"/>
      <c r="M263" s="161"/>
      <c r="N263" s="147"/>
      <c r="O263" s="144"/>
      <c r="P263" s="145"/>
      <c r="Q263" s="146"/>
      <c r="R263" s="147"/>
      <c r="S263" s="162"/>
      <c r="T263" s="146"/>
      <c r="U263" s="147"/>
      <c r="V263" s="165"/>
      <c r="W263" s="166"/>
      <c r="X263" s="167"/>
      <c r="Y263" s="153"/>
      <c r="Z263" s="165"/>
      <c r="AA263" s="166"/>
      <c r="AB263" s="167"/>
      <c r="AC263" s="153"/>
      <c r="AD263" s="159"/>
      <c r="AE263" s="161"/>
      <c r="AF263" s="147"/>
      <c r="AG263" s="159"/>
      <c r="AH263" s="161"/>
      <c r="AI263" s="24"/>
      <c r="AJ263" s="159"/>
      <c r="AK263" s="161"/>
      <c r="AL263" s="24"/>
      <c r="AM263" s="56">
        <f>SUM(D263:AK263)</f>
        <v>0</v>
      </c>
      <c r="AO263" s="270">
        <v>6</v>
      </c>
    </row>
    <row r="264" spans="1:41" ht="13.5" thickTop="1" x14ac:dyDescent="0.2">
      <c r="A264" s="23"/>
      <c r="D264" s="147"/>
      <c r="E264" s="147"/>
      <c r="F264" s="147"/>
      <c r="G264" s="147"/>
      <c r="H264" s="147"/>
      <c r="I264" s="147"/>
      <c r="J264" s="147"/>
      <c r="K264" s="147"/>
      <c r="L264" s="147"/>
      <c r="M264" s="147"/>
      <c r="N264" s="147"/>
      <c r="O264" s="147"/>
      <c r="P264" s="147"/>
      <c r="Q264" s="147"/>
      <c r="R264" s="147"/>
      <c r="S264" s="147"/>
      <c r="T264" s="147"/>
      <c r="U264" s="147"/>
      <c r="V264" s="147"/>
      <c r="W264" s="147"/>
      <c r="X264" s="147"/>
      <c r="Y264" s="147"/>
      <c r="Z264" s="147"/>
      <c r="AA264" s="147"/>
      <c r="AB264" s="147"/>
      <c r="AC264" s="147"/>
      <c r="AD264" s="147"/>
      <c r="AE264" s="147"/>
      <c r="AF264" s="147"/>
      <c r="AG264" s="147"/>
      <c r="AH264" s="147"/>
      <c r="AI264" s="24"/>
      <c r="AJ264" s="147"/>
      <c r="AK264" s="147"/>
      <c r="AL264" s="24"/>
      <c r="AM264" s="57"/>
      <c r="AO264" s="120"/>
    </row>
    <row r="265" spans="1:41" ht="13.5" thickBot="1" x14ac:dyDescent="0.25">
      <c r="A265" s="23"/>
      <c r="B265" s="19" t="s">
        <v>0</v>
      </c>
      <c r="D265" s="27"/>
      <c r="E265" s="27"/>
      <c r="F265" s="27"/>
      <c r="G265" s="28"/>
      <c r="H265" s="27"/>
      <c r="I265" s="27"/>
      <c r="J265" s="27"/>
      <c r="K265" s="28"/>
      <c r="L265" s="27"/>
      <c r="M265" s="27"/>
      <c r="N265" s="28"/>
      <c r="O265" s="27"/>
      <c r="P265" s="27"/>
      <c r="Q265" s="27"/>
      <c r="R265" s="28"/>
      <c r="S265" s="27"/>
      <c r="T265" s="27"/>
      <c r="U265" s="28"/>
      <c r="V265" s="27"/>
      <c r="W265" s="27"/>
      <c r="X265" s="27"/>
      <c r="Y265" s="2"/>
      <c r="Z265" s="27"/>
      <c r="AA265" s="27"/>
      <c r="AB265" s="27"/>
      <c r="AC265" s="2"/>
      <c r="AD265" s="27"/>
      <c r="AE265" s="27"/>
      <c r="AF265" s="28"/>
      <c r="AG265" s="27"/>
      <c r="AH265" s="27"/>
      <c r="AI265" s="28"/>
      <c r="AJ265" s="27"/>
      <c r="AK265" s="27"/>
      <c r="AL265" s="28"/>
      <c r="AM265" s="57"/>
      <c r="AO265" s="120"/>
    </row>
    <row r="266" spans="1:41" ht="13.5" thickTop="1" x14ac:dyDescent="0.2">
      <c r="A266" s="20" t="s">
        <v>275</v>
      </c>
      <c r="B266" s="21" t="s">
        <v>105</v>
      </c>
      <c r="D266" s="135"/>
      <c r="E266" s="136"/>
      <c r="F266" s="137"/>
      <c r="G266" s="147"/>
      <c r="H266" s="207"/>
      <c r="I266" s="211"/>
      <c r="J266" s="208"/>
      <c r="K266" s="147"/>
      <c r="L266" s="138"/>
      <c r="M266" s="140"/>
      <c r="N266" s="147"/>
      <c r="O266" s="135"/>
      <c r="P266" s="136"/>
      <c r="Q266" s="137"/>
      <c r="R266" s="147"/>
      <c r="S266" s="148"/>
      <c r="T266" s="149"/>
      <c r="U266" s="147"/>
      <c r="V266" s="221"/>
      <c r="W266" s="222"/>
      <c r="X266" s="223"/>
      <c r="Y266" s="153"/>
      <c r="Z266" s="154"/>
      <c r="AA266" s="155"/>
      <c r="AB266" s="156"/>
      <c r="AC266" s="153"/>
      <c r="AD266" s="138"/>
      <c r="AE266" s="140"/>
      <c r="AF266" s="147"/>
      <c r="AG266" s="138"/>
      <c r="AH266" s="140"/>
      <c r="AI266" s="147"/>
      <c r="AJ266" s="138"/>
      <c r="AK266" s="140"/>
      <c r="AL266" s="147"/>
      <c r="AM266" s="56">
        <f>SUM(D266:AK266)</f>
        <v>0</v>
      </c>
      <c r="AO266" s="270">
        <v>1</v>
      </c>
    </row>
    <row r="267" spans="1:41" x14ac:dyDescent="0.2">
      <c r="A267" s="20" t="s">
        <v>276</v>
      </c>
      <c r="B267" s="21" t="s">
        <v>106</v>
      </c>
      <c r="D267" s="141"/>
      <c r="E267" s="142"/>
      <c r="F267" s="143"/>
      <c r="G267" s="147"/>
      <c r="H267" s="209"/>
      <c r="I267" s="139"/>
      <c r="J267" s="210"/>
      <c r="K267" s="147"/>
      <c r="L267" s="138"/>
      <c r="M267" s="140"/>
      <c r="N267" s="147"/>
      <c r="O267" s="150"/>
      <c r="P267" s="151"/>
      <c r="Q267" s="152"/>
      <c r="R267" s="147"/>
      <c r="S267" s="150"/>
      <c r="T267" s="152"/>
      <c r="U267" s="147"/>
      <c r="V267" s="157"/>
      <c r="W267" s="151"/>
      <c r="X267" s="158"/>
      <c r="Y267" s="153"/>
      <c r="Z267" s="157"/>
      <c r="AA267" s="151"/>
      <c r="AB267" s="158"/>
      <c r="AC267" s="153"/>
      <c r="AD267" s="138"/>
      <c r="AE267" s="140"/>
      <c r="AF267" s="147"/>
      <c r="AG267" s="138"/>
      <c r="AH267" s="140"/>
      <c r="AI267" s="147"/>
      <c r="AJ267" s="138"/>
      <c r="AK267" s="140"/>
      <c r="AL267" s="147"/>
      <c r="AM267" s="56">
        <f>SUM(D267:AK267)</f>
        <v>0</v>
      </c>
      <c r="AO267" s="270">
        <v>3</v>
      </c>
    </row>
    <row r="268" spans="1:41" ht="13.5" thickBot="1" x14ac:dyDescent="0.25">
      <c r="A268" s="20" t="s">
        <v>277</v>
      </c>
      <c r="B268" s="21" t="s">
        <v>74</v>
      </c>
      <c r="D268" s="144"/>
      <c r="E268" s="145"/>
      <c r="F268" s="146"/>
      <c r="G268" s="147"/>
      <c r="H268" s="162"/>
      <c r="I268" s="163"/>
      <c r="J268" s="164"/>
      <c r="K268" s="147"/>
      <c r="L268" s="159"/>
      <c r="M268" s="161"/>
      <c r="N268" s="147"/>
      <c r="O268" s="144"/>
      <c r="P268" s="145"/>
      <c r="Q268" s="146"/>
      <c r="R268" s="147"/>
      <c r="S268" s="162"/>
      <c r="T268" s="146"/>
      <c r="U268" s="147"/>
      <c r="V268" s="159"/>
      <c r="W268" s="160"/>
      <c r="X268" s="161"/>
      <c r="Y268" s="153"/>
      <c r="Z268" s="165"/>
      <c r="AA268" s="166"/>
      <c r="AB268" s="167"/>
      <c r="AC268" s="153"/>
      <c r="AD268" s="159"/>
      <c r="AE268" s="161"/>
      <c r="AF268" s="147"/>
      <c r="AG268" s="159"/>
      <c r="AH268" s="161"/>
      <c r="AI268" s="24"/>
      <c r="AJ268" s="159"/>
      <c r="AK268" s="161"/>
      <c r="AL268" s="24"/>
      <c r="AM268" s="56">
        <f>SUM(D268:AK268)</f>
        <v>0</v>
      </c>
      <c r="AO268" s="270">
        <v>5</v>
      </c>
    </row>
    <row r="269" spans="1:41" ht="13.5" thickTop="1" x14ac:dyDescent="0.2">
      <c r="A269" s="23"/>
      <c r="D269" s="147"/>
      <c r="E269" s="147"/>
      <c r="F269" s="147"/>
      <c r="G269" s="147"/>
      <c r="H269" s="147"/>
      <c r="I269" s="147"/>
      <c r="J269" s="147"/>
      <c r="K269" s="147"/>
      <c r="L269" s="147"/>
      <c r="M269" s="147"/>
      <c r="N269" s="147"/>
      <c r="O269" s="147"/>
      <c r="P269" s="147"/>
      <c r="Q269" s="147"/>
      <c r="R269" s="147"/>
      <c r="S269" s="147"/>
      <c r="T269" s="147"/>
      <c r="U269" s="147"/>
      <c r="V269" s="147"/>
      <c r="W269" s="147"/>
      <c r="X269" s="147"/>
      <c r="Y269" s="147"/>
      <c r="Z269" s="147"/>
      <c r="AA269" s="147"/>
      <c r="AB269" s="147"/>
      <c r="AC269" s="147"/>
      <c r="AD269" s="147"/>
      <c r="AE269" s="147"/>
      <c r="AF269" s="147"/>
      <c r="AG269" s="147"/>
      <c r="AH269" s="147"/>
      <c r="AI269" s="24"/>
      <c r="AJ269" s="147"/>
      <c r="AK269" s="147"/>
      <c r="AL269" s="24"/>
      <c r="AM269" s="57"/>
      <c r="AO269" s="120"/>
    </row>
    <row r="270" spans="1:41" ht="13.5" thickBot="1" x14ac:dyDescent="0.25">
      <c r="A270" s="23"/>
      <c r="B270" s="19" t="s">
        <v>0</v>
      </c>
      <c r="D270" s="27"/>
      <c r="E270" s="27"/>
      <c r="F270" s="27"/>
      <c r="G270" s="28"/>
      <c r="H270" s="27"/>
      <c r="I270" s="27"/>
      <c r="J270" s="27"/>
      <c r="K270" s="28"/>
      <c r="L270" s="27"/>
      <c r="M270" s="27"/>
      <c r="N270" s="28"/>
      <c r="O270" s="27"/>
      <c r="P270" s="27"/>
      <c r="Q270" s="27"/>
      <c r="R270" s="28"/>
      <c r="S270" s="27"/>
      <c r="T270" s="27"/>
      <c r="U270" s="28"/>
      <c r="V270" s="27"/>
      <c r="W270" s="27"/>
      <c r="X270" s="27"/>
      <c r="Y270" s="2"/>
      <c r="Z270" s="27"/>
      <c r="AA270" s="27"/>
      <c r="AB270" s="27"/>
      <c r="AC270" s="2"/>
      <c r="AD270" s="27"/>
      <c r="AE270" s="27"/>
      <c r="AF270" s="28"/>
      <c r="AG270" s="27"/>
      <c r="AH270" s="27"/>
      <c r="AI270" s="28"/>
      <c r="AJ270" s="27"/>
      <c r="AK270" s="27"/>
      <c r="AL270" s="28"/>
      <c r="AM270" s="57"/>
      <c r="AO270" s="120"/>
    </row>
    <row r="271" spans="1:41" ht="13.5" thickTop="1" x14ac:dyDescent="0.2">
      <c r="A271" s="20" t="s">
        <v>278</v>
      </c>
      <c r="B271" s="21" t="s">
        <v>105</v>
      </c>
      <c r="D271" s="135"/>
      <c r="E271" s="136"/>
      <c r="F271" s="137"/>
      <c r="G271" s="147"/>
      <c r="H271" s="207"/>
      <c r="I271" s="211"/>
      <c r="J271" s="208"/>
      <c r="K271" s="147"/>
      <c r="L271" s="138"/>
      <c r="M271" s="140"/>
      <c r="N271" s="147"/>
      <c r="O271" s="135"/>
      <c r="P271" s="136"/>
      <c r="Q271" s="137"/>
      <c r="R271" s="147"/>
      <c r="S271" s="148"/>
      <c r="T271" s="149"/>
      <c r="U271" s="147"/>
      <c r="V271" s="221"/>
      <c r="W271" s="222"/>
      <c r="X271" s="223"/>
      <c r="Y271" s="153"/>
      <c r="Z271" s="154"/>
      <c r="AA271" s="155"/>
      <c r="AB271" s="156"/>
      <c r="AC271" s="153"/>
      <c r="AD271" s="138"/>
      <c r="AE271" s="140"/>
      <c r="AF271" s="147"/>
      <c r="AG271" s="138"/>
      <c r="AH271" s="140"/>
      <c r="AI271" s="147"/>
      <c r="AJ271" s="138"/>
      <c r="AK271" s="140"/>
      <c r="AL271" s="147"/>
      <c r="AM271" s="56">
        <f>SUM(D271:AK271)</f>
        <v>0</v>
      </c>
      <c r="AO271" s="270">
        <v>1</v>
      </c>
    </row>
    <row r="272" spans="1:41" x14ac:dyDescent="0.2">
      <c r="A272" s="20" t="s">
        <v>279</v>
      </c>
      <c r="B272" s="21" t="s">
        <v>106</v>
      </c>
      <c r="D272" s="141"/>
      <c r="E272" s="142"/>
      <c r="F272" s="143"/>
      <c r="G272" s="147"/>
      <c r="H272" s="209"/>
      <c r="I272" s="139"/>
      <c r="J272" s="210"/>
      <c r="K272" s="147"/>
      <c r="L272" s="138"/>
      <c r="M272" s="140"/>
      <c r="N272" s="147"/>
      <c r="O272" s="150"/>
      <c r="P272" s="151"/>
      <c r="Q272" s="152"/>
      <c r="R272" s="147"/>
      <c r="S272" s="150"/>
      <c r="T272" s="152"/>
      <c r="U272" s="147"/>
      <c r="V272" s="157"/>
      <c r="W272" s="151"/>
      <c r="X272" s="158"/>
      <c r="Y272" s="153"/>
      <c r="Z272" s="157"/>
      <c r="AA272" s="151"/>
      <c r="AB272" s="158"/>
      <c r="AC272" s="153"/>
      <c r="AD272" s="138"/>
      <c r="AE272" s="140"/>
      <c r="AF272" s="147"/>
      <c r="AG272" s="138"/>
      <c r="AH272" s="140"/>
      <c r="AI272" s="147"/>
      <c r="AJ272" s="138"/>
      <c r="AK272" s="140"/>
      <c r="AL272" s="147"/>
      <c r="AM272" s="56">
        <f>SUM(D272:AK272)</f>
        <v>0</v>
      </c>
      <c r="AO272" s="270">
        <v>2.5</v>
      </c>
    </row>
    <row r="273" spans="1:41" ht="13.5" thickBot="1" x14ac:dyDescent="0.25">
      <c r="A273" s="20" t="s">
        <v>280</v>
      </c>
      <c r="B273" s="21" t="s">
        <v>74</v>
      </c>
      <c r="D273" s="144"/>
      <c r="E273" s="145"/>
      <c r="F273" s="146"/>
      <c r="G273" s="147"/>
      <c r="H273" s="162"/>
      <c r="I273" s="163"/>
      <c r="J273" s="164"/>
      <c r="K273" s="147"/>
      <c r="L273" s="159"/>
      <c r="M273" s="161"/>
      <c r="N273" s="147"/>
      <c r="O273" s="144"/>
      <c r="P273" s="145"/>
      <c r="Q273" s="146"/>
      <c r="R273" s="147"/>
      <c r="S273" s="162"/>
      <c r="T273" s="146"/>
      <c r="U273" s="147"/>
      <c r="V273" s="159"/>
      <c r="W273" s="160"/>
      <c r="X273" s="161"/>
      <c r="Y273" s="153"/>
      <c r="Z273" s="165"/>
      <c r="AA273" s="166"/>
      <c r="AB273" s="167"/>
      <c r="AC273" s="153"/>
      <c r="AD273" s="159"/>
      <c r="AE273" s="161"/>
      <c r="AF273" s="147"/>
      <c r="AG273" s="159"/>
      <c r="AH273" s="161"/>
      <c r="AI273" s="24"/>
      <c r="AJ273" s="159"/>
      <c r="AK273" s="161"/>
      <c r="AL273" s="24"/>
      <c r="AM273" s="56">
        <f>SUM(D273:AK273)</f>
        <v>0</v>
      </c>
      <c r="AO273" s="270">
        <v>4.5</v>
      </c>
    </row>
    <row r="274" spans="1:41" ht="13.5" thickTop="1" x14ac:dyDescent="0.2">
      <c r="A274" s="23"/>
      <c r="D274" s="147"/>
      <c r="E274" s="147"/>
      <c r="F274" s="147"/>
      <c r="G274" s="147"/>
      <c r="H274" s="147"/>
      <c r="I274" s="147"/>
      <c r="J274" s="147"/>
      <c r="K274" s="147"/>
      <c r="L274" s="147"/>
      <c r="M274" s="147"/>
      <c r="N274" s="147"/>
      <c r="O274" s="147"/>
      <c r="P274" s="147"/>
      <c r="Q274" s="147"/>
      <c r="R274" s="147"/>
      <c r="S274" s="147"/>
      <c r="T274" s="147"/>
      <c r="U274" s="147"/>
      <c r="V274" s="147"/>
      <c r="W274" s="147"/>
      <c r="X274" s="147"/>
      <c r="Y274" s="147"/>
      <c r="Z274" s="147"/>
      <c r="AA274" s="147"/>
      <c r="AB274" s="147"/>
      <c r="AC274" s="147"/>
      <c r="AD274" s="147"/>
      <c r="AE274" s="147"/>
      <c r="AF274" s="147"/>
      <c r="AG274" s="147"/>
      <c r="AH274" s="147"/>
      <c r="AI274" s="24"/>
      <c r="AJ274" s="147"/>
      <c r="AK274" s="147"/>
      <c r="AL274" s="24"/>
      <c r="AM274" s="57"/>
      <c r="AO274" s="120"/>
    </row>
    <row r="275" spans="1:41" ht="13.5" thickBot="1" x14ac:dyDescent="0.25">
      <c r="A275" s="23"/>
      <c r="B275" s="19" t="s">
        <v>0</v>
      </c>
      <c r="D275" s="27"/>
      <c r="E275" s="27"/>
      <c r="F275" s="27"/>
      <c r="G275" s="28"/>
      <c r="H275" s="27"/>
      <c r="I275" s="27"/>
      <c r="J275" s="27"/>
      <c r="K275" s="28"/>
      <c r="L275" s="27"/>
      <c r="M275" s="27"/>
      <c r="N275" s="28"/>
      <c r="O275" s="27"/>
      <c r="P275" s="27"/>
      <c r="Q275" s="27"/>
      <c r="R275" s="28"/>
      <c r="S275" s="27"/>
      <c r="T275" s="27"/>
      <c r="U275" s="28"/>
      <c r="V275" s="27"/>
      <c r="W275" s="27"/>
      <c r="X275" s="27"/>
      <c r="Y275" s="2"/>
      <c r="Z275" s="27"/>
      <c r="AA275" s="27"/>
      <c r="AB275" s="27"/>
      <c r="AC275" s="2"/>
      <c r="AD275" s="27"/>
      <c r="AE275" s="27"/>
      <c r="AF275" s="28"/>
      <c r="AG275" s="27"/>
      <c r="AH275" s="27"/>
      <c r="AI275" s="28"/>
      <c r="AJ275" s="27"/>
      <c r="AK275" s="27"/>
      <c r="AL275" s="28"/>
      <c r="AM275" s="57"/>
      <c r="AO275" s="120"/>
    </row>
    <row r="276" spans="1:41" ht="13.5" thickTop="1" x14ac:dyDescent="0.2">
      <c r="A276" s="20" t="s">
        <v>281</v>
      </c>
      <c r="B276" s="21" t="s">
        <v>105</v>
      </c>
      <c r="D276" s="135"/>
      <c r="E276" s="136"/>
      <c r="F276" s="137"/>
      <c r="G276" s="147"/>
      <c r="H276" s="207"/>
      <c r="I276" s="211"/>
      <c r="J276" s="208"/>
      <c r="K276" s="147"/>
      <c r="L276" s="138"/>
      <c r="M276" s="140"/>
      <c r="N276" s="147"/>
      <c r="O276" s="135"/>
      <c r="P276" s="136"/>
      <c r="Q276" s="137"/>
      <c r="R276" s="147"/>
      <c r="S276" s="148"/>
      <c r="T276" s="149"/>
      <c r="U276" s="147"/>
      <c r="V276" s="221"/>
      <c r="W276" s="222"/>
      <c r="X276" s="223"/>
      <c r="Y276" s="153"/>
      <c r="Z276" s="154"/>
      <c r="AA276" s="155"/>
      <c r="AB276" s="156"/>
      <c r="AC276" s="153"/>
      <c r="AD276" s="138"/>
      <c r="AE276" s="140"/>
      <c r="AF276" s="147"/>
      <c r="AG276" s="138"/>
      <c r="AH276" s="140"/>
      <c r="AI276" s="147"/>
      <c r="AJ276" s="138"/>
      <c r="AK276" s="140"/>
      <c r="AL276" s="147"/>
      <c r="AM276" s="56">
        <f>SUM(D276:AK276)</f>
        <v>0</v>
      </c>
      <c r="AO276" s="270">
        <v>1</v>
      </c>
    </row>
    <row r="277" spans="1:41" x14ac:dyDescent="0.2">
      <c r="A277" s="20" t="s">
        <v>282</v>
      </c>
      <c r="B277" s="21" t="s">
        <v>106</v>
      </c>
      <c r="D277" s="141"/>
      <c r="E277" s="142"/>
      <c r="F277" s="143"/>
      <c r="G277" s="147"/>
      <c r="H277" s="209"/>
      <c r="I277" s="139"/>
      <c r="J277" s="210"/>
      <c r="K277" s="147"/>
      <c r="L277" s="138"/>
      <c r="M277" s="140"/>
      <c r="N277" s="147"/>
      <c r="O277" s="150"/>
      <c r="P277" s="151"/>
      <c r="Q277" s="152"/>
      <c r="R277" s="147"/>
      <c r="S277" s="150"/>
      <c r="T277" s="152"/>
      <c r="U277" s="147"/>
      <c r="V277" s="157"/>
      <c r="W277" s="151"/>
      <c r="X277" s="158"/>
      <c r="Y277" s="153"/>
      <c r="Z277" s="157"/>
      <c r="AA277" s="151"/>
      <c r="AB277" s="158"/>
      <c r="AC277" s="153"/>
      <c r="AD277" s="138"/>
      <c r="AE277" s="140"/>
      <c r="AF277" s="147"/>
      <c r="AG277" s="138"/>
      <c r="AH277" s="140"/>
      <c r="AI277" s="147"/>
      <c r="AJ277" s="138"/>
      <c r="AK277" s="140"/>
      <c r="AL277" s="147"/>
      <c r="AM277" s="56">
        <f>SUM(D277:AK277)</f>
        <v>0</v>
      </c>
      <c r="AO277" s="270">
        <v>1</v>
      </c>
    </row>
    <row r="278" spans="1:41" ht="13.5" thickBot="1" x14ac:dyDescent="0.25">
      <c r="A278" s="20" t="s">
        <v>283</v>
      </c>
      <c r="B278" s="21" t="s">
        <v>74</v>
      </c>
      <c r="D278" s="144"/>
      <c r="E278" s="145"/>
      <c r="F278" s="146"/>
      <c r="G278" s="147"/>
      <c r="H278" s="162"/>
      <c r="I278" s="163"/>
      <c r="J278" s="164"/>
      <c r="K278" s="147"/>
      <c r="L278" s="159"/>
      <c r="M278" s="161"/>
      <c r="N278" s="147"/>
      <c r="O278" s="144"/>
      <c r="P278" s="145"/>
      <c r="Q278" s="146"/>
      <c r="R278" s="147"/>
      <c r="S278" s="162"/>
      <c r="T278" s="146"/>
      <c r="U278" s="147"/>
      <c r="V278" s="159"/>
      <c r="W278" s="160"/>
      <c r="X278" s="161"/>
      <c r="Y278" s="153"/>
      <c r="Z278" s="165"/>
      <c r="AA278" s="166"/>
      <c r="AB278" s="167"/>
      <c r="AC278" s="153"/>
      <c r="AD278" s="159"/>
      <c r="AE278" s="161"/>
      <c r="AF278" s="147"/>
      <c r="AG278" s="159"/>
      <c r="AH278" s="161"/>
      <c r="AI278" s="24"/>
      <c r="AJ278" s="159"/>
      <c r="AK278" s="161"/>
      <c r="AL278" s="24"/>
      <c r="AM278" s="56">
        <f>SUM(D278:AK278)</f>
        <v>0</v>
      </c>
      <c r="AO278" s="270">
        <v>1</v>
      </c>
    </row>
    <row r="279" spans="1:41" ht="13.5" thickTop="1" x14ac:dyDescent="0.2">
      <c r="A279" s="23"/>
      <c r="D279" s="147"/>
      <c r="E279" s="147"/>
      <c r="F279" s="147"/>
      <c r="G279" s="147"/>
      <c r="H279" s="147"/>
      <c r="I279" s="147"/>
      <c r="J279" s="147"/>
      <c r="K279" s="147"/>
      <c r="L279" s="147"/>
      <c r="M279" s="147"/>
      <c r="N279" s="147"/>
      <c r="O279" s="147"/>
      <c r="P279" s="147"/>
      <c r="Q279" s="147"/>
      <c r="R279" s="147"/>
      <c r="S279" s="147"/>
      <c r="T279" s="147"/>
      <c r="U279" s="147"/>
      <c r="V279" s="147"/>
      <c r="W279" s="147"/>
      <c r="X279" s="147"/>
      <c r="Y279" s="153"/>
      <c r="Z279" s="147"/>
      <c r="AA279" s="147"/>
      <c r="AB279" s="147"/>
      <c r="AC279" s="153"/>
      <c r="AD279" s="147"/>
      <c r="AE279" s="147"/>
      <c r="AF279" s="147"/>
      <c r="AG279" s="147"/>
      <c r="AH279" s="147"/>
      <c r="AI279" s="24"/>
      <c r="AJ279" s="147"/>
      <c r="AK279" s="147"/>
      <c r="AL279" s="24"/>
      <c r="AM279" s="57"/>
      <c r="AO279" s="120"/>
    </row>
    <row r="280" spans="1:41" ht="15.75" x14ac:dyDescent="0.2">
      <c r="A280" s="55" t="s">
        <v>284</v>
      </c>
      <c r="B280" s="55"/>
      <c r="D280" s="168"/>
      <c r="E280" s="168"/>
      <c r="F280" s="168"/>
      <c r="G280" s="169"/>
      <c r="H280" s="168"/>
      <c r="I280" s="168"/>
      <c r="J280" s="168"/>
      <c r="K280" s="169"/>
      <c r="L280" s="168"/>
      <c r="M280" s="168"/>
      <c r="N280" s="169"/>
      <c r="O280" s="168"/>
      <c r="P280" s="168"/>
      <c r="Q280" s="168"/>
      <c r="R280" s="169"/>
      <c r="S280" s="168"/>
      <c r="T280" s="168"/>
      <c r="U280" s="169"/>
      <c r="V280" s="168"/>
      <c r="W280" s="168"/>
      <c r="X280" s="147"/>
      <c r="Y280" s="170"/>
      <c r="Z280" s="168"/>
      <c r="AA280" s="168"/>
      <c r="AB280" s="147"/>
      <c r="AC280" s="170"/>
      <c r="AD280" s="168"/>
      <c r="AE280" s="168"/>
      <c r="AF280" s="169"/>
      <c r="AG280" s="168"/>
      <c r="AH280" s="168"/>
      <c r="AI280" s="26"/>
      <c r="AJ280" s="168"/>
      <c r="AK280" s="168"/>
      <c r="AL280" s="26"/>
      <c r="AM280" s="58"/>
      <c r="AO280" s="121"/>
    </row>
    <row r="281" spans="1:41" ht="13.5" thickBot="1" x14ac:dyDescent="0.25">
      <c r="A281" s="23"/>
      <c r="B281" s="19" t="s">
        <v>0</v>
      </c>
      <c r="D281" s="27"/>
      <c r="E281" s="27"/>
      <c r="F281" s="27"/>
      <c r="G281" s="28"/>
      <c r="H281" s="27"/>
      <c r="I281" s="27"/>
      <c r="J281" s="27"/>
      <c r="K281" s="28"/>
      <c r="L281" s="220"/>
      <c r="M281" s="220"/>
      <c r="N281" s="28"/>
      <c r="O281" s="27"/>
      <c r="P281" s="27"/>
      <c r="Q281" s="27"/>
      <c r="R281" s="28"/>
      <c r="S281" s="27"/>
      <c r="T281" s="27"/>
      <c r="U281" s="28"/>
      <c r="V281" s="27"/>
      <c r="W281" s="27"/>
      <c r="X281" s="27"/>
      <c r="Y281" s="2"/>
      <c r="Z281" s="27"/>
      <c r="AA281" s="27"/>
      <c r="AB281" s="27"/>
      <c r="AC281" s="2"/>
      <c r="AD281" s="27"/>
      <c r="AE281" s="27"/>
      <c r="AF281" s="28"/>
      <c r="AG281" s="27"/>
      <c r="AH281" s="27"/>
      <c r="AI281" s="28"/>
      <c r="AJ281" s="27"/>
      <c r="AK281" s="27"/>
      <c r="AL281" s="28"/>
      <c r="AM281" s="57"/>
      <c r="AO281" s="120"/>
    </row>
    <row r="282" spans="1:41" ht="13.5" thickTop="1" x14ac:dyDescent="0.2">
      <c r="A282" s="20" t="s">
        <v>285</v>
      </c>
      <c r="B282" s="21" t="s">
        <v>105</v>
      </c>
      <c r="D282" s="135"/>
      <c r="E282" s="136"/>
      <c r="F282" s="137"/>
      <c r="G282" s="147"/>
      <c r="H282" s="138"/>
      <c r="I282" s="139"/>
      <c r="J282" s="140"/>
      <c r="K282" s="147"/>
      <c r="L282" s="242"/>
      <c r="M282" s="243"/>
      <c r="N282" s="147"/>
      <c r="O282" s="135"/>
      <c r="P282" s="136"/>
      <c r="Q282" s="137"/>
      <c r="R282" s="147"/>
      <c r="S282" s="148"/>
      <c r="T282" s="149"/>
      <c r="U282" s="147"/>
      <c r="V282" s="138"/>
      <c r="W282" s="139"/>
      <c r="X282" s="140"/>
      <c r="Y282" s="153"/>
      <c r="Z282" s="154"/>
      <c r="AA282" s="155"/>
      <c r="AB282" s="156"/>
      <c r="AC282" s="153"/>
      <c r="AD282" s="138"/>
      <c r="AE282" s="140"/>
      <c r="AF282" s="147"/>
      <c r="AG282" s="138"/>
      <c r="AH282" s="140"/>
      <c r="AI282" s="147"/>
      <c r="AJ282" s="138"/>
      <c r="AK282" s="140"/>
      <c r="AL282" s="147"/>
      <c r="AM282" s="56">
        <f>SUM(D282:AK282)</f>
        <v>0</v>
      </c>
      <c r="AO282" s="270">
        <v>0.5</v>
      </c>
    </row>
    <row r="283" spans="1:41" x14ac:dyDescent="0.2">
      <c r="A283" s="20" t="s">
        <v>286</v>
      </c>
      <c r="B283" s="21" t="s">
        <v>106</v>
      </c>
      <c r="D283" s="141"/>
      <c r="E283" s="142"/>
      <c r="F283" s="143"/>
      <c r="G283" s="147"/>
      <c r="H283" s="138"/>
      <c r="I283" s="139"/>
      <c r="J283" s="140"/>
      <c r="K283" s="147"/>
      <c r="L283" s="242"/>
      <c r="M283" s="243"/>
      <c r="N283" s="147"/>
      <c r="O283" s="233"/>
      <c r="P283" s="234"/>
      <c r="Q283" s="235"/>
      <c r="R283" s="147"/>
      <c r="S283" s="150"/>
      <c r="T283" s="152"/>
      <c r="U283" s="147"/>
      <c r="V283" s="138"/>
      <c r="W283" s="139"/>
      <c r="X283" s="140"/>
      <c r="Y283" s="153"/>
      <c r="Z283" s="157"/>
      <c r="AA283" s="151"/>
      <c r="AB283" s="158"/>
      <c r="AC283" s="153"/>
      <c r="AD283" s="138"/>
      <c r="AE283" s="140"/>
      <c r="AF283" s="147"/>
      <c r="AG283" s="138"/>
      <c r="AH283" s="140"/>
      <c r="AI283" s="147"/>
      <c r="AJ283" s="138"/>
      <c r="AK283" s="140"/>
      <c r="AL283" s="147"/>
      <c r="AM283" s="56">
        <f>SUM(D283:AK283)</f>
        <v>0</v>
      </c>
      <c r="AO283" s="270">
        <v>1</v>
      </c>
    </row>
    <row r="284" spans="1:41" ht="13.5" thickBot="1" x14ac:dyDescent="0.25">
      <c r="A284" s="20" t="s">
        <v>287</v>
      </c>
      <c r="B284" s="21" t="s">
        <v>74</v>
      </c>
      <c r="D284" s="144"/>
      <c r="E284" s="145"/>
      <c r="F284" s="146"/>
      <c r="G284" s="147"/>
      <c r="H284" s="159"/>
      <c r="I284" s="160"/>
      <c r="J284" s="161"/>
      <c r="K284" s="147"/>
      <c r="L284" s="245"/>
      <c r="M284" s="246"/>
      <c r="N284" s="147"/>
      <c r="O284" s="236"/>
      <c r="P284" s="237"/>
      <c r="Q284" s="238"/>
      <c r="R284" s="147"/>
      <c r="S284" s="162"/>
      <c r="T284" s="146"/>
      <c r="U284" s="147"/>
      <c r="V284" s="159"/>
      <c r="W284" s="160"/>
      <c r="X284" s="161"/>
      <c r="Y284" s="153"/>
      <c r="Z284" s="165"/>
      <c r="AA284" s="166"/>
      <c r="AB284" s="167"/>
      <c r="AC284" s="153"/>
      <c r="AD284" s="159"/>
      <c r="AE284" s="161"/>
      <c r="AF284" s="147"/>
      <c r="AG284" s="159"/>
      <c r="AH284" s="161"/>
      <c r="AI284" s="24"/>
      <c r="AJ284" s="159"/>
      <c r="AK284" s="161"/>
      <c r="AL284" s="24"/>
      <c r="AM284" s="56">
        <f>SUM(D284:AK284)</f>
        <v>0</v>
      </c>
      <c r="AO284" s="270">
        <v>2</v>
      </c>
    </row>
    <row r="285" spans="1:41" ht="13.5" thickTop="1" x14ac:dyDescent="0.2">
      <c r="A285" s="23"/>
      <c r="D285" s="147"/>
      <c r="E285" s="147"/>
      <c r="F285" s="147"/>
      <c r="G285" s="147"/>
      <c r="H285" s="147"/>
      <c r="I285" s="147"/>
      <c r="J285" s="147"/>
      <c r="K285" s="147"/>
      <c r="L285" s="147"/>
      <c r="M285" s="147"/>
      <c r="N285" s="147"/>
      <c r="O285" s="147"/>
      <c r="P285" s="147"/>
      <c r="Q285" s="147"/>
      <c r="R285" s="147"/>
      <c r="S285" s="147"/>
      <c r="T285" s="147"/>
      <c r="U285" s="147"/>
      <c r="V285" s="147"/>
      <c r="W285" s="147"/>
      <c r="X285" s="147"/>
      <c r="Y285" s="147"/>
      <c r="Z285" s="147"/>
      <c r="AA285" s="147"/>
      <c r="AB285" s="147"/>
      <c r="AC285" s="147"/>
      <c r="AD285" s="147"/>
      <c r="AE285" s="147"/>
      <c r="AF285" s="147"/>
      <c r="AG285" s="147"/>
      <c r="AH285" s="147"/>
      <c r="AI285" s="24"/>
      <c r="AJ285" s="147"/>
      <c r="AK285" s="147"/>
      <c r="AL285" s="24"/>
      <c r="AM285" s="57"/>
      <c r="AO285" s="120"/>
    </row>
    <row r="286" spans="1:41" ht="13.5" thickBot="1" x14ac:dyDescent="0.25">
      <c r="A286" s="23"/>
      <c r="B286" s="19" t="s">
        <v>0</v>
      </c>
      <c r="D286" s="27"/>
      <c r="E286" s="27"/>
      <c r="F286" s="27"/>
      <c r="G286" s="28"/>
      <c r="H286" s="27"/>
      <c r="I286" s="27"/>
      <c r="J286" s="27"/>
      <c r="K286" s="28"/>
      <c r="L286" s="27"/>
      <c r="M286" s="27"/>
      <c r="N286" s="28"/>
      <c r="O286" s="27"/>
      <c r="P286" s="27"/>
      <c r="Q286" s="27"/>
      <c r="R286" s="28"/>
      <c r="S286" s="27"/>
      <c r="T286" s="27"/>
      <c r="U286" s="28"/>
      <c r="V286" s="27"/>
      <c r="W286" s="27"/>
      <c r="X286" s="27"/>
      <c r="Y286" s="2"/>
      <c r="Z286" s="27"/>
      <c r="AA286" s="27"/>
      <c r="AB286" s="27"/>
      <c r="AC286" s="2"/>
      <c r="AD286" s="27"/>
      <c r="AE286" s="27"/>
      <c r="AF286" s="28"/>
      <c r="AG286" s="27"/>
      <c r="AH286" s="27"/>
      <c r="AI286" s="28"/>
      <c r="AJ286" s="27"/>
      <c r="AK286" s="27"/>
      <c r="AL286" s="28"/>
      <c r="AM286" s="57"/>
      <c r="AO286" s="120"/>
    </row>
    <row r="287" spans="1:41" ht="13.5" thickTop="1" x14ac:dyDescent="0.2">
      <c r="A287" s="20" t="s">
        <v>288</v>
      </c>
      <c r="B287" s="21" t="s">
        <v>105</v>
      </c>
      <c r="D287" s="135"/>
      <c r="E287" s="136"/>
      <c r="F287" s="137"/>
      <c r="G287" s="147"/>
      <c r="H287" s="138"/>
      <c r="I287" s="139"/>
      <c r="J287" s="140"/>
      <c r="K287" s="147"/>
      <c r="L287" s="242"/>
      <c r="M287" s="243"/>
      <c r="N287" s="147"/>
      <c r="O287" s="135"/>
      <c r="P287" s="136"/>
      <c r="Q287" s="137"/>
      <c r="R287" s="147"/>
      <c r="S287" s="148"/>
      <c r="T287" s="149"/>
      <c r="U287" s="147"/>
      <c r="V287" s="242"/>
      <c r="W287" s="244"/>
      <c r="X287" s="243"/>
      <c r="Y287" s="153"/>
      <c r="Z287" s="154"/>
      <c r="AA287" s="155"/>
      <c r="AB287" s="156"/>
      <c r="AC287" s="153"/>
      <c r="AD287" s="138"/>
      <c r="AE287" s="140"/>
      <c r="AF287" s="147"/>
      <c r="AG287" s="138"/>
      <c r="AH287" s="140"/>
      <c r="AI287" s="147"/>
      <c r="AJ287" s="138"/>
      <c r="AK287" s="140"/>
      <c r="AL287" s="147"/>
      <c r="AM287" s="56">
        <f>SUM(D287:AK287)</f>
        <v>0</v>
      </c>
      <c r="AO287" s="270">
        <v>1</v>
      </c>
    </row>
    <row r="288" spans="1:41" x14ac:dyDescent="0.2">
      <c r="A288" s="20" t="s">
        <v>289</v>
      </c>
      <c r="B288" s="21" t="s">
        <v>106</v>
      </c>
      <c r="D288" s="141"/>
      <c r="E288" s="142"/>
      <c r="F288" s="143"/>
      <c r="G288" s="147"/>
      <c r="H288" s="138"/>
      <c r="I288" s="139"/>
      <c r="J288" s="140"/>
      <c r="K288" s="147"/>
      <c r="L288" s="242"/>
      <c r="M288" s="243"/>
      <c r="N288" s="147"/>
      <c r="O288" s="233"/>
      <c r="P288" s="234"/>
      <c r="Q288" s="235"/>
      <c r="R288" s="147"/>
      <c r="S288" s="150"/>
      <c r="T288" s="152"/>
      <c r="U288" s="147"/>
      <c r="V288" s="242"/>
      <c r="W288" s="244"/>
      <c r="X288" s="243"/>
      <c r="Y288" s="153"/>
      <c r="Z288" s="157"/>
      <c r="AA288" s="151"/>
      <c r="AB288" s="158"/>
      <c r="AC288" s="153"/>
      <c r="AD288" s="138"/>
      <c r="AE288" s="140"/>
      <c r="AF288" s="147"/>
      <c r="AG288" s="138"/>
      <c r="AH288" s="140"/>
      <c r="AI288" s="147"/>
      <c r="AJ288" s="138"/>
      <c r="AK288" s="140"/>
      <c r="AL288" s="147"/>
      <c r="AM288" s="56">
        <f>SUM(D288:AK288)</f>
        <v>0</v>
      </c>
      <c r="AO288" s="270">
        <v>3</v>
      </c>
    </row>
    <row r="289" spans="1:41" ht="13.5" thickBot="1" x14ac:dyDescent="0.25">
      <c r="A289" s="20" t="s">
        <v>290</v>
      </c>
      <c r="B289" s="21" t="s">
        <v>74</v>
      </c>
      <c r="D289" s="144"/>
      <c r="E289" s="145"/>
      <c r="F289" s="146"/>
      <c r="G289" s="147"/>
      <c r="H289" s="159"/>
      <c r="I289" s="160"/>
      <c r="J289" s="161"/>
      <c r="K289" s="147"/>
      <c r="L289" s="245"/>
      <c r="M289" s="246"/>
      <c r="N289" s="147"/>
      <c r="O289" s="236"/>
      <c r="P289" s="237"/>
      <c r="Q289" s="238"/>
      <c r="R289" s="147"/>
      <c r="S289" s="162"/>
      <c r="T289" s="146"/>
      <c r="U289" s="147"/>
      <c r="V289" s="245"/>
      <c r="W289" s="247"/>
      <c r="X289" s="246"/>
      <c r="Y289" s="153"/>
      <c r="Z289" s="165"/>
      <c r="AA289" s="166"/>
      <c r="AB289" s="167"/>
      <c r="AC289" s="153"/>
      <c r="AD289" s="159"/>
      <c r="AE289" s="161"/>
      <c r="AF289" s="147"/>
      <c r="AG289" s="159"/>
      <c r="AH289" s="161"/>
      <c r="AI289" s="24"/>
      <c r="AJ289" s="159"/>
      <c r="AK289" s="161"/>
      <c r="AL289" s="24"/>
      <c r="AM289" s="56">
        <f>SUM(D289:AK289)</f>
        <v>0</v>
      </c>
      <c r="AO289" s="270">
        <v>6</v>
      </c>
    </row>
    <row r="290" spans="1:41" ht="13.5" thickTop="1" x14ac:dyDescent="0.2">
      <c r="A290" s="23"/>
      <c r="D290" s="147"/>
      <c r="E290" s="147"/>
      <c r="F290" s="147"/>
      <c r="G290" s="147"/>
      <c r="H290" s="147"/>
      <c r="I290" s="147"/>
      <c r="J290" s="147"/>
      <c r="K290" s="147"/>
      <c r="L290" s="147"/>
      <c r="M290" s="147"/>
      <c r="N290" s="147"/>
      <c r="O290" s="147"/>
      <c r="P290" s="147"/>
      <c r="Q290" s="147"/>
      <c r="R290" s="147"/>
      <c r="S290" s="147"/>
      <c r="T290" s="147"/>
      <c r="U290" s="147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/>
      <c r="AF290" s="147"/>
      <c r="AG290" s="147"/>
      <c r="AH290" s="147"/>
      <c r="AI290" s="24"/>
      <c r="AJ290" s="147"/>
      <c r="AK290" s="147"/>
      <c r="AL290" s="24"/>
      <c r="AM290" s="57"/>
      <c r="AO290" s="120"/>
    </row>
    <row r="291" spans="1:41" ht="13.5" thickBot="1" x14ac:dyDescent="0.25">
      <c r="A291" s="23"/>
      <c r="B291" s="19" t="s">
        <v>0</v>
      </c>
      <c r="D291" s="27"/>
      <c r="E291" s="27"/>
      <c r="F291" s="27"/>
      <c r="G291" s="28"/>
      <c r="H291" s="27"/>
      <c r="I291" s="27"/>
      <c r="J291" s="27"/>
      <c r="K291" s="28"/>
      <c r="L291" s="27"/>
      <c r="M291" s="27"/>
      <c r="N291" s="28"/>
      <c r="O291" s="27"/>
      <c r="P291" s="27"/>
      <c r="Q291" s="27"/>
      <c r="R291" s="28"/>
      <c r="S291" s="27"/>
      <c r="T291" s="27"/>
      <c r="U291" s="28"/>
      <c r="V291" s="27"/>
      <c r="W291" s="27"/>
      <c r="X291" s="27"/>
      <c r="Y291" s="2"/>
      <c r="Z291" s="27"/>
      <c r="AA291" s="27"/>
      <c r="AB291" s="27"/>
      <c r="AC291" s="2"/>
      <c r="AD291" s="27"/>
      <c r="AE291" s="27"/>
      <c r="AF291" s="28"/>
      <c r="AG291" s="27"/>
      <c r="AH291" s="27"/>
      <c r="AI291" s="28"/>
      <c r="AJ291" s="27"/>
      <c r="AK291" s="27"/>
      <c r="AL291" s="28"/>
      <c r="AM291" s="57"/>
      <c r="AO291" s="120"/>
    </row>
    <row r="292" spans="1:41" ht="13.5" thickTop="1" x14ac:dyDescent="0.2">
      <c r="A292" s="20" t="s">
        <v>291</v>
      </c>
      <c r="B292" s="21" t="s">
        <v>105</v>
      </c>
      <c r="D292" s="135"/>
      <c r="E292" s="136"/>
      <c r="F292" s="137"/>
      <c r="G292" s="147"/>
      <c r="H292" s="138"/>
      <c r="I292" s="139"/>
      <c r="J292" s="140"/>
      <c r="K292" s="147"/>
      <c r="L292" s="242"/>
      <c r="M292" s="243"/>
      <c r="N292" s="147"/>
      <c r="O292" s="135"/>
      <c r="P292" s="136"/>
      <c r="Q292" s="137"/>
      <c r="R292" s="147"/>
      <c r="S292" s="148"/>
      <c r="T292" s="149"/>
      <c r="U292" s="147"/>
      <c r="V292" s="242"/>
      <c r="W292" s="244"/>
      <c r="X292" s="243"/>
      <c r="Y292" s="153"/>
      <c r="Z292" s="154"/>
      <c r="AA292" s="155"/>
      <c r="AB292" s="156"/>
      <c r="AC292" s="153"/>
      <c r="AD292" s="138"/>
      <c r="AE292" s="140"/>
      <c r="AF292" s="147"/>
      <c r="AG292" s="138"/>
      <c r="AH292" s="140"/>
      <c r="AI292" s="147"/>
      <c r="AJ292" s="138"/>
      <c r="AK292" s="140"/>
      <c r="AL292" s="147"/>
      <c r="AM292" s="56">
        <f>SUM(D292:AK292)</f>
        <v>0</v>
      </c>
      <c r="AO292" s="270">
        <v>1</v>
      </c>
    </row>
    <row r="293" spans="1:41" x14ac:dyDescent="0.2">
      <c r="A293" s="20" t="s">
        <v>292</v>
      </c>
      <c r="B293" s="21" t="s">
        <v>106</v>
      </c>
      <c r="D293" s="141"/>
      <c r="E293" s="142"/>
      <c r="F293" s="143"/>
      <c r="G293" s="147"/>
      <c r="H293" s="138"/>
      <c r="I293" s="139"/>
      <c r="J293" s="140"/>
      <c r="K293" s="147"/>
      <c r="L293" s="242"/>
      <c r="M293" s="243"/>
      <c r="N293" s="147"/>
      <c r="O293" s="233"/>
      <c r="P293" s="234"/>
      <c r="Q293" s="235"/>
      <c r="R293" s="147"/>
      <c r="S293" s="150"/>
      <c r="T293" s="152"/>
      <c r="U293" s="147"/>
      <c r="V293" s="242"/>
      <c r="W293" s="244"/>
      <c r="X293" s="243"/>
      <c r="Y293" s="153"/>
      <c r="Z293" s="157"/>
      <c r="AA293" s="151"/>
      <c r="AB293" s="158"/>
      <c r="AC293" s="153"/>
      <c r="AD293" s="138"/>
      <c r="AE293" s="140"/>
      <c r="AF293" s="147"/>
      <c r="AG293" s="138"/>
      <c r="AH293" s="140"/>
      <c r="AI293" s="147"/>
      <c r="AJ293" s="138"/>
      <c r="AK293" s="140"/>
      <c r="AL293" s="147"/>
      <c r="AM293" s="56">
        <f>SUM(D293:AK293)</f>
        <v>0</v>
      </c>
      <c r="AO293" s="270">
        <v>3</v>
      </c>
    </row>
    <row r="294" spans="1:41" ht="13.5" thickBot="1" x14ac:dyDescent="0.25">
      <c r="A294" s="20" t="s">
        <v>293</v>
      </c>
      <c r="B294" s="21" t="s">
        <v>74</v>
      </c>
      <c r="D294" s="144"/>
      <c r="E294" s="145"/>
      <c r="F294" s="146"/>
      <c r="G294" s="147"/>
      <c r="H294" s="159"/>
      <c r="I294" s="160"/>
      <c r="J294" s="161"/>
      <c r="K294" s="147"/>
      <c r="L294" s="245"/>
      <c r="M294" s="246"/>
      <c r="N294" s="147"/>
      <c r="O294" s="236"/>
      <c r="P294" s="237"/>
      <c r="Q294" s="238"/>
      <c r="R294" s="147"/>
      <c r="S294" s="162"/>
      <c r="T294" s="146"/>
      <c r="U294" s="147"/>
      <c r="V294" s="245"/>
      <c r="W294" s="247"/>
      <c r="X294" s="246"/>
      <c r="Y294" s="153"/>
      <c r="Z294" s="165"/>
      <c r="AA294" s="166"/>
      <c r="AB294" s="167"/>
      <c r="AC294" s="153"/>
      <c r="AD294" s="159"/>
      <c r="AE294" s="161"/>
      <c r="AF294" s="147"/>
      <c r="AG294" s="159"/>
      <c r="AH294" s="161"/>
      <c r="AI294" s="24"/>
      <c r="AJ294" s="159"/>
      <c r="AK294" s="161"/>
      <c r="AL294" s="24"/>
      <c r="AM294" s="56">
        <f>SUM(D294:AK294)</f>
        <v>0</v>
      </c>
      <c r="AO294" s="270">
        <v>6</v>
      </c>
    </row>
    <row r="295" spans="1:41" ht="13.5" thickTop="1" x14ac:dyDescent="0.2">
      <c r="A295" s="23"/>
      <c r="D295" s="147"/>
      <c r="E295" s="147"/>
      <c r="F295" s="147"/>
      <c r="G295" s="147"/>
      <c r="H295" s="147"/>
      <c r="I295" s="147"/>
      <c r="J295" s="147"/>
      <c r="K295" s="147"/>
      <c r="L295" s="147"/>
      <c r="M295" s="147"/>
      <c r="N295" s="147"/>
      <c r="O295" s="147"/>
      <c r="P295" s="147"/>
      <c r="Q295" s="147"/>
      <c r="R295" s="147"/>
      <c r="S295" s="147"/>
      <c r="T295" s="147"/>
      <c r="U295" s="147"/>
      <c r="V295" s="147"/>
      <c r="W295" s="147"/>
      <c r="X295" s="147"/>
      <c r="Y295" s="147"/>
      <c r="Z295" s="147"/>
      <c r="AA295" s="147"/>
      <c r="AB295" s="147"/>
      <c r="AC295" s="147"/>
      <c r="AD295" s="147"/>
      <c r="AE295" s="147"/>
      <c r="AF295" s="147"/>
      <c r="AG295" s="147"/>
      <c r="AH295" s="147"/>
      <c r="AI295" s="24"/>
      <c r="AJ295" s="147"/>
      <c r="AK295" s="147"/>
      <c r="AL295" s="24"/>
      <c r="AM295" s="57"/>
      <c r="AO295" s="120"/>
    </row>
    <row r="296" spans="1:41" ht="13.5" thickBot="1" x14ac:dyDescent="0.25">
      <c r="A296" s="23"/>
      <c r="B296" s="19" t="s">
        <v>0</v>
      </c>
      <c r="D296" s="27"/>
      <c r="E296" s="27"/>
      <c r="F296" s="27"/>
      <c r="G296" s="28"/>
      <c r="H296" s="27"/>
      <c r="I296" s="27"/>
      <c r="J296" s="27"/>
      <c r="K296" s="28"/>
      <c r="L296" s="27"/>
      <c r="M296" s="27"/>
      <c r="N296" s="28"/>
      <c r="O296" s="27"/>
      <c r="P296" s="27"/>
      <c r="Q296" s="27"/>
      <c r="R296" s="28"/>
      <c r="S296" s="27"/>
      <c r="T296" s="27"/>
      <c r="U296" s="28"/>
      <c r="V296" s="27"/>
      <c r="W296" s="27"/>
      <c r="X296" s="27"/>
      <c r="Y296" s="2"/>
      <c r="Z296" s="27"/>
      <c r="AA296" s="27"/>
      <c r="AB296" s="27"/>
      <c r="AC296" s="2"/>
      <c r="AD296" s="27"/>
      <c r="AE296" s="27"/>
      <c r="AF296" s="28"/>
      <c r="AG296" s="27"/>
      <c r="AH296" s="27"/>
      <c r="AI296" s="28"/>
      <c r="AJ296" s="27"/>
      <c r="AK296" s="27"/>
      <c r="AL296" s="28"/>
      <c r="AM296" s="57"/>
      <c r="AO296" s="120"/>
    </row>
    <row r="297" spans="1:41" ht="13.5" thickTop="1" x14ac:dyDescent="0.2">
      <c r="A297" s="20" t="s">
        <v>294</v>
      </c>
      <c r="B297" s="21" t="s">
        <v>105</v>
      </c>
      <c r="D297" s="135"/>
      <c r="E297" s="136"/>
      <c r="F297" s="137"/>
      <c r="G297" s="147"/>
      <c r="H297" s="138"/>
      <c r="I297" s="139"/>
      <c r="J297" s="140"/>
      <c r="K297" s="147"/>
      <c r="L297" s="242"/>
      <c r="M297" s="243"/>
      <c r="N297" s="147"/>
      <c r="O297" s="135"/>
      <c r="P297" s="136"/>
      <c r="Q297" s="137"/>
      <c r="R297" s="147"/>
      <c r="S297" s="148"/>
      <c r="T297" s="149"/>
      <c r="U297" s="147"/>
      <c r="V297" s="242"/>
      <c r="W297" s="244"/>
      <c r="X297" s="243"/>
      <c r="Y297" s="153"/>
      <c r="Z297" s="154"/>
      <c r="AA297" s="155"/>
      <c r="AB297" s="156"/>
      <c r="AC297" s="153"/>
      <c r="AD297" s="138"/>
      <c r="AE297" s="140"/>
      <c r="AF297" s="147"/>
      <c r="AG297" s="138"/>
      <c r="AH297" s="140"/>
      <c r="AI297" s="147"/>
      <c r="AJ297" s="138"/>
      <c r="AK297" s="140"/>
      <c r="AL297" s="147"/>
      <c r="AM297" s="56">
        <f>SUM(D297:AK297)</f>
        <v>0</v>
      </c>
      <c r="AO297" s="270">
        <v>2</v>
      </c>
    </row>
    <row r="298" spans="1:41" x14ac:dyDescent="0.2">
      <c r="A298" s="20" t="s">
        <v>295</v>
      </c>
      <c r="B298" s="21" t="s">
        <v>106</v>
      </c>
      <c r="D298" s="141"/>
      <c r="E298" s="142"/>
      <c r="F298" s="143"/>
      <c r="G298" s="147"/>
      <c r="H298" s="138"/>
      <c r="I298" s="139"/>
      <c r="J298" s="140"/>
      <c r="K298" s="147"/>
      <c r="L298" s="242"/>
      <c r="M298" s="243"/>
      <c r="N298" s="147"/>
      <c r="O298" s="233"/>
      <c r="P298" s="234"/>
      <c r="Q298" s="235"/>
      <c r="R298" s="147"/>
      <c r="S298" s="150"/>
      <c r="T298" s="152"/>
      <c r="U298" s="147"/>
      <c r="V298" s="242"/>
      <c r="W298" s="244"/>
      <c r="X298" s="243"/>
      <c r="Y298" s="153"/>
      <c r="Z298" s="157"/>
      <c r="AA298" s="151"/>
      <c r="AB298" s="158"/>
      <c r="AC298" s="153"/>
      <c r="AD298" s="138"/>
      <c r="AE298" s="140"/>
      <c r="AF298" s="147"/>
      <c r="AG298" s="138"/>
      <c r="AH298" s="140"/>
      <c r="AI298" s="147"/>
      <c r="AJ298" s="138"/>
      <c r="AK298" s="140"/>
      <c r="AL298" s="147"/>
      <c r="AM298" s="56">
        <f>SUM(D298:AK298)</f>
        <v>0</v>
      </c>
      <c r="AO298" s="270">
        <v>4</v>
      </c>
    </row>
    <row r="299" spans="1:41" ht="13.5" thickBot="1" x14ac:dyDescent="0.25">
      <c r="A299" s="20" t="s">
        <v>296</v>
      </c>
      <c r="B299" s="21" t="s">
        <v>74</v>
      </c>
      <c r="D299" s="144"/>
      <c r="E299" s="145"/>
      <c r="F299" s="146"/>
      <c r="G299" s="147"/>
      <c r="H299" s="159"/>
      <c r="I299" s="160"/>
      <c r="J299" s="161"/>
      <c r="K299" s="147"/>
      <c r="L299" s="245"/>
      <c r="M299" s="246"/>
      <c r="N299" s="147"/>
      <c r="O299" s="236"/>
      <c r="P299" s="237"/>
      <c r="Q299" s="238"/>
      <c r="R299" s="147"/>
      <c r="S299" s="162"/>
      <c r="T299" s="146"/>
      <c r="U299" s="147"/>
      <c r="V299" s="245"/>
      <c r="W299" s="247"/>
      <c r="X299" s="246"/>
      <c r="Y299" s="153"/>
      <c r="Z299" s="165"/>
      <c r="AA299" s="166"/>
      <c r="AB299" s="167"/>
      <c r="AC299" s="153"/>
      <c r="AD299" s="159"/>
      <c r="AE299" s="161"/>
      <c r="AF299" s="147"/>
      <c r="AG299" s="159"/>
      <c r="AH299" s="161"/>
      <c r="AI299" s="24"/>
      <c r="AJ299" s="159"/>
      <c r="AK299" s="161"/>
      <c r="AL299" s="24"/>
      <c r="AM299" s="56">
        <f>SUM(D299:AK299)</f>
        <v>0</v>
      </c>
      <c r="AO299" s="270">
        <v>6</v>
      </c>
    </row>
    <row r="300" spans="1:41" ht="13.5" thickTop="1" x14ac:dyDescent="0.2">
      <c r="A300" s="23"/>
      <c r="D300" s="147"/>
      <c r="E300" s="147"/>
      <c r="F300" s="147"/>
      <c r="G300" s="147"/>
      <c r="H300" s="147"/>
      <c r="I300" s="147"/>
      <c r="J300" s="147"/>
      <c r="K300" s="147"/>
      <c r="L300" s="147"/>
      <c r="M300" s="147"/>
      <c r="N300" s="147"/>
      <c r="O300" s="147"/>
      <c r="P300" s="147"/>
      <c r="Q300" s="147"/>
      <c r="R300" s="147"/>
      <c r="S300" s="147"/>
      <c r="T300" s="147"/>
      <c r="U300" s="147"/>
      <c r="V300" s="147"/>
      <c r="W300" s="147"/>
      <c r="X300" s="147"/>
      <c r="Y300" s="147"/>
      <c r="Z300" s="147"/>
      <c r="AA300" s="147"/>
      <c r="AB300" s="147"/>
      <c r="AC300" s="147"/>
      <c r="AD300" s="147"/>
      <c r="AE300" s="147"/>
      <c r="AF300" s="147"/>
      <c r="AG300" s="147"/>
      <c r="AH300" s="147"/>
      <c r="AI300" s="24"/>
      <c r="AJ300" s="147"/>
      <c r="AK300" s="147"/>
      <c r="AL300" s="24"/>
      <c r="AM300" s="57"/>
      <c r="AO300" s="120"/>
    </row>
    <row r="301" spans="1:41" x14ac:dyDescent="0.2">
      <c r="A301" s="23"/>
      <c r="D301" s="147"/>
      <c r="E301" s="147"/>
      <c r="F301" s="147"/>
      <c r="G301" s="147"/>
      <c r="H301" s="147"/>
      <c r="I301" s="147"/>
      <c r="J301" s="147"/>
      <c r="K301" s="147"/>
      <c r="L301" s="147"/>
      <c r="M301" s="147"/>
      <c r="N301" s="147"/>
      <c r="O301" s="147"/>
      <c r="P301" s="147"/>
      <c r="Q301" s="147"/>
      <c r="R301" s="147"/>
      <c r="S301" s="147"/>
      <c r="T301" s="147"/>
      <c r="U301" s="147"/>
      <c r="V301" s="147"/>
      <c r="W301" s="147"/>
      <c r="X301" s="147"/>
      <c r="Y301" s="153"/>
      <c r="Z301" s="147"/>
      <c r="AA301" s="147"/>
      <c r="AB301" s="147"/>
      <c r="AC301" s="153"/>
      <c r="AD301" s="147"/>
      <c r="AE301" s="147"/>
      <c r="AF301" s="147"/>
      <c r="AG301" s="147"/>
      <c r="AH301" s="147"/>
      <c r="AI301" s="24"/>
      <c r="AJ301" s="147"/>
      <c r="AK301" s="147"/>
      <c r="AL301" s="24"/>
      <c r="AM301" s="57"/>
      <c r="AO301" s="120"/>
    </row>
    <row r="302" spans="1:41" x14ac:dyDescent="0.2">
      <c r="A302" s="23"/>
      <c r="B302" s="116"/>
      <c r="D302" s="196"/>
      <c r="E302" s="196"/>
      <c r="F302" s="196"/>
      <c r="G302" s="147"/>
      <c r="H302" s="197"/>
      <c r="I302" s="197"/>
      <c r="J302" s="197"/>
      <c r="K302" s="147"/>
      <c r="L302" s="197"/>
      <c r="M302" s="197"/>
      <c r="N302" s="147"/>
      <c r="O302" s="196"/>
      <c r="P302" s="196"/>
      <c r="Q302" s="196"/>
      <c r="R302" s="147"/>
      <c r="S302" s="197"/>
      <c r="T302" s="196"/>
      <c r="U302" s="147"/>
      <c r="V302" s="197"/>
      <c r="W302" s="197"/>
      <c r="X302" s="197"/>
      <c r="Y302" s="153"/>
      <c r="Z302" s="197"/>
      <c r="AA302" s="197"/>
      <c r="AB302" s="197"/>
      <c r="AC302" s="153"/>
      <c r="AD302" s="197"/>
      <c r="AE302" s="197"/>
      <c r="AF302" s="147"/>
      <c r="AG302" s="197"/>
      <c r="AH302" s="197"/>
      <c r="AI302" s="24"/>
      <c r="AJ302" s="197"/>
      <c r="AK302" s="197"/>
      <c r="AL302" s="24"/>
      <c r="AM302" s="118"/>
      <c r="AN302" s="118"/>
      <c r="AO302" s="118"/>
    </row>
    <row r="303" spans="1:41" x14ac:dyDescent="0.2">
      <c r="A303" s="23"/>
      <c r="B303" s="116"/>
      <c r="D303" s="117"/>
      <c r="E303" s="117"/>
      <c r="F303" s="117"/>
      <c r="G303" s="24"/>
      <c r="H303" s="117"/>
      <c r="I303" s="117"/>
      <c r="J303" s="117"/>
      <c r="K303" s="24"/>
      <c r="L303" s="117"/>
      <c r="M303" s="117"/>
      <c r="N303" s="24"/>
      <c r="O303" s="117"/>
      <c r="P303" s="117"/>
      <c r="Q303" s="117"/>
      <c r="R303" s="24"/>
      <c r="S303" s="117"/>
      <c r="T303" s="117"/>
      <c r="U303" s="24"/>
      <c r="V303" s="117"/>
      <c r="W303" s="117"/>
      <c r="X303" s="117"/>
      <c r="Y303" s="1"/>
      <c r="Z303" s="117"/>
      <c r="AA303" s="117"/>
      <c r="AB303" s="117"/>
      <c r="AC303" s="1"/>
      <c r="AD303" s="117"/>
      <c r="AE303" s="117"/>
      <c r="AF303" s="24"/>
      <c r="AG303" s="117"/>
      <c r="AH303" s="117"/>
      <c r="AI303" s="24"/>
      <c r="AJ303" s="117"/>
      <c r="AK303" s="117"/>
      <c r="AL303" s="24"/>
      <c r="AM303" s="118"/>
      <c r="AO303" s="119"/>
    </row>
  </sheetData>
  <protectedRanges>
    <protectedRange sqref="D213:AI213 D106:O107 D112:O113 D118:O119 D124:O125 D130:O131 D136:O137 D142:O143 D146:O147 D151:O152 D156:O157 D161:O162 D167:O168 D173:O174 D179:O180 D185:O186 D191:O192 D196:O197 D201:X203 D208:X209 D253:AI253 D214:X214 AD214:AI214 D219:X220 D236:AI236 D224:X226 D231:X232 Z214:AB235 D237:X237 AD237:AI237 D242:X243 D247:X249 D258:AI258 D254:X254 AD254:AI254 D264:AI264 D259:X259 AD259:AI259 Z259:AB263 D269:AI269 D265:X265 AD265:AI265 D274:AI274 D270:X270 AD270:AI270 AJ274:AL275 D275:X275 AD275:AI275 Z237:AB252 Z254:AB257 Z265:AB268 Z270:AB273 D285:AI285 D279:X281 D290:AI290 D286:X286 AD286:AI286 D295:AI295 D291:X291 AD291:AI291 D296:X296 AD296:AI296 Z275:AB284 Z286:AB289 Z296:AB299 Z291:AB294 AL209 D301:X301 AJ269:AL270 AJ264:AL265 AJ258:AL259 AJ253:AL254 AL208:AM208 AJ213:AL214 Z301:AB303 D303:X303 AJ236:AL237 D13:D21 F13:X21 AD201:AL203 AD279:AL281 AD247:AL249 AD4:AL100 D80:X89 D98:X100 R90:X97 Q106:X107 Q112:X113 Q118:X119 Q124:X125 Q130:X131 Q136:X137 Q142:X143 Q146:X147 Q151:X152 Q156:X157 Q161:X162 Q167:X168 Q173:X174 Q179:X180 Q185:X186 Q191:X192 Q196:X197 AD208:AK209 AD231:AL232 D4:X12 D63:P79 R63:X79 Z4:AB212 AD301:AL301 AD224:AL226 AD179:AL180 AD173:AL174 AD167:AL168 AD161:AL162 AD156:AL157 AD151:AL152 AD146:AL147 AD142:AL143 AD136:AL137 AD130:AL131 AD124:AL125 AD118:AL119 AD112:AL113 AD106:AL107 D300:AL300 AD219:AL220 AD303:AL303 AD196:AL197 AD191:AL192 AD242:AL243 D22:X62 AD185:AL186 AJ295:AL296 AJ290:AL291 AJ285:AL286" name="Plage1"/>
    <protectedRange sqref="D101:O105 D108:O111 D114:O117 D120:O123 D126:O129 D132:O135 D138:O141 D144:O145 D148:O150 D153:O155 D158:O160 D163:O166 D169:O172 D175:O178 D181:O184 D187:O190 D193:O195 D198:O200 D204:X207 D210:X212 D215:X218 D221:X223 D227:X230 D233:X235 D238:X241 D244:X246 D260:X263 D250:X252 D255:X257 D266:X268 D271:X273 D276:X278 D282:X284 D287:X289 D297:X299 D292:X294 AD297:AL299 AD163:AL166 AD287:AL289 AD198:AL200 AD193:AL195 AD187:AL190 AD181:AL184 D302:X302 Q101:X105 Q108:X111 Q114:X117 Q120:X123 Q126:X129 Q132:X135 Q138:X141 Q144:X145 Q148:X150 Q153:X155 Q158:X160 Q163:X166 Q169:X172 Q175:X178 Q181:X184 Q187:X190 Q193:X195 Q198:X200 AD158:AL160 AD153:AL155 AD148:AL150 AD144:AL145 AD138:AL141 AD132:AL135 AD126:AL129 AD120:AL123 AD114:AL117 AD108:AL111 AD282:AL284 AD276:AL278 AD101:AL105 AD271:AL273 AD266:AL268 AD255:AL257 AD250:AL252 AD260:AL263 AD244:AL246 AD238:AL241 AD233:AL235 AD227:AL230 AD221:AL223 AD215:AL218 AD210:AL212 AD204:AL207 AD302:AL302 AD292:AL294 AD175:AL178 AD169:AL172" name="Plage1_2"/>
    <protectedRange sqref="E13:E21" name="Plage1_1"/>
    <protectedRange sqref="Q63:Q79" name="Plage1_5"/>
    <protectedRange sqref="D90:Q97" name="Plage1_6"/>
    <protectedRange sqref="P106:P107 P112:P113 P118:P119 P124:P125 P130:P131 P136:P137 P142:P143 P146:P147 P151:P152 P156:P157 P161:P162 P167:P168 P173:P174 P179:P180 P185:P186 P191:P192 P196:P197" name="Plage1_7"/>
    <protectedRange sqref="P101:P105 P114:P117 P120:P123 P126:P129 P132:P135 P138:P141 P144:P145 P148:P150 P153:P155 P158:P160 P163:P166 P169:P172 P175:P178 P181:P184 P187:P190 P193:P195 P198:P200" name="Plage1_2_1"/>
  </protectedRange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0" fitToHeight="0" orientation="landscape" r:id="rId1"/>
  <headerFooter alignWithMargins="0">
    <oddHeader>&amp;L&amp;"MS Sans Serif,Italique"Assistance Publique
Hôpitaux de Paris&amp;CAOO AT WEB</oddHeader>
    <oddFooter>&amp;L&amp;F&amp;C&amp;A&amp;R&amp;P/&amp;N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R302"/>
  <sheetViews>
    <sheetView showGridLines="0" view="pageBreakPreview" zoomScale="83" zoomScaleNormal="85" zoomScaleSheetLayoutView="83" workbookViewId="0">
      <pane xSplit="2" ySplit="3" topLeftCell="X214" activePane="bottomRight" state="frozen"/>
      <selection activeCell="A28" sqref="A28"/>
      <selection pane="topRight" activeCell="A28" sqref="A28"/>
      <selection pane="bottomLeft" activeCell="A28" sqref="A28"/>
      <selection pane="bottomRight" activeCell="AQ222" sqref="AQ222"/>
    </sheetView>
  </sheetViews>
  <sheetFormatPr baseColWidth="10" defaultColWidth="11.42578125" defaultRowHeight="12.75" x14ac:dyDescent="0.2"/>
  <cols>
    <col min="1" max="1" width="18.42578125" style="43" bestFit="1" customWidth="1"/>
    <col min="2" max="2" width="32.85546875" style="43" bestFit="1" customWidth="1"/>
    <col min="3" max="3" width="1.42578125" style="43" customWidth="1"/>
    <col min="4" max="4" width="9.28515625" style="41" customWidth="1"/>
    <col min="5" max="5" width="10" style="41" customWidth="1"/>
    <col min="6" max="6" width="12" style="41" customWidth="1"/>
    <col min="7" max="7" width="2.140625" style="41" customWidth="1"/>
    <col min="8" max="8" width="9" style="41" customWidth="1"/>
    <col min="9" max="9" width="10.140625" style="41" customWidth="1"/>
    <col min="10" max="10" width="12" style="41" customWidth="1"/>
    <col min="11" max="11" width="2" style="41" customWidth="1"/>
    <col min="12" max="12" width="10" style="41" customWidth="1"/>
    <col min="13" max="13" width="12" style="41" customWidth="1"/>
    <col min="14" max="14" width="2.140625" style="41" customWidth="1"/>
    <col min="15" max="16" width="10.42578125" style="41" customWidth="1"/>
    <col min="17" max="17" width="12" style="41" customWidth="1"/>
    <col min="18" max="18" width="2.140625" style="41" customWidth="1"/>
    <col min="19" max="19" width="10" style="41" customWidth="1"/>
    <col min="20" max="20" width="12" style="41" customWidth="1"/>
    <col min="21" max="21" width="2" style="41" customWidth="1"/>
    <col min="22" max="22" width="10.140625" style="41" customWidth="1"/>
    <col min="23" max="23" width="10" style="41" customWidth="1"/>
    <col min="24" max="24" width="12" style="41" customWidth="1"/>
    <col min="25" max="25" width="2" style="43" customWidth="1"/>
    <col min="26" max="26" width="10.140625" style="41" customWidth="1"/>
    <col min="27" max="27" width="10" style="41" customWidth="1"/>
    <col min="28" max="28" width="12" style="41" customWidth="1"/>
    <col min="29" max="29" width="2" style="43" customWidth="1"/>
    <col min="30" max="30" width="10" style="41" customWidth="1"/>
    <col min="31" max="31" width="12" style="41" customWidth="1"/>
    <col min="32" max="32" width="2" style="41" customWidth="1"/>
    <col min="33" max="33" width="10" style="41" customWidth="1"/>
    <col min="34" max="34" width="12" style="41" customWidth="1"/>
    <col min="35" max="35" width="2" style="41" customWidth="1"/>
    <col min="36" max="36" width="10" style="41" customWidth="1"/>
    <col min="37" max="37" width="12" style="41" customWidth="1"/>
    <col min="38" max="38" width="2" style="41" customWidth="1"/>
    <col min="39" max="39" width="13.28515625" style="43" customWidth="1"/>
    <col min="40" max="40" width="2" style="43" customWidth="1"/>
    <col min="41" max="41" width="16" style="41" customWidth="1"/>
    <col min="42" max="42" width="2.140625" style="41" customWidth="1"/>
    <col min="43" max="43" width="12.28515625" style="41" customWidth="1"/>
    <col min="44" max="44" width="3.28515625" style="41" customWidth="1"/>
    <col min="45" max="16384" width="11.42578125" style="43"/>
  </cols>
  <sheetData>
    <row r="1" spans="1:44" x14ac:dyDescent="0.2">
      <c r="B1" s="78" t="s">
        <v>1</v>
      </c>
      <c r="D1" s="282" t="s">
        <v>2</v>
      </c>
      <c r="E1" s="284"/>
      <c r="F1" s="283"/>
      <c r="H1" s="282" t="s">
        <v>8</v>
      </c>
      <c r="I1" s="284"/>
      <c r="J1" s="283"/>
      <c r="L1" s="282" t="s">
        <v>9</v>
      </c>
      <c r="M1" s="283"/>
      <c r="O1" s="282" t="s">
        <v>10</v>
      </c>
      <c r="P1" s="284"/>
      <c r="Q1" s="283"/>
      <c r="S1" s="282" t="s">
        <v>11</v>
      </c>
      <c r="T1" s="283"/>
      <c r="V1" s="282" t="s">
        <v>12</v>
      </c>
      <c r="W1" s="284"/>
      <c r="X1" s="283"/>
      <c r="Z1" s="282" t="s">
        <v>301</v>
      </c>
      <c r="AA1" s="284"/>
      <c r="AB1" s="283"/>
      <c r="AD1" s="49" t="s">
        <v>52</v>
      </c>
      <c r="AE1" s="51"/>
      <c r="AF1" s="47"/>
      <c r="AG1" s="49" t="s">
        <v>53</v>
      </c>
      <c r="AH1" s="51"/>
      <c r="AJ1" s="49" t="s">
        <v>297</v>
      </c>
      <c r="AK1" s="51"/>
      <c r="AM1" s="43" t="s">
        <v>33</v>
      </c>
      <c r="AO1" s="43"/>
      <c r="AP1" s="43"/>
      <c r="AQ1" s="43"/>
    </row>
    <row r="2" spans="1:44" ht="13.5" thickBot="1" x14ac:dyDescent="0.25">
      <c r="B2" s="78" t="s">
        <v>4</v>
      </c>
      <c r="D2" s="79" t="s">
        <v>5</v>
      </c>
      <c r="E2" s="79" t="s">
        <v>6</v>
      </c>
      <c r="F2" s="79" t="s">
        <v>7</v>
      </c>
      <c r="H2" s="79" t="s">
        <v>5</v>
      </c>
      <c r="I2" s="79" t="s">
        <v>6</v>
      </c>
      <c r="J2" s="79" t="s">
        <v>7</v>
      </c>
      <c r="L2" s="79" t="s">
        <v>6</v>
      </c>
      <c r="M2" s="79" t="s">
        <v>7</v>
      </c>
      <c r="O2" s="79" t="s">
        <v>5</v>
      </c>
      <c r="P2" s="79" t="s">
        <v>6</v>
      </c>
      <c r="Q2" s="79" t="s">
        <v>7</v>
      </c>
      <c r="S2" s="79" t="s">
        <v>6</v>
      </c>
      <c r="T2" s="79" t="s">
        <v>7</v>
      </c>
      <c r="V2" s="79" t="s">
        <v>5</v>
      </c>
      <c r="W2" s="79" t="s">
        <v>6</v>
      </c>
      <c r="X2" s="79" t="s">
        <v>7</v>
      </c>
      <c r="Z2" s="79" t="s">
        <v>5</v>
      </c>
      <c r="AA2" s="79" t="s">
        <v>6</v>
      </c>
      <c r="AB2" s="79" t="s">
        <v>7</v>
      </c>
      <c r="AD2" s="79" t="s">
        <v>6</v>
      </c>
      <c r="AE2" s="79" t="s">
        <v>7</v>
      </c>
      <c r="AG2" s="79" t="s">
        <v>6</v>
      </c>
      <c r="AH2" s="79" t="s">
        <v>7</v>
      </c>
      <c r="AJ2" s="79" t="s">
        <v>6</v>
      </c>
      <c r="AK2" s="79" t="s">
        <v>7</v>
      </c>
      <c r="AO2" s="43"/>
      <c r="AP2" s="43"/>
      <c r="AQ2" s="43"/>
    </row>
    <row r="3" spans="1:44" ht="19.5" thickTop="1" thickBot="1" x14ac:dyDescent="0.25">
      <c r="B3" s="78" t="s">
        <v>311</v>
      </c>
      <c r="D3" s="254"/>
      <c r="E3" s="255"/>
      <c r="F3" s="256"/>
      <c r="G3" s="38"/>
      <c r="H3" s="80"/>
      <c r="I3" s="81"/>
      <c r="J3" s="82"/>
      <c r="K3" s="38"/>
      <c r="L3" s="80"/>
      <c r="M3" s="82"/>
      <c r="N3" s="38"/>
      <c r="O3" s="80"/>
      <c r="P3" s="81"/>
      <c r="Q3" s="82"/>
      <c r="R3" s="38"/>
      <c r="S3" s="254"/>
      <c r="T3" s="256"/>
      <c r="U3" s="38"/>
      <c r="V3" s="80"/>
      <c r="W3" s="81"/>
      <c r="X3" s="82"/>
      <c r="Z3" s="80"/>
      <c r="AA3" s="81"/>
      <c r="AB3" s="82"/>
      <c r="AD3" s="80"/>
      <c r="AE3" s="82"/>
      <c r="AF3" s="38"/>
      <c r="AG3" s="80"/>
      <c r="AH3" s="82"/>
      <c r="AI3" s="38"/>
      <c r="AJ3" s="80"/>
      <c r="AK3" s="82"/>
      <c r="AL3" s="38"/>
      <c r="AM3" s="39"/>
      <c r="AO3" s="40"/>
      <c r="AQ3" s="115" t="s">
        <v>38</v>
      </c>
    </row>
    <row r="4" spans="1:44" ht="18.75" thickTop="1" x14ac:dyDescent="0.2">
      <c r="A4" s="285"/>
      <c r="B4" s="286"/>
      <c r="C4" s="285"/>
      <c r="D4" s="286"/>
      <c r="E4" s="85"/>
      <c r="F4" s="85"/>
      <c r="G4" s="106"/>
      <c r="H4" s="85"/>
      <c r="I4" s="85"/>
      <c r="J4" s="85"/>
      <c r="K4" s="106"/>
      <c r="L4" s="85"/>
      <c r="M4" s="85"/>
      <c r="N4" s="106"/>
      <c r="O4" s="85"/>
      <c r="P4" s="85"/>
      <c r="Q4" s="85"/>
      <c r="R4" s="106"/>
      <c r="S4" s="85"/>
      <c r="T4" s="85"/>
      <c r="U4" s="106"/>
      <c r="V4" s="85"/>
      <c r="W4" s="85"/>
      <c r="X4" s="85"/>
      <c r="Y4" s="107"/>
      <c r="Z4" s="85"/>
      <c r="AA4" s="85"/>
      <c r="AB4" s="85"/>
      <c r="AC4" s="107"/>
      <c r="AD4" s="85"/>
      <c r="AE4" s="85"/>
      <c r="AF4" s="106"/>
      <c r="AG4" s="85"/>
      <c r="AH4" s="85"/>
      <c r="AI4" s="106"/>
      <c r="AJ4" s="85"/>
      <c r="AK4" s="85"/>
      <c r="AL4" s="106"/>
      <c r="AM4" s="39"/>
      <c r="AO4" s="40"/>
      <c r="AQ4" s="115" t="s">
        <v>39</v>
      </c>
    </row>
    <row r="5" spans="1:44" ht="65.45" customHeight="1" x14ac:dyDescent="0.2">
      <c r="A5" s="55" t="s">
        <v>58</v>
      </c>
      <c r="B5" s="55"/>
      <c r="D5" s="94" t="s">
        <v>3</v>
      </c>
      <c r="E5" s="94" t="s">
        <v>3</v>
      </c>
      <c r="F5" s="94" t="s">
        <v>3</v>
      </c>
      <c r="G5" s="83"/>
      <c r="H5" s="94" t="s">
        <v>3</v>
      </c>
      <c r="I5" s="94" t="s">
        <v>3</v>
      </c>
      <c r="J5" s="94" t="s">
        <v>3</v>
      </c>
      <c r="K5" s="83"/>
      <c r="L5" s="94" t="s">
        <v>3</v>
      </c>
      <c r="M5" s="94" t="s">
        <v>3</v>
      </c>
      <c r="N5" s="83"/>
      <c r="O5" s="94" t="s">
        <v>3</v>
      </c>
      <c r="P5" s="94" t="s">
        <v>3</v>
      </c>
      <c r="Q5" s="94" t="s">
        <v>3</v>
      </c>
      <c r="R5" s="83"/>
      <c r="S5" s="94" t="s">
        <v>3</v>
      </c>
      <c r="T5" s="94" t="s">
        <v>3</v>
      </c>
      <c r="U5" s="83"/>
      <c r="V5" s="94" t="s">
        <v>3</v>
      </c>
      <c r="W5" s="94" t="s">
        <v>3</v>
      </c>
      <c r="X5" s="94" t="s">
        <v>3</v>
      </c>
      <c r="Y5" s="93"/>
      <c r="Z5" s="94" t="s">
        <v>3</v>
      </c>
      <c r="AA5" s="94" t="s">
        <v>3</v>
      </c>
      <c r="AB5" s="94" t="s">
        <v>3</v>
      </c>
      <c r="AC5" s="93"/>
      <c r="AD5" s="94" t="s">
        <v>3</v>
      </c>
      <c r="AE5" s="94" t="s">
        <v>3</v>
      </c>
      <c r="AF5" s="83"/>
      <c r="AG5" s="94" t="s">
        <v>3</v>
      </c>
      <c r="AH5" s="94" t="s">
        <v>3</v>
      </c>
      <c r="AI5" s="83"/>
      <c r="AJ5" s="94" t="s">
        <v>3</v>
      </c>
      <c r="AK5" s="94" t="s">
        <v>3</v>
      </c>
      <c r="AL5" s="83"/>
      <c r="AM5" s="31" t="s">
        <v>23</v>
      </c>
      <c r="AN5" s="30"/>
      <c r="AO5" s="31" t="s">
        <v>21</v>
      </c>
      <c r="AP5" s="30"/>
      <c r="AQ5" s="134" t="s">
        <v>22</v>
      </c>
    </row>
    <row r="6" spans="1:44" ht="13.5" thickBot="1" x14ac:dyDescent="0.25">
      <c r="A6" s="23"/>
      <c r="B6" s="19" t="s">
        <v>0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93"/>
      <c r="Z6" s="83"/>
      <c r="AA6" s="83"/>
      <c r="AB6" s="83"/>
      <c r="AC6" s="93"/>
      <c r="AD6" s="83"/>
      <c r="AE6" s="83"/>
      <c r="AF6" s="83"/>
      <c r="AG6" s="83"/>
      <c r="AH6" s="83"/>
      <c r="AI6" s="83"/>
      <c r="AJ6" s="83"/>
      <c r="AK6" s="83"/>
      <c r="AL6" s="83"/>
    </row>
    <row r="7" spans="1:44" s="59" customFormat="1" ht="13.5" thickTop="1" x14ac:dyDescent="0.2">
      <c r="A7" s="29" t="s">
        <v>307</v>
      </c>
      <c r="B7" s="21" t="s">
        <v>56</v>
      </c>
      <c r="D7" s="77">
        <f>'Composition humaine UO'!D6*'Valorisation financière UO'!D$3</f>
        <v>0</v>
      </c>
      <c r="E7" s="77">
        <f>'Composition humaine UO'!E6*'Valorisation financière UO'!E$3</f>
        <v>0</v>
      </c>
      <c r="F7" s="77">
        <f>'Composition humaine UO'!F6*'Valorisation financière UO'!F$3</f>
        <v>0</v>
      </c>
      <c r="G7" s="91"/>
      <c r="H7" s="77">
        <f>'Composition humaine UO'!H6*'Valorisation financière UO'!H$3</f>
        <v>0</v>
      </c>
      <c r="I7" s="77">
        <f>'Composition humaine UO'!I6*'Valorisation financière UO'!I$3</f>
        <v>0</v>
      </c>
      <c r="J7" s="77">
        <f>'Composition humaine UO'!J6*'Valorisation financière UO'!J$3</f>
        <v>0</v>
      </c>
      <c r="K7" s="91"/>
      <c r="L7" s="77">
        <f>'Composition humaine UO'!L6*'Valorisation financière UO'!L$3</f>
        <v>0</v>
      </c>
      <c r="M7" s="77">
        <f>'Composition humaine UO'!M6*'Valorisation financière UO'!M$3</f>
        <v>0</v>
      </c>
      <c r="N7" s="91"/>
      <c r="O7" s="77">
        <f>'Composition humaine UO'!O6*'Valorisation financière UO'!O$3</f>
        <v>0</v>
      </c>
      <c r="P7" s="77">
        <f>'Composition humaine UO'!P6*'Valorisation financière UO'!P$3</f>
        <v>0</v>
      </c>
      <c r="Q7" s="77">
        <f>'Composition humaine UO'!Q6*'Valorisation financière UO'!Q$3</f>
        <v>0</v>
      </c>
      <c r="R7" s="91"/>
      <c r="S7" s="77">
        <f>'Composition humaine UO'!S6*'Valorisation financière UO'!S$3</f>
        <v>0</v>
      </c>
      <c r="T7" s="77">
        <f>'Composition humaine UO'!T6*'Valorisation financière UO'!T$3</f>
        <v>0</v>
      </c>
      <c r="U7" s="91"/>
      <c r="V7" s="77">
        <f>'Composition humaine UO'!V6*'Valorisation financière UO'!V$3</f>
        <v>0</v>
      </c>
      <c r="W7" s="77">
        <f>'Composition humaine UO'!W6*'Valorisation financière UO'!W$3</f>
        <v>0</v>
      </c>
      <c r="X7" s="77">
        <f>'Composition humaine UO'!X6*'Valorisation financière UO'!X$3</f>
        <v>0</v>
      </c>
      <c r="Y7" s="92"/>
      <c r="Z7" s="77">
        <f>'Composition humaine UO'!Z6*'Valorisation financière UO'!Z$3</f>
        <v>0</v>
      </c>
      <c r="AA7" s="77">
        <f>'Composition humaine UO'!AA6*'Valorisation financière UO'!AA$3</f>
        <v>0</v>
      </c>
      <c r="AB7" s="77">
        <f>'Composition humaine UO'!AB6*'Valorisation financière UO'!AB$3</f>
        <v>0</v>
      </c>
      <c r="AC7" s="92"/>
      <c r="AD7" s="77">
        <f>'Composition humaine UO'!AD6*'Valorisation financière UO'!AD$3</f>
        <v>0</v>
      </c>
      <c r="AE7" s="77">
        <f>'Composition humaine UO'!AE6*'Valorisation financière UO'!AE$3</f>
        <v>0</v>
      </c>
      <c r="AF7" s="91"/>
      <c r="AG7" s="77">
        <f>'Composition humaine UO'!AG6*'Valorisation financière UO'!AG$3</f>
        <v>0</v>
      </c>
      <c r="AH7" s="77">
        <f>'Composition humaine UO'!AH6*'Valorisation financière UO'!AH$3</f>
        <v>0</v>
      </c>
      <c r="AI7" s="91"/>
      <c r="AJ7" s="77">
        <f>'Composition humaine UO'!AJ6*'Valorisation financière UO'!AJ$3</f>
        <v>0</v>
      </c>
      <c r="AK7" s="77">
        <f>'Composition humaine UO'!AK6*'Valorisation financière UO'!AK$3</f>
        <v>0</v>
      </c>
      <c r="AL7" s="91"/>
      <c r="AM7" s="60">
        <f>ROUND(SUM(D7:AK7),2)</f>
        <v>0</v>
      </c>
      <c r="AO7" s="86">
        <f>AM7</f>
        <v>0</v>
      </c>
      <c r="AP7" s="76"/>
      <c r="AQ7" s="95">
        <f>'Simulation Financière'!K4</f>
        <v>30</v>
      </c>
      <c r="AR7" s="76"/>
    </row>
    <row r="8" spans="1:44" s="59" customFormat="1" x14ac:dyDescent="0.2">
      <c r="A8" s="29" t="s">
        <v>59</v>
      </c>
      <c r="B8" s="21" t="s">
        <v>73</v>
      </c>
      <c r="D8" s="77">
        <f>'Composition humaine UO'!D7*'Valorisation financière UO'!D$3</f>
        <v>0</v>
      </c>
      <c r="E8" s="77">
        <f>'Composition humaine UO'!E7*'Valorisation financière UO'!E$3</f>
        <v>0</v>
      </c>
      <c r="F8" s="77">
        <f>'Composition humaine UO'!F7*'Valorisation financière UO'!F$3</f>
        <v>0</v>
      </c>
      <c r="G8" s="91"/>
      <c r="H8" s="77">
        <f>'Composition humaine UO'!H7*'Valorisation financière UO'!H$3</f>
        <v>0</v>
      </c>
      <c r="I8" s="77">
        <f>'Composition humaine UO'!I7*'Valorisation financière UO'!I$3</f>
        <v>0</v>
      </c>
      <c r="J8" s="77">
        <f>'Composition humaine UO'!J7*'Valorisation financière UO'!J$3</f>
        <v>0</v>
      </c>
      <c r="K8" s="91"/>
      <c r="L8" s="77">
        <f>'Composition humaine UO'!L7*'Valorisation financière UO'!L$3</f>
        <v>0</v>
      </c>
      <c r="M8" s="77">
        <f>'Composition humaine UO'!M7*'Valorisation financière UO'!M$3</f>
        <v>0</v>
      </c>
      <c r="N8" s="91"/>
      <c r="O8" s="77">
        <f>'Composition humaine UO'!O7*'Valorisation financière UO'!O$3</f>
        <v>0</v>
      </c>
      <c r="P8" s="77">
        <f>'Composition humaine UO'!P7*'Valorisation financière UO'!P$3</f>
        <v>0</v>
      </c>
      <c r="Q8" s="77">
        <f>'Composition humaine UO'!Q7*'Valorisation financière UO'!Q$3</f>
        <v>0</v>
      </c>
      <c r="R8" s="91"/>
      <c r="S8" s="77">
        <f>'Composition humaine UO'!S7*'Valorisation financière UO'!S$3</f>
        <v>0</v>
      </c>
      <c r="T8" s="77">
        <f>'Composition humaine UO'!T7*'Valorisation financière UO'!T$3</f>
        <v>0</v>
      </c>
      <c r="U8" s="91"/>
      <c r="V8" s="77">
        <f>'Composition humaine UO'!V7*'Valorisation financière UO'!V$3</f>
        <v>0</v>
      </c>
      <c r="W8" s="77">
        <f>'Composition humaine UO'!W7*'Valorisation financière UO'!W$3</f>
        <v>0</v>
      </c>
      <c r="X8" s="77">
        <f>'Composition humaine UO'!X7*'Valorisation financière UO'!X$3</f>
        <v>0</v>
      </c>
      <c r="Y8" s="92"/>
      <c r="Z8" s="77">
        <f>'Composition humaine UO'!Z7*'Valorisation financière UO'!Z$3</f>
        <v>0</v>
      </c>
      <c r="AA8" s="77">
        <f>'Composition humaine UO'!AA7*'Valorisation financière UO'!AA$3</f>
        <v>0</v>
      </c>
      <c r="AB8" s="77">
        <f>'Composition humaine UO'!AB7*'Valorisation financière UO'!AB$3</f>
        <v>0</v>
      </c>
      <c r="AC8" s="92"/>
      <c r="AD8" s="77">
        <f>'Composition humaine UO'!AD7*'Valorisation financière UO'!AD$3</f>
        <v>0</v>
      </c>
      <c r="AE8" s="77">
        <f>'Composition humaine UO'!AE7*'Valorisation financière UO'!AE$3</f>
        <v>0</v>
      </c>
      <c r="AF8" s="91"/>
      <c r="AG8" s="77">
        <f>'Composition humaine UO'!AG7*'Valorisation financière UO'!AG$3</f>
        <v>0</v>
      </c>
      <c r="AH8" s="77">
        <f>'Composition humaine UO'!AH7*'Valorisation financière UO'!AH$3</f>
        <v>0</v>
      </c>
      <c r="AI8" s="91"/>
      <c r="AJ8" s="77">
        <f>'Composition humaine UO'!AJ7*'Valorisation financière UO'!AJ$3</f>
        <v>0</v>
      </c>
      <c r="AK8" s="77">
        <f>'Composition humaine UO'!AK7*'Valorisation financière UO'!AK$3</f>
        <v>0</v>
      </c>
      <c r="AL8" s="91"/>
      <c r="AM8" s="60">
        <f>ROUND(SUM(D8:AK8),2)</f>
        <v>0</v>
      </c>
      <c r="AO8" s="87">
        <f>AM8</f>
        <v>0</v>
      </c>
      <c r="AP8" s="76"/>
      <c r="AQ8" s="95">
        <f>'Simulation Financière'!K5</f>
        <v>60</v>
      </c>
      <c r="AR8" s="76"/>
    </row>
    <row r="9" spans="1:44" s="59" customFormat="1" x14ac:dyDescent="0.2">
      <c r="A9" s="29" t="s">
        <v>60</v>
      </c>
      <c r="B9" s="21" t="s">
        <v>72</v>
      </c>
      <c r="D9" s="77">
        <f>'Composition humaine UO'!D8*'Valorisation financière UO'!D$3</f>
        <v>0</v>
      </c>
      <c r="E9" s="77">
        <f>'Composition humaine UO'!E8*'Valorisation financière UO'!E$3</f>
        <v>0</v>
      </c>
      <c r="F9" s="77">
        <f>'Composition humaine UO'!F8*'Valorisation financière UO'!F$3</f>
        <v>0</v>
      </c>
      <c r="G9" s="91"/>
      <c r="H9" s="77">
        <f>'Composition humaine UO'!H8*'Valorisation financière UO'!H$3</f>
        <v>0</v>
      </c>
      <c r="I9" s="77">
        <f>'Composition humaine UO'!I8*'Valorisation financière UO'!I$3</f>
        <v>0</v>
      </c>
      <c r="J9" s="77">
        <f>'Composition humaine UO'!J8*'Valorisation financière UO'!J$3</f>
        <v>0</v>
      </c>
      <c r="K9" s="91"/>
      <c r="L9" s="77">
        <f>'Composition humaine UO'!L8*'Valorisation financière UO'!L$3</f>
        <v>0</v>
      </c>
      <c r="M9" s="77">
        <f>'Composition humaine UO'!M8*'Valorisation financière UO'!M$3</f>
        <v>0</v>
      </c>
      <c r="N9" s="91"/>
      <c r="O9" s="77">
        <f>'Composition humaine UO'!O8*'Valorisation financière UO'!O$3</f>
        <v>0</v>
      </c>
      <c r="P9" s="77">
        <f>'Composition humaine UO'!P8*'Valorisation financière UO'!P$3</f>
        <v>0</v>
      </c>
      <c r="Q9" s="77">
        <f>'Composition humaine UO'!Q8*'Valorisation financière UO'!Q$3</f>
        <v>0</v>
      </c>
      <c r="R9" s="91"/>
      <c r="S9" s="77">
        <f>'Composition humaine UO'!S8*'Valorisation financière UO'!S$3</f>
        <v>0</v>
      </c>
      <c r="T9" s="77">
        <f>'Composition humaine UO'!T8*'Valorisation financière UO'!T$3</f>
        <v>0</v>
      </c>
      <c r="U9" s="91"/>
      <c r="V9" s="77">
        <f>'Composition humaine UO'!V8*'Valorisation financière UO'!V$3</f>
        <v>0</v>
      </c>
      <c r="W9" s="77">
        <f>'Composition humaine UO'!W8*'Valorisation financière UO'!W$3</f>
        <v>0</v>
      </c>
      <c r="X9" s="77">
        <f>'Composition humaine UO'!X8*'Valorisation financière UO'!X$3</f>
        <v>0</v>
      </c>
      <c r="Y9" s="92"/>
      <c r="Z9" s="77">
        <f>'Composition humaine UO'!Z8*'Valorisation financière UO'!Z$3</f>
        <v>0</v>
      </c>
      <c r="AA9" s="77">
        <f>'Composition humaine UO'!AA8*'Valorisation financière UO'!AA$3</f>
        <v>0</v>
      </c>
      <c r="AB9" s="77">
        <f>'Composition humaine UO'!AB8*'Valorisation financière UO'!AB$3</f>
        <v>0</v>
      </c>
      <c r="AC9" s="92"/>
      <c r="AD9" s="77">
        <f>'Composition humaine UO'!AD8*'Valorisation financière UO'!AD$3</f>
        <v>0</v>
      </c>
      <c r="AE9" s="77">
        <f>'Composition humaine UO'!AE8*'Valorisation financière UO'!AE$3</f>
        <v>0</v>
      </c>
      <c r="AF9" s="91"/>
      <c r="AG9" s="77">
        <f>'Composition humaine UO'!AG8*'Valorisation financière UO'!AG$3</f>
        <v>0</v>
      </c>
      <c r="AH9" s="77">
        <f>'Composition humaine UO'!AH8*'Valorisation financière UO'!AH$3</f>
        <v>0</v>
      </c>
      <c r="AI9" s="91"/>
      <c r="AJ9" s="77">
        <f>'Composition humaine UO'!AJ8*'Valorisation financière UO'!AJ$3</f>
        <v>0</v>
      </c>
      <c r="AK9" s="77">
        <f>'Composition humaine UO'!AK8*'Valorisation financière UO'!AK$3</f>
        <v>0</v>
      </c>
      <c r="AL9" s="91"/>
      <c r="AM9" s="60">
        <f>ROUND(SUM(D9:AK9),2)</f>
        <v>0</v>
      </c>
      <c r="AO9" s="87">
        <f>AM9</f>
        <v>0</v>
      </c>
      <c r="AP9" s="76"/>
      <c r="AQ9" s="95">
        <f>'Simulation Financière'!K6</f>
        <v>60</v>
      </c>
      <c r="AR9" s="76"/>
    </row>
    <row r="10" spans="1:44" s="59" customFormat="1" ht="13.5" thickBot="1" x14ac:dyDescent="0.25">
      <c r="A10" s="29" t="s">
        <v>61</v>
      </c>
      <c r="B10" s="21" t="s">
        <v>74</v>
      </c>
      <c r="D10" s="77">
        <f>'Composition humaine UO'!D9*'Valorisation financière UO'!D$3</f>
        <v>0</v>
      </c>
      <c r="E10" s="77">
        <f>'Composition humaine UO'!E9*'Valorisation financière UO'!E$3</f>
        <v>0</v>
      </c>
      <c r="F10" s="77">
        <f>'Composition humaine UO'!F9*'Valorisation financière UO'!F$3</f>
        <v>0</v>
      </c>
      <c r="G10" s="91"/>
      <c r="H10" s="77">
        <f>'Composition humaine UO'!H9*'Valorisation financière UO'!H$3</f>
        <v>0</v>
      </c>
      <c r="I10" s="77">
        <f>'Composition humaine UO'!I9*'Valorisation financière UO'!I$3</f>
        <v>0</v>
      </c>
      <c r="J10" s="77">
        <f>'Composition humaine UO'!J9*'Valorisation financière UO'!J$3</f>
        <v>0</v>
      </c>
      <c r="K10" s="91"/>
      <c r="L10" s="77">
        <f>'Composition humaine UO'!L9*'Valorisation financière UO'!L$3</f>
        <v>0</v>
      </c>
      <c r="M10" s="77">
        <f>'Composition humaine UO'!M9*'Valorisation financière UO'!M$3</f>
        <v>0</v>
      </c>
      <c r="N10" s="91"/>
      <c r="O10" s="77">
        <f>'Composition humaine UO'!O9*'Valorisation financière UO'!O$3</f>
        <v>0</v>
      </c>
      <c r="P10" s="77">
        <f>'Composition humaine UO'!P9*'Valorisation financière UO'!P$3</f>
        <v>0</v>
      </c>
      <c r="Q10" s="77">
        <f>'Composition humaine UO'!Q9*'Valorisation financière UO'!Q$3</f>
        <v>0</v>
      </c>
      <c r="R10" s="91"/>
      <c r="S10" s="77">
        <f>'Composition humaine UO'!S9*'Valorisation financière UO'!S$3</f>
        <v>0</v>
      </c>
      <c r="T10" s="77">
        <f>'Composition humaine UO'!T9*'Valorisation financière UO'!T$3</f>
        <v>0</v>
      </c>
      <c r="U10" s="91"/>
      <c r="V10" s="77">
        <f>'Composition humaine UO'!V9*'Valorisation financière UO'!V$3</f>
        <v>0</v>
      </c>
      <c r="W10" s="77">
        <f>'Composition humaine UO'!W9*'Valorisation financière UO'!W$3</f>
        <v>0</v>
      </c>
      <c r="X10" s="77">
        <f>'Composition humaine UO'!X9*'Valorisation financière UO'!X$3</f>
        <v>0</v>
      </c>
      <c r="Y10" s="92"/>
      <c r="Z10" s="77">
        <f>'Composition humaine UO'!Z9*'Valorisation financière UO'!Z$3</f>
        <v>0</v>
      </c>
      <c r="AA10" s="77">
        <f>'Composition humaine UO'!AA9*'Valorisation financière UO'!AA$3</f>
        <v>0</v>
      </c>
      <c r="AB10" s="77">
        <f>'Composition humaine UO'!AB9*'Valorisation financière UO'!AB$3</f>
        <v>0</v>
      </c>
      <c r="AC10" s="92"/>
      <c r="AD10" s="77">
        <f>'Composition humaine UO'!AD9*'Valorisation financière UO'!AD$3</f>
        <v>0</v>
      </c>
      <c r="AE10" s="77">
        <f>'Composition humaine UO'!AE9*'Valorisation financière UO'!AE$3</f>
        <v>0</v>
      </c>
      <c r="AF10" s="91"/>
      <c r="AG10" s="77">
        <f>'Composition humaine UO'!AG9*'Valorisation financière UO'!AG$3</f>
        <v>0</v>
      </c>
      <c r="AH10" s="77">
        <f>'Composition humaine UO'!AH9*'Valorisation financière UO'!AH$3</f>
        <v>0</v>
      </c>
      <c r="AI10" s="91"/>
      <c r="AJ10" s="77">
        <f>'Composition humaine UO'!AJ9*'Valorisation financière UO'!AJ$3</f>
        <v>0</v>
      </c>
      <c r="AK10" s="77">
        <f>'Composition humaine UO'!AK9*'Valorisation financière UO'!AK$3</f>
        <v>0</v>
      </c>
      <c r="AL10" s="91"/>
      <c r="AM10" s="60">
        <f>ROUND(SUM(D10:AK10),2)</f>
        <v>0</v>
      </c>
      <c r="AO10" s="88">
        <f>AM10</f>
        <v>0</v>
      </c>
      <c r="AP10" s="76"/>
      <c r="AQ10" s="95">
        <f>'Simulation Financière'!K7</f>
        <v>50</v>
      </c>
      <c r="AR10" s="76"/>
    </row>
    <row r="11" spans="1:44" s="59" customFormat="1" ht="13.5" thickTop="1" x14ac:dyDescent="0.2">
      <c r="A11" s="23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76"/>
    </row>
    <row r="12" spans="1:44" ht="15.75" x14ac:dyDescent="0.2">
      <c r="A12" s="55" t="s">
        <v>62</v>
      </c>
      <c r="B12" s="55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93"/>
      <c r="Z12" s="83"/>
      <c r="AA12" s="83"/>
      <c r="AB12" s="83"/>
      <c r="AC12" s="93"/>
      <c r="AD12" s="83"/>
      <c r="AE12" s="83"/>
      <c r="AF12" s="83"/>
      <c r="AG12" s="83"/>
      <c r="AH12" s="83"/>
      <c r="AI12" s="83"/>
      <c r="AJ12" s="83"/>
      <c r="AK12" s="83"/>
      <c r="AL12" s="83"/>
      <c r="AO12" s="84"/>
      <c r="AQ12" s="84"/>
    </row>
    <row r="13" spans="1:44" ht="13.5" thickBot="1" x14ac:dyDescent="0.25">
      <c r="A13" s="23"/>
      <c r="B13" s="19" t="s">
        <v>0</v>
      </c>
      <c r="D13" s="94" t="s">
        <v>3</v>
      </c>
      <c r="E13" s="94" t="s">
        <v>3</v>
      </c>
      <c r="F13" s="94" t="s">
        <v>3</v>
      </c>
      <c r="G13" s="83"/>
      <c r="H13" s="94" t="s">
        <v>3</v>
      </c>
      <c r="I13" s="94" t="s">
        <v>3</v>
      </c>
      <c r="J13" s="94" t="s">
        <v>3</v>
      </c>
      <c r="K13" s="83"/>
      <c r="L13" s="94" t="s">
        <v>3</v>
      </c>
      <c r="M13" s="94" t="s">
        <v>3</v>
      </c>
      <c r="N13" s="83"/>
      <c r="O13" s="94" t="s">
        <v>3</v>
      </c>
      <c r="P13" s="94" t="s">
        <v>3</v>
      </c>
      <c r="Q13" s="94" t="s">
        <v>3</v>
      </c>
      <c r="R13" s="83"/>
      <c r="S13" s="94" t="s">
        <v>3</v>
      </c>
      <c r="T13" s="94" t="s">
        <v>3</v>
      </c>
      <c r="U13" s="83"/>
      <c r="V13" s="94" t="s">
        <v>3</v>
      </c>
      <c r="W13" s="94" t="s">
        <v>3</v>
      </c>
      <c r="X13" s="94" t="s">
        <v>3</v>
      </c>
      <c r="Y13" s="93"/>
      <c r="Z13" s="94" t="s">
        <v>3</v>
      </c>
      <c r="AA13" s="94" t="s">
        <v>3</v>
      </c>
      <c r="AB13" s="94" t="s">
        <v>3</v>
      </c>
      <c r="AC13" s="93"/>
      <c r="AD13" s="94" t="s">
        <v>3</v>
      </c>
      <c r="AE13" s="94" t="s">
        <v>3</v>
      </c>
      <c r="AF13" s="83"/>
      <c r="AG13" s="94" t="s">
        <v>3</v>
      </c>
      <c r="AH13" s="94" t="s">
        <v>3</v>
      </c>
      <c r="AI13" s="83"/>
      <c r="AJ13" s="94" t="s">
        <v>3</v>
      </c>
      <c r="AK13" s="94" t="s">
        <v>3</v>
      </c>
      <c r="AL13" s="83"/>
    </row>
    <row r="14" spans="1:44" ht="13.5" thickTop="1" x14ac:dyDescent="0.2">
      <c r="A14" s="29" t="s">
        <v>63</v>
      </c>
      <c r="B14" s="21" t="s">
        <v>75</v>
      </c>
      <c r="D14" s="77">
        <f>'Composition humaine UO'!D13*'Valorisation financière UO'!D$3</f>
        <v>0</v>
      </c>
      <c r="E14" s="77">
        <f>'Composition humaine UO'!E13*'Valorisation financière UO'!E$3</f>
        <v>0</v>
      </c>
      <c r="F14" s="77">
        <f>'Composition humaine UO'!F13*'Valorisation financière UO'!F$3</f>
        <v>0</v>
      </c>
      <c r="G14" s="91"/>
      <c r="H14" s="77">
        <f>'Composition humaine UO'!H13*'Valorisation financière UO'!H$3</f>
        <v>0</v>
      </c>
      <c r="I14" s="77">
        <f>'Composition humaine UO'!I13*'Valorisation financière UO'!I$3</f>
        <v>0</v>
      </c>
      <c r="J14" s="77">
        <f>'Composition humaine UO'!J13*'Valorisation financière UO'!J$3</f>
        <v>0</v>
      </c>
      <c r="K14" s="91"/>
      <c r="L14" s="77">
        <f>'Composition humaine UO'!L13*'Valorisation financière UO'!L$3</f>
        <v>0</v>
      </c>
      <c r="M14" s="77">
        <f>'Composition humaine UO'!M13*'Valorisation financière UO'!M$3</f>
        <v>0</v>
      </c>
      <c r="N14" s="91"/>
      <c r="O14" s="77">
        <f>'Composition humaine UO'!O13*'Valorisation financière UO'!O$3</f>
        <v>0</v>
      </c>
      <c r="P14" s="77">
        <f>'Composition humaine UO'!P13*'Valorisation financière UO'!P$3</f>
        <v>0</v>
      </c>
      <c r="Q14" s="77">
        <f>'Composition humaine UO'!Q13*'Valorisation financière UO'!Q$3</f>
        <v>0</v>
      </c>
      <c r="R14" s="91"/>
      <c r="S14" s="77">
        <f>'Composition humaine UO'!S13*'Valorisation financière UO'!S$3</f>
        <v>0</v>
      </c>
      <c r="T14" s="77">
        <f>'Composition humaine UO'!T13*'Valorisation financière UO'!T$3</f>
        <v>0</v>
      </c>
      <c r="U14" s="91"/>
      <c r="V14" s="77">
        <f>'Composition humaine UO'!V13*'Valorisation financière UO'!V$3</f>
        <v>0</v>
      </c>
      <c r="W14" s="77">
        <f>'Composition humaine UO'!W13*'Valorisation financière UO'!W$3</f>
        <v>0</v>
      </c>
      <c r="X14" s="77">
        <f>'Composition humaine UO'!X13*'Valorisation financière UO'!X$3</f>
        <v>0</v>
      </c>
      <c r="Y14" s="92"/>
      <c r="Z14" s="77">
        <f>'Composition humaine UO'!Z13*'Valorisation financière UO'!Z$3</f>
        <v>0</v>
      </c>
      <c r="AA14" s="77">
        <f>'Composition humaine UO'!AA13*'Valorisation financière UO'!AA$3</f>
        <v>0</v>
      </c>
      <c r="AB14" s="77">
        <f>'Composition humaine UO'!AB13*'Valorisation financière UO'!AB$3</f>
        <v>0</v>
      </c>
      <c r="AC14" s="92"/>
      <c r="AD14" s="77">
        <f>'Composition humaine UO'!AD13*'Valorisation financière UO'!AD$3</f>
        <v>0</v>
      </c>
      <c r="AE14" s="77">
        <f>'Composition humaine UO'!AE13*'Valorisation financière UO'!AE$3</f>
        <v>0</v>
      </c>
      <c r="AF14" s="91"/>
      <c r="AG14" s="77">
        <f>'Composition humaine UO'!AG13*'Valorisation financière UO'!AG$3</f>
        <v>0</v>
      </c>
      <c r="AH14" s="77">
        <f>'Composition humaine UO'!AH13*'Valorisation financière UO'!AH$3</f>
        <v>0</v>
      </c>
      <c r="AI14" s="91"/>
      <c r="AJ14" s="77">
        <f>'Composition humaine UO'!AJ13*'Valorisation financière UO'!AJ$3</f>
        <v>0</v>
      </c>
      <c r="AK14" s="77">
        <f>'Composition humaine UO'!AK13*'Valorisation financière UO'!AK$3</f>
        <v>0</v>
      </c>
      <c r="AL14" s="83"/>
      <c r="AM14" s="60">
        <f t="shared" ref="AM14:AM22" si="0">ROUND(SUM(D14:AK14),2)</f>
        <v>0</v>
      </c>
      <c r="AN14" s="59"/>
      <c r="AO14" s="86">
        <f>AM14</f>
        <v>0</v>
      </c>
      <c r="AQ14" s="95">
        <f>'Simulation Financière'!K11</f>
        <v>5</v>
      </c>
    </row>
    <row r="15" spans="1:44" s="59" customFormat="1" x14ac:dyDescent="0.2">
      <c r="A15" s="29" t="s">
        <v>64</v>
      </c>
      <c r="B15" s="21" t="s">
        <v>76</v>
      </c>
      <c r="D15" s="77">
        <f>'Composition humaine UO'!D14*'Valorisation financière UO'!D$3</f>
        <v>0</v>
      </c>
      <c r="E15" s="77">
        <f>'Composition humaine UO'!E14*'Valorisation financière UO'!E$3</f>
        <v>0</v>
      </c>
      <c r="F15" s="77">
        <f>'Composition humaine UO'!F14*'Valorisation financière UO'!F$3</f>
        <v>0</v>
      </c>
      <c r="G15" s="91"/>
      <c r="H15" s="77">
        <f>'Composition humaine UO'!H14*'Valorisation financière UO'!H$3</f>
        <v>0</v>
      </c>
      <c r="I15" s="77">
        <f>'Composition humaine UO'!I14*'Valorisation financière UO'!I$3</f>
        <v>0</v>
      </c>
      <c r="J15" s="77">
        <f>'Composition humaine UO'!J14*'Valorisation financière UO'!J$3</f>
        <v>0</v>
      </c>
      <c r="K15" s="91"/>
      <c r="L15" s="77">
        <f>'Composition humaine UO'!L14*'Valorisation financière UO'!L$3</f>
        <v>0</v>
      </c>
      <c r="M15" s="77">
        <f>'Composition humaine UO'!M14*'Valorisation financière UO'!M$3</f>
        <v>0</v>
      </c>
      <c r="N15" s="91"/>
      <c r="O15" s="77">
        <f>'Composition humaine UO'!O14*'Valorisation financière UO'!O$3</f>
        <v>0</v>
      </c>
      <c r="P15" s="77">
        <f>'Composition humaine UO'!P14*'Valorisation financière UO'!P$3</f>
        <v>0</v>
      </c>
      <c r="Q15" s="77">
        <f>'Composition humaine UO'!Q14*'Valorisation financière UO'!Q$3</f>
        <v>0</v>
      </c>
      <c r="R15" s="91"/>
      <c r="S15" s="77">
        <f>'Composition humaine UO'!S14*'Valorisation financière UO'!S$3</f>
        <v>0</v>
      </c>
      <c r="T15" s="77">
        <f>'Composition humaine UO'!T14*'Valorisation financière UO'!T$3</f>
        <v>0</v>
      </c>
      <c r="U15" s="91"/>
      <c r="V15" s="77">
        <f>'Composition humaine UO'!V14*'Valorisation financière UO'!V$3</f>
        <v>0</v>
      </c>
      <c r="W15" s="77">
        <f>'Composition humaine UO'!W14*'Valorisation financière UO'!W$3</f>
        <v>0</v>
      </c>
      <c r="X15" s="77">
        <f>'Composition humaine UO'!X14*'Valorisation financière UO'!X$3</f>
        <v>0</v>
      </c>
      <c r="Y15" s="92"/>
      <c r="Z15" s="77">
        <f>'Composition humaine UO'!Z14*'Valorisation financière UO'!Z$3</f>
        <v>0</v>
      </c>
      <c r="AA15" s="77">
        <f>'Composition humaine UO'!AA14*'Valorisation financière UO'!AA$3</f>
        <v>0</v>
      </c>
      <c r="AB15" s="77">
        <f>'Composition humaine UO'!AB14*'Valorisation financière UO'!AB$3</f>
        <v>0</v>
      </c>
      <c r="AC15" s="92"/>
      <c r="AD15" s="77">
        <f>'Composition humaine UO'!AD14*'Valorisation financière UO'!AD$3</f>
        <v>0</v>
      </c>
      <c r="AE15" s="77">
        <f>'Composition humaine UO'!AE14*'Valorisation financière UO'!AE$3</f>
        <v>0</v>
      </c>
      <c r="AF15" s="91"/>
      <c r="AG15" s="77">
        <f>'Composition humaine UO'!AG14*'Valorisation financière UO'!AG$3</f>
        <v>0</v>
      </c>
      <c r="AH15" s="77">
        <f>'Composition humaine UO'!AH14*'Valorisation financière UO'!AH$3</f>
        <v>0</v>
      </c>
      <c r="AI15" s="91"/>
      <c r="AJ15" s="77">
        <f>'Composition humaine UO'!AJ14*'Valorisation financière UO'!AJ$3</f>
        <v>0</v>
      </c>
      <c r="AK15" s="77">
        <f>'Composition humaine UO'!AK14*'Valorisation financière UO'!AK$3</f>
        <v>0</v>
      </c>
      <c r="AL15" s="91"/>
      <c r="AM15" s="60">
        <f t="shared" si="0"/>
        <v>0</v>
      </c>
      <c r="AO15" s="87">
        <f>AM15</f>
        <v>0</v>
      </c>
      <c r="AP15" s="76"/>
      <c r="AQ15" s="95">
        <f>'Simulation Financière'!K12</f>
        <v>5</v>
      </c>
      <c r="AR15" s="76"/>
    </row>
    <row r="16" spans="1:44" s="59" customFormat="1" x14ac:dyDescent="0.2">
      <c r="A16" s="29" t="s">
        <v>65</v>
      </c>
      <c r="B16" s="21" t="s">
        <v>77</v>
      </c>
      <c r="D16" s="77">
        <f>'Composition humaine UO'!D15*'Valorisation financière UO'!D$3</f>
        <v>0</v>
      </c>
      <c r="E16" s="77">
        <f>'Composition humaine UO'!E15*'Valorisation financière UO'!E$3</f>
        <v>0</v>
      </c>
      <c r="F16" s="77">
        <f>'Composition humaine UO'!F15*'Valorisation financière UO'!F$3</f>
        <v>0</v>
      </c>
      <c r="G16" s="91"/>
      <c r="H16" s="77">
        <f>'Composition humaine UO'!H15*'Valorisation financière UO'!H$3</f>
        <v>0</v>
      </c>
      <c r="I16" s="77">
        <f>'Composition humaine UO'!I15*'Valorisation financière UO'!I$3</f>
        <v>0</v>
      </c>
      <c r="J16" s="77">
        <f>'Composition humaine UO'!J15*'Valorisation financière UO'!J$3</f>
        <v>0</v>
      </c>
      <c r="K16" s="91"/>
      <c r="L16" s="77">
        <f>'Composition humaine UO'!L15*'Valorisation financière UO'!L$3</f>
        <v>0</v>
      </c>
      <c r="M16" s="77">
        <f>'Composition humaine UO'!M15*'Valorisation financière UO'!M$3</f>
        <v>0</v>
      </c>
      <c r="N16" s="91"/>
      <c r="O16" s="77">
        <f>'Composition humaine UO'!O15*'Valorisation financière UO'!O$3</f>
        <v>0</v>
      </c>
      <c r="P16" s="77">
        <f>'Composition humaine UO'!P15*'Valorisation financière UO'!P$3</f>
        <v>0</v>
      </c>
      <c r="Q16" s="77">
        <f>'Composition humaine UO'!Q15*'Valorisation financière UO'!Q$3</f>
        <v>0</v>
      </c>
      <c r="R16" s="91"/>
      <c r="S16" s="77">
        <f>'Composition humaine UO'!S15*'Valorisation financière UO'!S$3</f>
        <v>0</v>
      </c>
      <c r="T16" s="77">
        <f>'Composition humaine UO'!T15*'Valorisation financière UO'!T$3</f>
        <v>0</v>
      </c>
      <c r="U16" s="91"/>
      <c r="V16" s="77">
        <f>'Composition humaine UO'!V15*'Valorisation financière UO'!V$3</f>
        <v>0</v>
      </c>
      <c r="W16" s="77">
        <f>'Composition humaine UO'!W15*'Valorisation financière UO'!W$3</f>
        <v>0</v>
      </c>
      <c r="X16" s="77">
        <f>'Composition humaine UO'!X15*'Valorisation financière UO'!X$3</f>
        <v>0</v>
      </c>
      <c r="Y16" s="92"/>
      <c r="Z16" s="77">
        <f>'Composition humaine UO'!Z15*'Valorisation financière UO'!Z$3</f>
        <v>0</v>
      </c>
      <c r="AA16" s="77">
        <f>'Composition humaine UO'!AA15*'Valorisation financière UO'!AA$3</f>
        <v>0</v>
      </c>
      <c r="AB16" s="77">
        <f>'Composition humaine UO'!AB15*'Valorisation financière UO'!AB$3</f>
        <v>0</v>
      </c>
      <c r="AC16" s="92"/>
      <c r="AD16" s="77">
        <f>'Composition humaine UO'!AD15*'Valorisation financière UO'!AD$3</f>
        <v>0</v>
      </c>
      <c r="AE16" s="77">
        <f>'Composition humaine UO'!AE15*'Valorisation financière UO'!AE$3</f>
        <v>0</v>
      </c>
      <c r="AF16" s="91"/>
      <c r="AG16" s="77">
        <f>'Composition humaine UO'!AG15*'Valorisation financière UO'!AG$3</f>
        <v>0</v>
      </c>
      <c r="AH16" s="77">
        <f>'Composition humaine UO'!AH15*'Valorisation financière UO'!AH$3</f>
        <v>0</v>
      </c>
      <c r="AI16" s="91"/>
      <c r="AJ16" s="77">
        <f>'Composition humaine UO'!AJ15*'Valorisation financière UO'!AJ$3</f>
        <v>0</v>
      </c>
      <c r="AK16" s="77">
        <f>'Composition humaine UO'!AK15*'Valorisation financière UO'!AK$3</f>
        <v>0</v>
      </c>
      <c r="AL16" s="91"/>
      <c r="AM16" s="60">
        <f t="shared" si="0"/>
        <v>0</v>
      </c>
      <c r="AO16" s="87">
        <f>AM16</f>
        <v>0</v>
      </c>
      <c r="AP16" s="76"/>
      <c r="AQ16" s="95">
        <f>'Simulation Financière'!K13</f>
        <v>5</v>
      </c>
      <c r="AR16" s="76"/>
    </row>
    <row r="17" spans="1:44" s="59" customFormat="1" x14ac:dyDescent="0.2">
      <c r="A17" s="29" t="s">
        <v>66</v>
      </c>
      <c r="B17" s="21" t="s">
        <v>78</v>
      </c>
      <c r="D17" s="77">
        <f>'Composition humaine UO'!D16*'Valorisation financière UO'!D$3</f>
        <v>0</v>
      </c>
      <c r="E17" s="77">
        <f>'Composition humaine UO'!E16*'Valorisation financière UO'!E$3</f>
        <v>0</v>
      </c>
      <c r="F17" s="77">
        <f>'Composition humaine UO'!F16*'Valorisation financière UO'!F$3</f>
        <v>0</v>
      </c>
      <c r="G17" s="91"/>
      <c r="H17" s="77">
        <f>'Composition humaine UO'!H16*'Valorisation financière UO'!H$3</f>
        <v>0</v>
      </c>
      <c r="I17" s="77">
        <f>'Composition humaine UO'!I16*'Valorisation financière UO'!I$3</f>
        <v>0</v>
      </c>
      <c r="J17" s="77">
        <f>'Composition humaine UO'!J16*'Valorisation financière UO'!J$3</f>
        <v>0</v>
      </c>
      <c r="K17" s="91"/>
      <c r="L17" s="77">
        <f>'Composition humaine UO'!L16*'Valorisation financière UO'!L$3</f>
        <v>0</v>
      </c>
      <c r="M17" s="77">
        <f>'Composition humaine UO'!M16*'Valorisation financière UO'!M$3</f>
        <v>0</v>
      </c>
      <c r="N17" s="91"/>
      <c r="O17" s="77">
        <f>'Composition humaine UO'!O16*'Valorisation financière UO'!O$3</f>
        <v>0</v>
      </c>
      <c r="P17" s="77">
        <f>'Composition humaine UO'!P16*'Valorisation financière UO'!P$3</f>
        <v>0</v>
      </c>
      <c r="Q17" s="77">
        <f>'Composition humaine UO'!Q16*'Valorisation financière UO'!Q$3</f>
        <v>0</v>
      </c>
      <c r="R17" s="91"/>
      <c r="S17" s="77">
        <f>'Composition humaine UO'!S16*'Valorisation financière UO'!S$3</f>
        <v>0</v>
      </c>
      <c r="T17" s="77">
        <f>'Composition humaine UO'!T16*'Valorisation financière UO'!T$3</f>
        <v>0</v>
      </c>
      <c r="U17" s="91"/>
      <c r="V17" s="77">
        <f>'Composition humaine UO'!V16*'Valorisation financière UO'!V$3</f>
        <v>0</v>
      </c>
      <c r="W17" s="77">
        <f>'Composition humaine UO'!W16*'Valorisation financière UO'!W$3</f>
        <v>0</v>
      </c>
      <c r="X17" s="77">
        <f>'Composition humaine UO'!X16*'Valorisation financière UO'!X$3</f>
        <v>0</v>
      </c>
      <c r="Y17" s="92"/>
      <c r="Z17" s="77">
        <f>'Composition humaine UO'!Z16*'Valorisation financière UO'!Z$3</f>
        <v>0</v>
      </c>
      <c r="AA17" s="77">
        <f>'Composition humaine UO'!AA16*'Valorisation financière UO'!AA$3</f>
        <v>0</v>
      </c>
      <c r="AB17" s="77">
        <f>'Composition humaine UO'!AB16*'Valorisation financière UO'!AB$3</f>
        <v>0</v>
      </c>
      <c r="AC17" s="92"/>
      <c r="AD17" s="77">
        <f>'Composition humaine UO'!AD16*'Valorisation financière UO'!AD$3</f>
        <v>0</v>
      </c>
      <c r="AE17" s="77">
        <f>'Composition humaine UO'!AE16*'Valorisation financière UO'!AE$3</f>
        <v>0</v>
      </c>
      <c r="AF17" s="91"/>
      <c r="AG17" s="77">
        <f>'Composition humaine UO'!AG16*'Valorisation financière UO'!AG$3</f>
        <v>0</v>
      </c>
      <c r="AH17" s="77">
        <f>'Composition humaine UO'!AH16*'Valorisation financière UO'!AH$3</f>
        <v>0</v>
      </c>
      <c r="AI17" s="91"/>
      <c r="AJ17" s="77">
        <f>'Composition humaine UO'!AJ16*'Valorisation financière UO'!AJ$3</f>
        <v>0</v>
      </c>
      <c r="AK17" s="77">
        <f>'Composition humaine UO'!AK16*'Valorisation financière UO'!AK$3</f>
        <v>0</v>
      </c>
      <c r="AL17" s="91"/>
      <c r="AM17" s="60">
        <f t="shared" si="0"/>
        <v>0</v>
      </c>
      <c r="AO17" s="87">
        <f>AM17</f>
        <v>0</v>
      </c>
      <c r="AP17" s="76"/>
      <c r="AQ17" s="95">
        <f>'Simulation Financière'!K14</f>
        <v>5</v>
      </c>
      <c r="AR17" s="76"/>
    </row>
    <row r="18" spans="1:44" s="59" customFormat="1" x14ac:dyDescent="0.2">
      <c r="A18" s="29" t="s">
        <v>67</v>
      </c>
      <c r="B18" s="21" t="s">
        <v>79</v>
      </c>
      <c r="D18" s="77">
        <f>'Composition humaine UO'!D17*'Valorisation financière UO'!D$3</f>
        <v>0</v>
      </c>
      <c r="E18" s="77">
        <f>'Composition humaine UO'!E17*'Valorisation financière UO'!E$3</f>
        <v>0</v>
      </c>
      <c r="F18" s="77">
        <f>'Composition humaine UO'!F17*'Valorisation financière UO'!F$3</f>
        <v>0</v>
      </c>
      <c r="G18" s="91"/>
      <c r="H18" s="77">
        <f>'Composition humaine UO'!H17*'Valorisation financière UO'!H$3</f>
        <v>0</v>
      </c>
      <c r="I18" s="77">
        <f>'Composition humaine UO'!I17*'Valorisation financière UO'!I$3</f>
        <v>0</v>
      </c>
      <c r="J18" s="77">
        <f>'Composition humaine UO'!J17*'Valorisation financière UO'!J$3</f>
        <v>0</v>
      </c>
      <c r="K18" s="91"/>
      <c r="L18" s="77">
        <f>'Composition humaine UO'!L17*'Valorisation financière UO'!L$3</f>
        <v>0</v>
      </c>
      <c r="M18" s="77">
        <f>'Composition humaine UO'!M17*'Valorisation financière UO'!M$3</f>
        <v>0</v>
      </c>
      <c r="N18" s="91"/>
      <c r="O18" s="77">
        <f>'Composition humaine UO'!O17*'Valorisation financière UO'!O$3</f>
        <v>0</v>
      </c>
      <c r="P18" s="77">
        <f>'Composition humaine UO'!P17*'Valorisation financière UO'!P$3</f>
        <v>0</v>
      </c>
      <c r="Q18" s="77">
        <f>'Composition humaine UO'!Q17*'Valorisation financière UO'!Q$3</f>
        <v>0</v>
      </c>
      <c r="R18" s="91"/>
      <c r="S18" s="77">
        <f>'Composition humaine UO'!S17*'Valorisation financière UO'!S$3</f>
        <v>0</v>
      </c>
      <c r="T18" s="77">
        <f>'Composition humaine UO'!T17*'Valorisation financière UO'!T$3</f>
        <v>0</v>
      </c>
      <c r="U18" s="91"/>
      <c r="V18" s="77">
        <f>'Composition humaine UO'!V17*'Valorisation financière UO'!V$3</f>
        <v>0</v>
      </c>
      <c r="W18" s="77">
        <f>'Composition humaine UO'!W17*'Valorisation financière UO'!W$3</f>
        <v>0</v>
      </c>
      <c r="X18" s="77">
        <f>'Composition humaine UO'!X17*'Valorisation financière UO'!X$3</f>
        <v>0</v>
      </c>
      <c r="Y18" s="92"/>
      <c r="Z18" s="77">
        <f>'Composition humaine UO'!Z17*'Valorisation financière UO'!Z$3</f>
        <v>0</v>
      </c>
      <c r="AA18" s="77">
        <f>'Composition humaine UO'!AA17*'Valorisation financière UO'!AA$3</f>
        <v>0</v>
      </c>
      <c r="AB18" s="77">
        <f>'Composition humaine UO'!AB17*'Valorisation financière UO'!AB$3</f>
        <v>0</v>
      </c>
      <c r="AC18" s="92"/>
      <c r="AD18" s="77">
        <f>'Composition humaine UO'!AD17*'Valorisation financière UO'!AD$3</f>
        <v>0</v>
      </c>
      <c r="AE18" s="77">
        <f>'Composition humaine UO'!AE17*'Valorisation financière UO'!AE$3</f>
        <v>0</v>
      </c>
      <c r="AF18" s="91"/>
      <c r="AG18" s="77">
        <f>'Composition humaine UO'!AG17*'Valorisation financière UO'!AG$3</f>
        <v>0</v>
      </c>
      <c r="AH18" s="77">
        <f>'Composition humaine UO'!AH17*'Valorisation financière UO'!AH$3</f>
        <v>0</v>
      </c>
      <c r="AI18" s="91"/>
      <c r="AJ18" s="77">
        <f>'Composition humaine UO'!AJ17*'Valorisation financière UO'!AJ$3</f>
        <v>0</v>
      </c>
      <c r="AK18" s="77">
        <f>'Composition humaine UO'!AK17*'Valorisation financière UO'!AK$3</f>
        <v>0</v>
      </c>
      <c r="AL18" s="91"/>
      <c r="AM18" s="60">
        <f t="shared" si="0"/>
        <v>0</v>
      </c>
      <c r="AO18" s="87">
        <f>AM18</f>
        <v>0</v>
      </c>
      <c r="AP18" s="76"/>
      <c r="AQ18" s="95">
        <f>'Simulation Financière'!K15</f>
        <v>5</v>
      </c>
      <c r="AR18" s="76"/>
    </row>
    <row r="19" spans="1:44" x14ac:dyDescent="0.2">
      <c r="A19" s="29" t="s">
        <v>68</v>
      </c>
      <c r="B19" s="21" t="s">
        <v>80</v>
      </c>
      <c r="D19" s="77">
        <f>'Composition humaine UO'!D18*'Valorisation financière UO'!D$3</f>
        <v>0</v>
      </c>
      <c r="E19" s="77">
        <f>'Composition humaine UO'!E18*'Valorisation financière UO'!E$3</f>
        <v>0</v>
      </c>
      <c r="F19" s="77">
        <f>'Composition humaine UO'!F18*'Valorisation financière UO'!F$3</f>
        <v>0</v>
      </c>
      <c r="G19" s="91"/>
      <c r="H19" s="77">
        <f>'Composition humaine UO'!H18*'Valorisation financière UO'!H$3</f>
        <v>0</v>
      </c>
      <c r="I19" s="77">
        <f>'Composition humaine UO'!I18*'Valorisation financière UO'!I$3</f>
        <v>0</v>
      </c>
      <c r="J19" s="77">
        <f>'Composition humaine UO'!J18*'Valorisation financière UO'!J$3</f>
        <v>0</v>
      </c>
      <c r="K19" s="91"/>
      <c r="L19" s="77">
        <f>'Composition humaine UO'!L18*'Valorisation financière UO'!L$3</f>
        <v>0</v>
      </c>
      <c r="M19" s="77">
        <f>'Composition humaine UO'!M18*'Valorisation financière UO'!M$3</f>
        <v>0</v>
      </c>
      <c r="N19" s="91"/>
      <c r="O19" s="77">
        <f>'Composition humaine UO'!O18*'Valorisation financière UO'!O$3</f>
        <v>0</v>
      </c>
      <c r="P19" s="77">
        <f>'Composition humaine UO'!P18*'Valorisation financière UO'!P$3</f>
        <v>0</v>
      </c>
      <c r="Q19" s="77">
        <f>'Composition humaine UO'!Q18*'Valorisation financière UO'!Q$3</f>
        <v>0</v>
      </c>
      <c r="R19" s="91"/>
      <c r="S19" s="77">
        <f>'Composition humaine UO'!S18*'Valorisation financière UO'!S$3</f>
        <v>0</v>
      </c>
      <c r="T19" s="77">
        <f>'Composition humaine UO'!T18*'Valorisation financière UO'!T$3</f>
        <v>0</v>
      </c>
      <c r="U19" s="91"/>
      <c r="V19" s="77">
        <f>'Composition humaine UO'!V18*'Valorisation financière UO'!V$3</f>
        <v>0</v>
      </c>
      <c r="W19" s="77">
        <f>'Composition humaine UO'!W18*'Valorisation financière UO'!W$3</f>
        <v>0</v>
      </c>
      <c r="X19" s="77">
        <f>'Composition humaine UO'!X18*'Valorisation financière UO'!X$3</f>
        <v>0</v>
      </c>
      <c r="Y19" s="92"/>
      <c r="Z19" s="77">
        <f>'Composition humaine UO'!Z18*'Valorisation financière UO'!Z$3</f>
        <v>0</v>
      </c>
      <c r="AA19" s="77">
        <f>'Composition humaine UO'!AA18*'Valorisation financière UO'!AA$3</f>
        <v>0</v>
      </c>
      <c r="AB19" s="77">
        <f>'Composition humaine UO'!AB18*'Valorisation financière UO'!AB$3</f>
        <v>0</v>
      </c>
      <c r="AC19" s="92"/>
      <c r="AD19" s="77">
        <f>'Composition humaine UO'!AD18*'Valorisation financière UO'!AD$3</f>
        <v>0</v>
      </c>
      <c r="AE19" s="77">
        <f>'Composition humaine UO'!AE18*'Valorisation financière UO'!AE$3</f>
        <v>0</v>
      </c>
      <c r="AF19" s="91"/>
      <c r="AG19" s="77">
        <f>'Composition humaine UO'!AG18*'Valorisation financière UO'!AG$3</f>
        <v>0</v>
      </c>
      <c r="AH19" s="77">
        <f>'Composition humaine UO'!AH18*'Valorisation financière UO'!AH$3</f>
        <v>0</v>
      </c>
      <c r="AI19" s="91"/>
      <c r="AJ19" s="77">
        <f>'Composition humaine UO'!AJ18*'Valorisation financière UO'!AJ$3</f>
        <v>0</v>
      </c>
      <c r="AK19" s="77">
        <f>'Composition humaine UO'!AK18*'Valorisation financière UO'!AK$3</f>
        <v>0</v>
      </c>
      <c r="AL19" s="83"/>
      <c r="AM19" s="60">
        <f t="shared" si="0"/>
        <v>0</v>
      </c>
      <c r="AN19" s="59"/>
      <c r="AO19" s="87">
        <f t="shared" ref="AO19:AO22" si="1">AM19</f>
        <v>0</v>
      </c>
      <c r="AQ19" s="95">
        <f>'Simulation Financière'!K16</f>
        <v>5</v>
      </c>
    </row>
    <row r="20" spans="1:44" x14ac:dyDescent="0.2">
      <c r="A20" s="29" t="s">
        <v>69</v>
      </c>
      <c r="B20" s="21" t="s">
        <v>81</v>
      </c>
      <c r="D20" s="77">
        <f>'Composition humaine UO'!D19*'Valorisation financière UO'!D$3</f>
        <v>0</v>
      </c>
      <c r="E20" s="77">
        <f>'Composition humaine UO'!E19*'Valorisation financière UO'!E$3</f>
        <v>0</v>
      </c>
      <c r="F20" s="77">
        <f>'Composition humaine UO'!F19*'Valorisation financière UO'!F$3</f>
        <v>0</v>
      </c>
      <c r="G20" s="91"/>
      <c r="H20" s="77">
        <f>'Composition humaine UO'!H19*'Valorisation financière UO'!H$3</f>
        <v>0</v>
      </c>
      <c r="I20" s="77">
        <f>'Composition humaine UO'!I19*'Valorisation financière UO'!I$3</f>
        <v>0</v>
      </c>
      <c r="J20" s="77">
        <f>'Composition humaine UO'!J19*'Valorisation financière UO'!J$3</f>
        <v>0</v>
      </c>
      <c r="K20" s="91"/>
      <c r="L20" s="77">
        <f>'Composition humaine UO'!L19*'Valorisation financière UO'!L$3</f>
        <v>0</v>
      </c>
      <c r="M20" s="77">
        <f>'Composition humaine UO'!M19*'Valorisation financière UO'!M$3</f>
        <v>0</v>
      </c>
      <c r="N20" s="91"/>
      <c r="O20" s="77">
        <f>'Composition humaine UO'!O19*'Valorisation financière UO'!O$3</f>
        <v>0</v>
      </c>
      <c r="P20" s="77">
        <f>'Composition humaine UO'!P19*'Valorisation financière UO'!P$3</f>
        <v>0</v>
      </c>
      <c r="Q20" s="77">
        <f>'Composition humaine UO'!Q19*'Valorisation financière UO'!Q$3</f>
        <v>0</v>
      </c>
      <c r="R20" s="91"/>
      <c r="S20" s="77">
        <f>'Composition humaine UO'!S19*'Valorisation financière UO'!S$3</f>
        <v>0</v>
      </c>
      <c r="T20" s="77">
        <f>'Composition humaine UO'!T19*'Valorisation financière UO'!T$3</f>
        <v>0</v>
      </c>
      <c r="U20" s="91"/>
      <c r="V20" s="77">
        <f>'Composition humaine UO'!V19*'Valorisation financière UO'!V$3</f>
        <v>0</v>
      </c>
      <c r="W20" s="77">
        <f>'Composition humaine UO'!W19*'Valorisation financière UO'!W$3</f>
        <v>0</v>
      </c>
      <c r="X20" s="77">
        <f>'Composition humaine UO'!X19*'Valorisation financière UO'!X$3</f>
        <v>0</v>
      </c>
      <c r="Y20" s="92"/>
      <c r="Z20" s="77">
        <f>'Composition humaine UO'!Z19*'Valorisation financière UO'!Z$3</f>
        <v>0</v>
      </c>
      <c r="AA20" s="77">
        <f>'Composition humaine UO'!AA19*'Valorisation financière UO'!AA$3</f>
        <v>0</v>
      </c>
      <c r="AB20" s="77">
        <f>'Composition humaine UO'!AB19*'Valorisation financière UO'!AB$3</f>
        <v>0</v>
      </c>
      <c r="AC20" s="92"/>
      <c r="AD20" s="77">
        <f>'Composition humaine UO'!AD19*'Valorisation financière UO'!AD$3</f>
        <v>0</v>
      </c>
      <c r="AE20" s="77">
        <f>'Composition humaine UO'!AE19*'Valorisation financière UO'!AE$3</f>
        <v>0</v>
      </c>
      <c r="AF20" s="91"/>
      <c r="AG20" s="77">
        <f>'Composition humaine UO'!AG19*'Valorisation financière UO'!AG$3</f>
        <v>0</v>
      </c>
      <c r="AH20" s="77">
        <f>'Composition humaine UO'!AH19*'Valorisation financière UO'!AH$3</f>
        <v>0</v>
      </c>
      <c r="AI20" s="91"/>
      <c r="AJ20" s="77">
        <f>'Composition humaine UO'!AJ19*'Valorisation financière UO'!AJ$3</f>
        <v>0</v>
      </c>
      <c r="AK20" s="77">
        <f>'Composition humaine UO'!AK19*'Valorisation financière UO'!AK$3</f>
        <v>0</v>
      </c>
      <c r="AL20" s="83"/>
      <c r="AM20" s="60">
        <f t="shared" si="0"/>
        <v>0</v>
      </c>
      <c r="AN20" s="59"/>
      <c r="AO20" s="87">
        <f t="shared" si="1"/>
        <v>0</v>
      </c>
      <c r="AQ20" s="95">
        <f>'Simulation Financière'!K17</f>
        <v>5</v>
      </c>
    </row>
    <row r="21" spans="1:44" x14ac:dyDescent="0.2">
      <c r="A21" s="29" t="s">
        <v>70</v>
      </c>
      <c r="B21" s="21" t="s">
        <v>82</v>
      </c>
      <c r="D21" s="77">
        <f>'Composition humaine UO'!D20*'Valorisation financière UO'!D$3</f>
        <v>0</v>
      </c>
      <c r="E21" s="77">
        <f>'Composition humaine UO'!E20*'Valorisation financière UO'!E$3</f>
        <v>0</v>
      </c>
      <c r="F21" s="77">
        <f>'Composition humaine UO'!F20*'Valorisation financière UO'!F$3</f>
        <v>0</v>
      </c>
      <c r="G21" s="91"/>
      <c r="H21" s="77">
        <f>'Composition humaine UO'!H20*'Valorisation financière UO'!H$3</f>
        <v>0</v>
      </c>
      <c r="I21" s="77">
        <f>'Composition humaine UO'!I20*'Valorisation financière UO'!I$3</f>
        <v>0</v>
      </c>
      <c r="J21" s="77">
        <f>'Composition humaine UO'!J20*'Valorisation financière UO'!J$3</f>
        <v>0</v>
      </c>
      <c r="K21" s="91"/>
      <c r="L21" s="77">
        <f>'Composition humaine UO'!L20*'Valorisation financière UO'!L$3</f>
        <v>0</v>
      </c>
      <c r="M21" s="77">
        <f>'Composition humaine UO'!M20*'Valorisation financière UO'!M$3</f>
        <v>0</v>
      </c>
      <c r="N21" s="91"/>
      <c r="O21" s="77">
        <f>'Composition humaine UO'!O20*'Valorisation financière UO'!O$3</f>
        <v>0</v>
      </c>
      <c r="P21" s="77">
        <f>'Composition humaine UO'!P20*'Valorisation financière UO'!P$3</f>
        <v>0</v>
      </c>
      <c r="Q21" s="77">
        <f>'Composition humaine UO'!Q20*'Valorisation financière UO'!Q$3</f>
        <v>0</v>
      </c>
      <c r="R21" s="91"/>
      <c r="S21" s="77">
        <f>'Composition humaine UO'!S20*'Valorisation financière UO'!S$3</f>
        <v>0</v>
      </c>
      <c r="T21" s="77">
        <f>'Composition humaine UO'!T20*'Valorisation financière UO'!T$3</f>
        <v>0</v>
      </c>
      <c r="U21" s="91"/>
      <c r="V21" s="77">
        <f>'Composition humaine UO'!V20*'Valorisation financière UO'!V$3</f>
        <v>0</v>
      </c>
      <c r="W21" s="77">
        <f>'Composition humaine UO'!W20*'Valorisation financière UO'!W$3</f>
        <v>0</v>
      </c>
      <c r="X21" s="77">
        <f>'Composition humaine UO'!X20*'Valorisation financière UO'!X$3</f>
        <v>0</v>
      </c>
      <c r="Y21" s="92"/>
      <c r="Z21" s="77">
        <f>'Composition humaine UO'!Z20*'Valorisation financière UO'!Z$3</f>
        <v>0</v>
      </c>
      <c r="AA21" s="77">
        <f>'Composition humaine UO'!AA20*'Valorisation financière UO'!AA$3</f>
        <v>0</v>
      </c>
      <c r="AB21" s="77">
        <f>'Composition humaine UO'!AB20*'Valorisation financière UO'!AB$3</f>
        <v>0</v>
      </c>
      <c r="AC21" s="92"/>
      <c r="AD21" s="77">
        <f>'Composition humaine UO'!AD20*'Valorisation financière UO'!AD$3</f>
        <v>0</v>
      </c>
      <c r="AE21" s="77">
        <f>'Composition humaine UO'!AE20*'Valorisation financière UO'!AE$3</f>
        <v>0</v>
      </c>
      <c r="AF21" s="91"/>
      <c r="AG21" s="77">
        <f>'Composition humaine UO'!AG20*'Valorisation financière UO'!AG$3</f>
        <v>0</v>
      </c>
      <c r="AH21" s="77">
        <f>'Composition humaine UO'!AH20*'Valorisation financière UO'!AH$3</f>
        <v>0</v>
      </c>
      <c r="AI21" s="91"/>
      <c r="AJ21" s="77">
        <f>'Composition humaine UO'!AJ20*'Valorisation financière UO'!AJ$3</f>
        <v>0</v>
      </c>
      <c r="AK21" s="77">
        <f>'Composition humaine UO'!AK20*'Valorisation financière UO'!AK$3</f>
        <v>0</v>
      </c>
      <c r="AL21" s="83"/>
      <c r="AM21" s="60">
        <f t="shared" si="0"/>
        <v>0</v>
      </c>
      <c r="AN21" s="59"/>
      <c r="AO21" s="87">
        <f t="shared" si="1"/>
        <v>0</v>
      </c>
      <c r="AQ21" s="95">
        <f>'Simulation Financière'!K18</f>
        <v>5</v>
      </c>
    </row>
    <row r="22" spans="1:44" s="59" customFormat="1" ht="13.5" thickBot="1" x14ac:dyDescent="0.25">
      <c r="A22" s="29" t="s">
        <v>71</v>
      </c>
      <c r="B22" s="21" t="s">
        <v>83</v>
      </c>
      <c r="D22" s="77">
        <f>'Composition humaine UO'!D21*'Valorisation financière UO'!D$3</f>
        <v>0</v>
      </c>
      <c r="E22" s="77">
        <f>'Composition humaine UO'!E21*'Valorisation financière UO'!E$3</f>
        <v>0</v>
      </c>
      <c r="F22" s="77">
        <f>'Composition humaine UO'!F21*'Valorisation financière UO'!F$3</f>
        <v>0</v>
      </c>
      <c r="G22" s="91"/>
      <c r="H22" s="77">
        <f>'Composition humaine UO'!H21*'Valorisation financière UO'!H$3</f>
        <v>0</v>
      </c>
      <c r="I22" s="77">
        <f>'Composition humaine UO'!I21*'Valorisation financière UO'!I$3</f>
        <v>0</v>
      </c>
      <c r="J22" s="77">
        <f>'Composition humaine UO'!J21*'Valorisation financière UO'!J$3</f>
        <v>0</v>
      </c>
      <c r="K22" s="91"/>
      <c r="L22" s="77">
        <f>'Composition humaine UO'!L21*'Valorisation financière UO'!L$3</f>
        <v>0</v>
      </c>
      <c r="M22" s="77">
        <f>'Composition humaine UO'!M21*'Valorisation financière UO'!M$3</f>
        <v>0</v>
      </c>
      <c r="N22" s="91"/>
      <c r="O22" s="77">
        <f>'Composition humaine UO'!O21*'Valorisation financière UO'!O$3</f>
        <v>0</v>
      </c>
      <c r="P22" s="77">
        <f>'Composition humaine UO'!P21*'Valorisation financière UO'!P$3</f>
        <v>0</v>
      </c>
      <c r="Q22" s="77">
        <f>'Composition humaine UO'!Q21*'Valorisation financière UO'!Q$3</f>
        <v>0</v>
      </c>
      <c r="R22" s="91"/>
      <c r="S22" s="77">
        <f>'Composition humaine UO'!S21*'Valorisation financière UO'!S$3</f>
        <v>0</v>
      </c>
      <c r="T22" s="77">
        <f>'Composition humaine UO'!T21*'Valorisation financière UO'!T$3</f>
        <v>0</v>
      </c>
      <c r="U22" s="91"/>
      <c r="V22" s="77">
        <f>'Composition humaine UO'!V21*'Valorisation financière UO'!V$3</f>
        <v>0</v>
      </c>
      <c r="W22" s="77">
        <f>'Composition humaine UO'!W21*'Valorisation financière UO'!W$3</f>
        <v>0</v>
      </c>
      <c r="X22" s="77">
        <f>'Composition humaine UO'!X21*'Valorisation financière UO'!X$3</f>
        <v>0</v>
      </c>
      <c r="Y22" s="92"/>
      <c r="Z22" s="77">
        <f>'Composition humaine UO'!Z21*'Valorisation financière UO'!Z$3</f>
        <v>0</v>
      </c>
      <c r="AA22" s="77">
        <f>'Composition humaine UO'!AA21*'Valorisation financière UO'!AA$3</f>
        <v>0</v>
      </c>
      <c r="AB22" s="77">
        <f>'Composition humaine UO'!AB21*'Valorisation financière UO'!AB$3</f>
        <v>0</v>
      </c>
      <c r="AC22" s="92"/>
      <c r="AD22" s="77">
        <f>'Composition humaine UO'!AD21*'Valorisation financière UO'!AD$3</f>
        <v>0</v>
      </c>
      <c r="AE22" s="77">
        <f>'Composition humaine UO'!AE21*'Valorisation financière UO'!AE$3</f>
        <v>0</v>
      </c>
      <c r="AF22" s="91"/>
      <c r="AG22" s="77">
        <f>'Composition humaine UO'!AG21*'Valorisation financière UO'!AG$3</f>
        <v>0</v>
      </c>
      <c r="AH22" s="77">
        <f>'Composition humaine UO'!AH21*'Valorisation financière UO'!AH$3</f>
        <v>0</v>
      </c>
      <c r="AI22" s="91"/>
      <c r="AJ22" s="77">
        <f>'Composition humaine UO'!AJ21*'Valorisation financière UO'!AJ$3</f>
        <v>0</v>
      </c>
      <c r="AK22" s="77">
        <f>'Composition humaine UO'!AK21*'Valorisation financière UO'!AK$3</f>
        <v>0</v>
      </c>
      <c r="AL22" s="91"/>
      <c r="AM22" s="60">
        <f t="shared" si="0"/>
        <v>0</v>
      </c>
      <c r="AO22" s="88">
        <f t="shared" si="1"/>
        <v>0</v>
      </c>
      <c r="AP22" s="76"/>
      <c r="AQ22" s="95">
        <f>'Simulation Financière'!K19</f>
        <v>5</v>
      </c>
      <c r="AR22" s="76"/>
    </row>
    <row r="23" spans="1:44" s="59" customFormat="1" ht="13.5" thickTop="1" x14ac:dyDescent="0.2">
      <c r="A23" s="23"/>
      <c r="B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76"/>
    </row>
    <row r="24" spans="1:44" s="59" customFormat="1" ht="15.75" x14ac:dyDescent="0.2">
      <c r="A24" s="55" t="s">
        <v>84</v>
      </c>
      <c r="B24" s="55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93"/>
      <c r="Z24" s="83"/>
      <c r="AA24" s="83"/>
      <c r="AB24" s="83"/>
      <c r="AC24" s="93"/>
      <c r="AD24" s="83"/>
      <c r="AE24" s="83"/>
      <c r="AF24" s="83"/>
      <c r="AG24" s="83"/>
      <c r="AH24" s="83"/>
      <c r="AI24" s="83"/>
      <c r="AJ24" s="83"/>
      <c r="AK24" s="83"/>
      <c r="AL24" s="83"/>
      <c r="AM24" s="43"/>
      <c r="AN24" s="43"/>
      <c r="AO24" s="84"/>
      <c r="AP24" s="41"/>
      <c r="AQ24" s="84"/>
      <c r="AR24" s="76"/>
    </row>
    <row r="25" spans="1:44" s="59" customFormat="1" ht="13.5" thickBot="1" x14ac:dyDescent="0.25">
      <c r="A25" s="23"/>
      <c r="B25" s="19" t="s">
        <v>0</v>
      </c>
      <c r="D25" s="94" t="s">
        <v>3</v>
      </c>
      <c r="E25" s="94" t="s">
        <v>3</v>
      </c>
      <c r="F25" s="94" t="s">
        <v>3</v>
      </c>
      <c r="G25" s="83"/>
      <c r="H25" s="94" t="s">
        <v>3</v>
      </c>
      <c r="I25" s="94" t="s">
        <v>3</v>
      </c>
      <c r="J25" s="94" t="s">
        <v>3</v>
      </c>
      <c r="K25" s="83"/>
      <c r="L25" s="94" t="s">
        <v>3</v>
      </c>
      <c r="M25" s="94" t="s">
        <v>3</v>
      </c>
      <c r="N25" s="83"/>
      <c r="O25" s="94" t="s">
        <v>3</v>
      </c>
      <c r="P25" s="94" t="s">
        <v>3</v>
      </c>
      <c r="Q25" s="94" t="s">
        <v>3</v>
      </c>
      <c r="R25" s="83"/>
      <c r="S25" s="94" t="s">
        <v>3</v>
      </c>
      <c r="T25" s="94" t="s">
        <v>3</v>
      </c>
      <c r="U25" s="83"/>
      <c r="V25" s="94" t="s">
        <v>3</v>
      </c>
      <c r="W25" s="94" t="s">
        <v>3</v>
      </c>
      <c r="X25" s="94" t="s">
        <v>3</v>
      </c>
      <c r="Y25" s="93"/>
      <c r="Z25" s="94" t="s">
        <v>3</v>
      </c>
      <c r="AA25" s="94" t="s">
        <v>3</v>
      </c>
      <c r="AB25" s="94" t="s">
        <v>3</v>
      </c>
      <c r="AC25" s="93"/>
      <c r="AD25" s="94" t="s">
        <v>3</v>
      </c>
      <c r="AE25" s="94" t="s">
        <v>3</v>
      </c>
      <c r="AF25" s="83"/>
      <c r="AG25" s="94" t="s">
        <v>3</v>
      </c>
      <c r="AH25" s="94" t="s">
        <v>3</v>
      </c>
      <c r="AI25" s="83"/>
      <c r="AJ25" s="94" t="s">
        <v>3</v>
      </c>
      <c r="AK25" s="94" t="s">
        <v>3</v>
      </c>
      <c r="AL25" s="83"/>
      <c r="AM25" s="43"/>
      <c r="AN25" s="43"/>
      <c r="AO25" s="41"/>
      <c r="AP25" s="41"/>
      <c r="AQ25" s="41"/>
      <c r="AR25" s="76"/>
    </row>
    <row r="26" spans="1:44" s="59" customFormat="1" ht="14.25" thickTop="1" thickBot="1" x14ac:dyDescent="0.25">
      <c r="A26" s="29" t="s">
        <v>85</v>
      </c>
      <c r="B26" s="21" t="s">
        <v>86</v>
      </c>
      <c r="D26" s="77">
        <f>'Composition humaine UO'!D25*'Valorisation financière UO'!D$3</f>
        <v>0</v>
      </c>
      <c r="E26" s="77">
        <f>'Composition humaine UO'!E25*'Valorisation financière UO'!E$3</f>
        <v>0</v>
      </c>
      <c r="F26" s="77">
        <f>'Composition humaine UO'!F25*'Valorisation financière UO'!F$3</f>
        <v>0</v>
      </c>
      <c r="G26" s="91"/>
      <c r="H26" s="77">
        <f>'Composition humaine UO'!H25*'Valorisation financière UO'!H$3</f>
        <v>0</v>
      </c>
      <c r="I26" s="77">
        <f>'Composition humaine UO'!I25*'Valorisation financière UO'!I$3</f>
        <v>0</v>
      </c>
      <c r="J26" s="77">
        <f>'Composition humaine UO'!J25*'Valorisation financière UO'!J$3</f>
        <v>0</v>
      </c>
      <c r="K26" s="91"/>
      <c r="L26" s="77">
        <f>'Composition humaine UO'!L25*'Valorisation financière UO'!L$3</f>
        <v>0</v>
      </c>
      <c r="M26" s="77">
        <f>'Composition humaine UO'!M25*'Valorisation financière UO'!M$3</f>
        <v>0</v>
      </c>
      <c r="N26" s="91"/>
      <c r="O26" s="77">
        <f>'Composition humaine UO'!O25*'Valorisation financière UO'!O$3</f>
        <v>0</v>
      </c>
      <c r="P26" s="77">
        <f>'Composition humaine UO'!P25*'Valorisation financière UO'!P$3</f>
        <v>0</v>
      </c>
      <c r="Q26" s="77">
        <f>'Composition humaine UO'!Q25*'Valorisation financière UO'!Q$3</f>
        <v>0</v>
      </c>
      <c r="R26" s="91"/>
      <c r="S26" s="77">
        <f>'Composition humaine UO'!S25*'Valorisation financière UO'!S$3</f>
        <v>0</v>
      </c>
      <c r="T26" s="77">
        <f>'Composition humaine UO'!T25*'Valorisation financière UO'!T$3</f>
        <v>0</v>
      </c>
      <c r="U26" s="91"/>
      <c r="V26" s="77">
        <f>'Composition humaine UO'!V25*'Valorisation financière UO'!V$3</f>
        <v>0</v>
      </c>
      <c r="W26" s="77">
        <f>'Composition humaine UO'!W25*'Valorisation financière UO'!W$3</f>
        <v>0</v>
      </c>
      <c r="X26" s="77">
        <f>'Composition humaine UO'!X25*'Valorisation financière UO'!X$3</f>
        <v>0</v>
      </c>
      <c r="Y26" s="92"/>
      <c r="Z26" s="77">
        <f>'Composition humaine UO'!Z25*'Valorisation financière UO'!Z$3</f>
        <v>0</v>
      </c>
      <c r="AA26" s="77">
        <f>'Composition humaine UO'!AA25*'Valorisation financière UO'!AA$3</f>
        <v>0</v>
      </c>
      <c r="AB26" s="77">
        <f>'Composition humaine UO'!AB25*'Valorisation financière UO'!AB$3</f>
        <v>0</v>
      </c>
      <c r="AC26" s="92"/>
      <c r="AD26" s="77">
        <f>'Composition humaine UO'!AD25*'Valorisation financière UO'!AD$3</f>
        <v>0</v>
      </c>
      <c r="AE26" s="77">
        <f>'Composition humaine UO'!AE25*'Valorisation financière UO'!AE$3</f>
        <v>0</v>
      </c>
      <c r="AF26" s="91"/>
      <c r="AG26" s="77">
        <f>'Composition humaine UO'!AG25*'Valorisation financière UO'!AG$3</f>
        <v>0</v>
      </c>
      <c r="AH26" s="77">
        <f>'Composition humaine UO'!AH25*'Valorisation financière UO'!AH$3</f>
        <v>0</v>
      </c>
      <c r="AI26" s="91"/>
      <c r="AJ26" s="77">
        <f>'Composition humaine UO'!AJ25*'Valorisation financière UO'!AJ$3</f>
        <v>0</v>
      </c>
      <c r="AK26" s="77">
        <f>'Composition humaine UO'!AK25*'Valorisation financière UO'!AK$3</f>
        <v>0</v>
      </c>
      <c r="AL26" s="91"/>
      <c r="AM26" s="60">
        <f>ROUND(SUM(D26:AK26),2)</f>
        <v>0</v>
      </c>
      <c r="AO26" s="199">
        <f>AM26</f>
        <v>0</v>
      </c>
      <c r="AP26" s="76"/>
      <c r="AQ26" s="95">
        <v>20</v>
      </c>
      <c r="AR26" s="76"/>
    </row>
    <row r="27" spans="1:44" ht="13.5" thickTop="1" x14ac:dyDescent="0.2">
      <c r="A27" s="23"/>
      <c r="B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</row>
    <row r="28" spans="1:44" ht="15.75" x14ac:dyDescent="0.2">
      <c r="A28" s="55" t="s">
        <v>100</v>
      </c>
      <c r="B28" s="55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93"/>
      <c r="Z28" s="83"/>
      <c r="AA28" s="83"/>
      <c r="AB28" s="83"/>
      <c r="AC28" s="93"/>
      <c r="AD28" s="83"/>
      <c r="AE28" s="83"/>
      <c r="AF28" s="83"/>
      <c r="AG28" s="83"/>
      <c r="AH28" s="83"/>
      <c r="AI28" s="83"/>
      <c r="AJ28" s="83"/>
      <c r="AK28" s="83"/>
      <c r="AL28" s="83"/>
      <c r="AO28" s="84"/>
      <c r="AQ28" s="84"/>
    </row>
    <row r="29" spans="1:44" ht="13.5" thickBot="1" x14ac:dyDescent="0.25">
      <c r="A29" s="23"/>
      <c r="B29" s="19" t="s">
        <v>0</v>
      </c>
      <c r="D29" s="94" t="s">
        <v>3</v>
      </c>
      <c r="E29" s="94" t="s">
        <v>3</v>
      </c>
      <c r="F29" s="94" t="s">
        <v>3</v>
      </c>
      <c r="G29" s="83"/>
      <c r="H29" s="94" t="s">
        <v>3</v>
      </c>
      <c r="I29" s="94" t="s">
        <v>3</v>
      </c>
      <c r="J29" s="94" t="s">
        <v>3</v>
      </c>
      <c r="K29" s="83"/>
      <c r="L29" s="94" t="s">
        <v>3</v>
      </c>
      <c r="M29" s="94" t="s">
        <v>3</v>
      </c>
      <c r="N29" s="83"/>
      <c r="O29" s="94" t="s">
        <v>3</v>
      </c>
      <c r="P29" s="94" t="s">
        <v>3</v>
      </c>
      <c r="Q29" s="94" t="s">
        <v>3</v>
      </c>
      <c r="R29" s="83"/>
      <c r="S29" s="94" t="s">
        <v>3</v>
      </c>
      <c r="T29" s="94" t="s">
        <v>3</v>
      </c>
      <c r="U29" s="83"/>
      <c r="V29" s="94" t="s">
        <v>3</v>
      </c>
      <c r="W29" s="94" t="s">
        <v>3</v>
      </c>
      <c r="X29" s="94" t="s">
        <v>3</v>
      </c>
      <c r="Y29" s="93"/>
      <c r="Z29" s="94" t="s">
        <v>3</v>
      </c>
      <c r="AA29" s="94" t="s">
        <v>3</v>
      </c>
      <c r="AB29" s="94" t="s">
        <v>3</v>
      </c>
      <c r="AC29" s="93"/>
      <c r="AD29" s="94" t="s">
        <v>3</v>
      </c>
      <c r="AE29" s="94" t="s">
        <v>3</v>
      </c>
      <c r="AF29" s="83"/>
      <c r="AG29" s="94" t="s">
        <v>3</v>
      </c>
      <c r="AH29" s="94" t="s">
        <v>3</v>
      </c>
      <c r="AI29" s="83"/>
      <c r="AJ29" s="94" t="s">
        <v>3</v>
      </c>
      <c r="AK29" s="94" t="s">
        <v>3</v>
      </c>
      <c r="AL29" s="83"/>
    </row>
    <row r="30" spans="1:44" s="59" customFormat="1" ht="13.5" thickTop="1" x14ac:dyDescent="0.2">
      <c r="A30" s="29" t="s">
        <v>87</v>
      </c>
      <c r="B30" s="21" t="s">
        <v>95</v>
      </c>
      <c r="D30" s="77">
        <f>'Composition humaine UO'!D29*'Valorisation financière UO'!D$3</f>
        <v>0</v>
      </c>
      <c r="E30" s="77">
        <f>'Composition humaine UO'!E29*'Valorisation financière UO'!E$3</f>
        <v>0</v>
      </c>
      <c r="F30" s="77">
        <f>'Composition humaine UO'!F29*'Valorisation financière UO'!F$3</f>
        <v>0</v>
      </c>
      <c r="G30" s="91"/>
      <c r="H30" s="77">
        <f>'Composition humaine UO'!H29*'Valorisation financière UO'!H$3</f>
        <v>0</v>
      </c>
      <c r="I30" s="77">
        <f>'Composition humaine UO'!I29*'Valorisation financière UO'!I$3</f>
        <v>0</v>
      </c>
      <c r="J30" s="77">
        <f>'Composition humaine UO'!J29*'Valorisation financière UO'!J$3</f>
        <v>0</v>
      </c>
      <c r="K30" s="91"/>
      <c r="L30" s="77">
        <f>'Composition humaine UO'!L29*'Valorisation financière UO'!L$3</f>
        <v>0</v>
      </c>
      <c r="M30" s="77">
        <f>'Composition humaine UO'!M29*'Valorisation financière UO'!M$3</f>
        <v>0</v>
      </c>
      <c r="N30" s="91"/>
      <c r="O30" s="77">
        <f>'Composition humaine UO'!O29*'Valorisation financière UO'!O$3</f>
        <v>0</v>
      </c>
      <c r="P30" s="77">
        <f>'Composition humaine UO'!P29*'Valorisation financière UO'!P$3</f>
        <v>0</v>
      </c>
      <c r="Q30" s="77">
        <f>'Composition humaine UO'!Q29*'Valorisation financière UO'!Q$3</f>
        <v>0</v>
      </c>
      <c r="R30" s="91"/>
      <c r="S30" s="77">
        <f>'Composition humaine UO'!S29*'Valorisation financière UO'!S$3</f>
        <v>0</v>
      </c>
      <c r="T30" s="77">
        <f>'Composition humaine UO'!T29*'Valorisation financière UO'!T$3</f>
        <v>0</v>
      </c>
      <c r="U30" s="91"/>
      <c r="V30" s="77">
        <f>'Composition humaine UO'!V29*'Valorisation financière UO'!V$3</f>
        <v>0</v>
      </c>
      <c r="W30" s="77">
        <f>'Composition humaine UO'!W29*'Valorisation financière UO'!W$3</f>
        <v>0</v>
      </c>
      <c r="X30" s="77">
        <f>'Composition humaine UO'!X29*'Valorisation financière UO'!X$3</f>
        <v>0</v>
      </c>
      <c r="Y30" s="92"/>
      <c r="Z30" s="77">
        <f>'Composition humaine UO'!Z29*'Valorisation financière UO'!Z$3</f>
        <v>0</v>
      </c>
      <c r="AA30" s="77">
        <f>'Composition humaine UO'!AA29*'Valorisation financière UO'!AA$3</f>
        <v>0</v>
      </c>
      <c r="AB30" s="77">
        <f>'Composition humaine UO'!AB29*'Valorisation financière UO'!AB$3</f>
        <v>0</v>
      </c>
      <c r="AC30" s="92"/>
      <c r="AD30" s="77">
        <f>'Composition humaine UO'!AD29*'Valorisation financière UO'!AD$3</f>
        <v>0</v>
      </c>
      <c r="AE30" s="77">
        <f>'Composition humaine UO'!AE29*'Valorisation financière UO'!AE$3</f>
        <v>0</v>
      </c>
      <c r="AF30" s="91"/>
      <c r="AG30" s="77">
        <f>'Composition humaine UO'!AG29*'Valorisation financière UO'!AG$3</f>
        <v>0</v>
      </c>
      <c r="AH30" s="77">
        <f>'Composition humaine UO'!AH29*'Valorisation financière UO'!AH$3</f>
        <v>0</v>
      </c>
      <c r="AI30" s="91"/>
      <c r="AJ30" s="77">
        <f>'Composition humaine UO'!AJ29*'Valorisation financière UO'!AJ$3</f>
        <v>0</v>
      </c>
      <c r="AK30" s="77">
        <f>'Composition humaine UO'!AK29*'Valorisation financière UO'!AK$3</f>
        <v>0</v>
      </c>
      <c r="AL30" s="91"/>
      <c r="AM30" s="60">
        <f t="shared" ref="AM30:AM37" si="2">ROUND(SUM(D30:AK30),2)</f>
        <v>0</v>
      </c>
      <c r="AO30" s="86">
        <f t="shared" ref="AO30:AO37" si="3">AM30</f>
        <v>0</v>
      </c>
      <c r="AP30" s="76"/>
      <c r="AQ30" s="95">
        <f>'Simulation Financière'!K27</f>
        <v>5</v>
      </c>
      <c r="AR30" s="76"/>
    </row>
    <row r="31" spans="1:44" s="59" customFormat="1" x14ac:dyDescent="0.2">
      <c r="A31" s="29" t="s">
        <v>88</v>
      </c>
      <c r="B31" s="21" t="s">
        <v>96</v>
      </c>
      <c r="D31" s="77">
        <f>'Composition humaine UO'!D30*'Valorisation financière UO'!D$3</f>
        <v>0</v>
      </c>
      <c r="E31" s="77">
        <f>'Composition humaine UO'!E30*'Valorisation financière UO'!E$3</f>
        <v>0</v>
      </c>
      <c r="F31" s="77">
        <f>'Composition humaine UO'!F30*'Valorisation financière UO'!F$3</f>
        <v>0</v>
      </c>
      <c r="G31" s="91"/>
      <c r="H31" s="77">
        <f>'Composition humaine UO'!H30*'Valorisation financière UO'!H$3</f>
        <v>0</v>
      </c>
      <c r="I31" s="77">
        <f>'Composition humaine UO'!I30*'Valorisation financière UO'!I$3</f>
        <v>0</v>
      </c>
      <c r="J31" s="77">
        <f>'Composition humaine UO'!J30*'Valorisation financière UO'!J$3</f>
        <v>0</v>
      </c>
      <c r="K31" s="91"/>
      <c r="L31" s="77">
        <f>'Composition humaine UO'!L30*'Valorisation financière UO'!L$3</f>
        <v>0</v>
      </c>
      <c r="M31" s="77">
        <f>'Composition humaine UO'!M30*'Valorisation financière UO'!M$3</f>
        <v>0</v>
      </c>
      <c r="N31" s="91"/>
      <c r="O31" s="77">
        <f>'Composition humaine UO'!O30*'Valorisation financière UO'!O$3</f>
        <v>0</v>
      </c>
      <c r="P31" s="77">
        <f>'Composition humaine UO'!P30*'Valorisation financière UO'!P$3</f>
        <v>0</v>
      </c>
      <c r="Q31" s="77">
        <f>'Composition humaine UO'!Q30*'Valorisation financière UO'!Q$3</f>
        <v>0</v>
      </c>
      <c r="R31" s="91"/>
      <c r="S31" s="77">
        <f>'Composition humaine UO'!S30*'Valorisation financière UO'!S$3</f>
        <v>0</v>
      </c>
      <c r="T31" s="77">
        <f>'Composition humaine UO'!T30*'Valorisation financière UO'!T$3</f>
        <v>0</v>
      </c>
      <c r="U31" s="91"/>
      <c r="V31" s="77">
        <f>'Composition humaine UO'!V30*'Valorisation financière UO'!V$3</f>
        <v>0</v>
      </c>
      <c r="W31" s="77">
        <f>'Composition humaine UO'!W30*'Valorisation financière UO'!W$3</f>
        <v>0</v>
      </c>
      <c r="X31" s="77">
        <f>'Composition humaine UO'!X30*'Valorisation financière UO'!X$3</f>
        <v>0</v>
      </c>
      <c r="Y31" s="92"/>
      <c r="Z31" s="77">
        <f>'Composition humaine UO'!Z30*'Valorisation financière UO'!Z$3</f>
        <v>0</v>
      </c>
      <c r="AA31" s="77">
        <f>'Composition humaine UO'!AA30*'Valorisation financière UO'!AA$3</f>
        <v>0</v>
      </c>
      <c r="AB31" s="77">
        <f>'Composition humaine UO'!AB30*'Valorisation financière UO'!AB$3</f>
        <v>0</v>
      </c>
      <c r="AC31" s="92"/>
      <c r="AD31" s="77">
        <f>'Composition humaine UO'!AD30*'Valorisation financière UO'!AD$3</f>
        <v>0</v>
      </c>
      <c r="AE31" s="77">
        <f>'Composition humaine UO'!AE30*'Valorisation financière UO'!AE$3</f>
        <v>0</v>
      </c>
      <c r="AF31" s="91"/>
      <c r="AG31" s="77">
        <f>'Composition humaine UO'!AG30*'Valorisation financière UO'!AG$3</f>
        <v>0</v>
      </c>
      <c r="AH31" s="77">
        <f>'Composition humaine UO'!AH30*'Valorisation financière UO'!AH$3</f>
        <v>0</v>
      </c>
      <c r="AI31" s="91"/>
      <c r="AJ31" s="77">
        <f>'Composition humaine UO'!AJ30*'Valorisation financière UO'!AJ$3</f>
        <v>0</v>
      </c>
      <c r="AK31" s="77">
        <f>'Composition humaine UO'!AK30*'Valorisation financière UO'!AK$3</f>
        <v>0</v>
      </c>
      <c r="AL31" s="91"/>
      <c r="AM31" s="60">
        <f t="shared" si="2"/>
        <v>0</v>
      </c>
      <c r="AO31" s="87">
        <f t="shared" si="3"/>
        <v>0</v>
      </c>
      <c r="AP31" s="76"/>
      <c r="AQ31" s="95">
        <f>'Simulation Financière'!K28</f>
        <v>5</v>
      </c>
      <c r="AR31" s="76"/>
    </row>
    <row r="32" spans="1:44" s="59" customFormat="1" x14ac:dyDescent="0.2">
      <c r="A32" s="29" t="s">
        <v>89</v>
      </c>
      <c r="B32" s="21" t="s">
        <v>110</v>
      </c>
      <c r="D32" s="77">
        <f>'Composition humaine UO'!D31*'Valorisation financière UO'!D$3</f>
        <v>0</v>
      </c>
      <c r="E32" s="77">
        <f>'Composition humaine UO'!E31*'Valorisation financière UO'!E$3</f>
        <v>0</v>
      </c>
      <c r="F32" s="77">
        <f>'Composition humaine UO'!F31*'Valorisation financière UO'!F$3</f>
        <v>0</v>
      </c>
      <c r="G32" s="91"/>
      <c r="H32" s="77">
        <f>'Composition humaine UO'!H31*'Valorisation financière UO'!H$3</f>
        <v>0</v>
      </c>
      <c r="I32" s="77">
        <f>'Composition humaine UO'!I31*'Valorisation financière UO'!I$3</f>
        <v>0</v>
      </c>
      <c r="J32" s="77">
        <f>'Composition humaine UO'!J31*'Valorisation financière UO'!J$3</f>
        <v>0</v>
      </c>
      <c r="K32" s="91"/>
      <c r="L32" s="77">
        <f>'Composition humaine UO'!L31*'Valorisation financière UO'!L$3</f>
        <v>0</v>
      </c>
      <c r="M32" s="77">
        <f>'Composition humaine UO'!M31*'Valorisation financière UO'!M$3</f>
        <v>0</v>
      </c>
      <c r="N32" s="91"/>
      <c r="O32" s="77">
        <f>'Composition humaine UO'!O31*'Valorisation financière UO'!O$3</f>
        <v>0</v>
      </c>
      <c r="P32" s="77">
        <f>'Composition humaine UO'!P31*'Valorisation financière UO'!P$3</f>
        <v>0</v>
      </c>
      <c r="Q32" s="77">
        <f>'Composition humaine UO'!Q31*'Valorisation financière UO'!Q$3</f>
        <v>0</v>
      </c>
      <c r="R32" s="91"/>
      <c r="S32" s="77">
        <f>'Composition humaine UO'!S31*'Valorisation financière UO'!S$3</f>
        <v>0</v>
      </c>
      <c r="T32" s="77">
        <f>'Composition humaine UO'!T31*'Valorisation financière UO'!T$3</f>
        <v>0</v>
      </c>
      <c r="U32" s="91"/>
      <c r="V32" s="77">
        <f>'Composition humaine UO'!V31*'Valorisation financière UO'!V$3</f>
        <v>0</v>
      </c>
      <c r="W32" s="77">
        <f>'Composition humaine UO'!W31*'Valorisation financière UO'!W$3</f>
        <v>0</v>
      </c>
      <c r="X32" s="77">
        <f>'Composition humaine UO'!X31*'Valorisation financière UO'!X$3</f>
        <v>0</v>
      </c>
      <c r="Y32" s="92"/>
      <c r="Z32" s="77">
        <f>'Composition humaine UO'!Z31*'Valorisation financière UO'!Z$3</f>
        <v>0</v>
      </c>
      <c r="AA32" s="77">
        <f>'Composition humaine UO'!AA31*'Valorisation financière UO'!AA$3</f>
        <v>0</v>
      </c>
      <c r="AB32" s="77">
        <f>'Composition humaine UO'!AB31*'Valorisation financière UO'!AB$3</f>
        <v>0</v>
      </c>
      <c r="AC32" s="92"/>
      <c r="AD32" s="77">
        <f>'Composition humaine UO'!AD31*'Valorisation financière UO'!AD$3</f>
        <v>0</v>
      </c>
      <c r="AE32" s="77">
        <f>'Composition humaine UO'!AE31*'Valorisation financière UO'!AE$3</f>
        <v>0</v>
      </c>
      <c r="AF32" s="91"/>
      <c r="AG32" s="77">
        <f>'Composition humaine UO'!AG31*'Valorisation financière UO'!AG$3</f>
        <v>0</v>
      </c>
      <c r="AH32" s="77">
        <f>'Composition humaine UO'!AH31*'Valorisation financière UO'!AH$3</f>
        <v>0</v>
      </c>
      <c r="AI32" s="91"/>
      <c r="AJ32" s="77">
        <f>'Composition humaine UO'!AJ31*'Valorisation financière UO'!AJ$3</f>
        <v>0</v>
      </c>
      <c r="AK32" s="77">
        <f>'Composition humaine UO'!AK31*'Valorisation financière UO'!AK$3</f>
        <v>0</v>
      </c>
      <c r="AL32" s="91"/>
      <c r="AM32" s="60">
        <f t="shared" si="2"/>
        <v>0</v>
      </c>
      <c r="AO32" s="87">
        <f t="shared" si="3"/>
        <v>0</v>
      </c>
      <c r="AP32" s="76"/>
      <c r="AQ32" s="95">
        <f>'Simulation Financière'!K29</f>
        <v>5</v>
      </c>
      <c r="AR32" s="76"/>
    </row>
    <row r="33" spans="1:44" x14ac:dyDescent="0.2">
      <c r="A33" s="29" t="s">
        <v>90</v>
      </c>
      <c r="B33" s="21" t="s">
        <v>111</v>
      </c>
      <c r="D33" s="77">
        <f>'Composition humaine UO'!D32*'Valorisation financière UO'!D$3</f>
        <v>0</v>
      </c>
      <c r="E33" s="77">
        <f>'Composition humaine UO'!E32*'Valorisation financière UO'!E$3</f>
        <v>0</v>
      </c>
      <c r="F33" s="77">
        <f>'Composition humaine UO'!F32*'Valorisation financière UO'!F$3</f>
        <v>0</v>
      </c>
      <c r="G33" s="91"/>
      <c r="H33" s="77">
        <f>'Composition humaine UO'!H32*'Valorisation financière UO'!H$3</f>
        <v>0</v>
      </c>
      <c r="I33" s="77">
        <f>'Composition humaine UO'!I32*'Valorisation financière UO'!I$3</f>
        <v>0</v>
      </c>
      <c r="J33" s="77">
        <f>'Composition humaine UO'!J32*'Valorisation financière UO'!J$3</f>
        <v>0</v>
      </c>
      <c r="K33" s="91"/>
      <c r="L33" s="77">
        <f>'Composition humaine UO'!L32*'Valorisation financière UO'!L$3</f>
        <v>0</v>
      </c>
      <c r="M33" s="77">
        <f>'Composition humaine UO'!M32*'Valorisation financière UO'!M$3</f>
        <v>0</v>
      </c>
      <c r="N33" s="91"/>
      <c r="O33" s="77">
        <f>'Composition humaine UO'!O32*'Valorisation financière UO'!O$3</f>
        <v>0</v>
      </c>
      <c r="P33" s="77">
        <f>'Composition humaine UO'!P32*'Valorisation financière UO'!P$3</f>
        <v>0</v>
      </c>
      <c r="Q33" s="77">
        <f>'Composition humaine UO'!Q32*'Valorisation financière UO'!Q$3</f>
        <v>0</v>
      </c>
      <c r="R33" s="91"/>
      <c r="S33" s="77">
        <f>'Composition humaine UO'!S32*'Valorisation financière UO'!S$3</f>
        <v>0</v>
      </c>
      <c r="T33" s="77">
        <f>'Composition humaine UO'!T32*'Valorisation financière UO'!T$3</f>
        <v>0</v>
      </c>
      <c r="U33" s="91"/>
      <c r="V33" s="77">
        <f>'Composition humaine UO'!V32*'Valorisation financière UO'!V$3</f>
        <v>0</v>
      </c>
      <c r="W33" s="77">
        <f>'Composition humaine UO'!W32*'Valorisation financière UO'!W$3</f>
        <v>0</v>
      </c>
      <c r="X33" s="77">
        <f>'Composition humaine UO'!X32*'Valorisation financière UO'!X$3</f>
        <v>0</v>
      </c>
      <c r="Y33" s="92"/>
      <c r="Z33" s="77">
        <f>'Composition humaine UO'!Z32*'Valorisation financière UO'!Z$3</f>
        <v>0</v>
      </c>
      <c r="AA33" s="77">
        <f>'Composition humaine UO'!AA32*'Valorisation financière UO'!AA$3</f>
        <v>0</v>
      </c>
      <c r="AB33" s="77">
        <f>'Composition humaine UO'!AB32*'Valorisation financière UO'!AB$3</f>
        <v>0</v>
      </c>
      <c r="AC33" s="92"/>
      <c r="AD33" s="77">
        <f>'Composition humaine UO'!AD32*'Valorisation financière UO'!AD$3</f>
        <v>0</v>
      </c>
      <c r="AE33" s="77">
        <f>'Composition humaine UO'!AE32*'Valorisation financière UO'!AE$3</f>
        <v>0</v>
      </c>
      <c r="AF33" s="91"/>
      <c r="AG33" s="77">
        <f>'Composition humaine UO'!AG32*'Valorisation financière UO'!AG$3</f>
        <v>0</v>
      </c>
      <c r="AH33" s="77">
        <f>'Composition humaine UO'!AH32*'Valorisation financière UO'!AH$3</f>
        <v>0</v>
      </c>
      <c r="AI33" s="91"/>
      <c r="AJ33" s="77">
        <f>'Composition humaine UO'!AJ32*'Valorisation financière UO'!AJ$3</f>
        <v>0</v>
      </c>
      <c r="AK33" s="77">
        <f>'Composition humaine UO'!AK32*'Valorisation financière UO'!AK$3</f>
        <v>0</v>
      </c>
      <c r="AL33" s="83"/>
      <c r="AM33" s="60">
        <f t="shared" si="2"/>
        <v>0</v>
      </c>
      <c r="AN33" s="59"/>
      <c r="AO33" s="87">
        <f t="shared" si="3"/>
        <v>0</v>
      </c>
      <c r="AQ33" s="95">
        <f>'Simulation Financière'!K30</f>
        <v>5</v>
      </c>
    </row>
    <row r="34" spans="1:44" x14ac:dyDescent="0.2">
      <c r="A34" s="29" t="s">
        <v>91</v>
      </c>
      <c r="B34" s="21" t="s">
        <v>97</v>
      </c>
      <c r="D34" s="77">
        <f>'Composition humaine UO'!D33*'Valorisation financière UO'!D$3</f>
        <v>0</v>
      </c>
      <c r="E34" s="77">
        <f>'Composition humaine UO'!E33*'Valorisation financière UO'!E$3</f>
        <v>0</v>
      </c>
      <c r="F34" s="77">
        <f>'Composition humaine UO'!F33*'Valorisation financière UO'!F$3</f>
        <v>0</v>
      </c>
      <c r="G34" s="91"/>
      <c r="H34" s="77">
        <f>'Composition humaine UO'!H33*'Valorisation financière UO'!H$3</f>
        <v>0</v>
      </c>
      <c r="I34" s="77">
        <f>'Composition humaine UO'!I33*'Valorisation financière UO'!I$3</f>
        <v>0</v>
      </c>
      <c r="J34" s="77">
        <f>'Composition humaine UO'!J33*'Valorisation financière UO'!J$3</f>
        <v>0</v>
      </c>
      <c r="K34" s="91"/>
      <c r="L34" s="77">
        <f>'Composition humaine UO'!L33*'Valorisation financière UO'!L$3</f>
        <v>0</v>
      </c>
      <c r="M34" s="77">
        <f>'Composition humaine UO'!M33*'Valorisation financière UO'!M$3</f>
        <v>0</v>
      </c>
      <c r="N34" s="91"/>
      <c r="O34" s="77">
        <f>'Composition humaine UO'!O33*'Valorisation financière UO'!O$3</f>
        <v>0</v>
      </c>
      <c r="P34" s="77">
        <f>'Composition humaine UO'!P33*'Valorisation financière UO'!P$3</f>
        <v>0</v>
      </c>
      <c r="Q34" s="77">
        <f>'Composition humaine UO'!Q33*'Valorisation financière UO'!Q$3</f>
        <v>0</v>
      </c>
      <c r="R34" s="91"/>
      <c r="S34" s="77">
        <f>'Composition humaine UO'!S33*'Valorisation financière UO'!S$3</f>
        <v>0</v>
      </c>
      <c r="T34" s="77">
        <f>'Composition humaine UO'!T33*'Valorisation financière UO'!T$3</f>
        <v>0</v>
      </c>
      <c r="U34" s="91"/>
      <c r="V34" s="77">
        <f>'Composition humaine UO'!V33*'Valorisation financière UO'!V$3</f>
        <v>0</v>
      </c>
      <c r="W34" s="77">
        <f>'Composition humaine UO'!W33*'Valorisation financière UO'!W$3</f>
        <v>0</v>
      </c>
      <c r="X34" s="77">
        <f>'Composition humaine UO'!X33*'Valorisation financière UO'!X$3</f>
        <v>0</v>
      </c>
      <c r="Y34" s="92"/>
      <c r="Z34" s="77">
        <f>'Composition humaine UO'!Z33*'Valorisation financière UO'!Z$3</f>
        <v>0</v>
      </c>
      <c r="AA34" s="77">
        <f>'Composition humaine UO'!AA33*'Valorisation financière UO'!AA$3</f>
        <v>0</v>
      </c>
      <c r="AB34" s="77">
        <f>'Composition humaine UO'!AB33*'Valorisation financière UO'!AB$3</f>
        <v>0</v>
      </c>
      <c r="AC34" s="92"/>
      <c r="AD34" s="77">
        <f>'Composition humaine UO'!AD33*'Valorisation financière UO'!AD$3</f>
        <v>0</v>
      </c>
      <c r="AE34" s="77">
        <f>'Composition humaine UO'!AE33*'Valorisation financière UO'!AE$3</f>
        <v>0</v>
      </c>
      <c r="AF34" s="91"/>
      <c r="AG34" s="77">
        <f>'Composition humaine UO'!AG33*'Valorisation financière UO'!AG$3</f>
        <v>0</v>
      </c>
      <c r="AH34" s="77">
        <f>'Composition humaine UO'!AH33*'Valorisation financière UO'!AH$3</f>
        <v>0</v>
      </c>
      <c r="AI34" s="91"/>
      <c r="AJ34" s="77">
        <f>'Composition humaine UO'!AJ33*'Valorisation financière UO'!AJ$3</f>
        <v>0</v>
      </c>
      <c r="AK34" s="77">
        <f>'Composition humaine UO'!AK33*'Valorisation financière UO'!AK$3</f>
        <v>0</v>
      </c>
      <c r="AL34" s="83"/>
      <c r="AM34" s="60">
        <f t="shared" si="2"/>
        <v>0</v>
      </c>
      <c r="AN34" s="59"/>
      <c r="AO34" s="87">
        <f t="shared" si="3"/>
        <v>0</v>
      </c>
      <c r="AQ34" s="95">
        <f>'Simulation Financière'!K31</f>
        <v>5</v>
      </c>
    </row>
    <row r="35" spans="1:44" x14ac:dyDescent="0.2">
      <c r="A35" s="29" t="s">
        <v>92</v>
      </c>
      <c r="B35" s="21" t="s">
        <v>98</v>
      </c>
      <c r="D35" s="77">
        <f>'Composition humaine UO'!D34*'Valorisation financière UO'!D$3</f>
        <v>0</v>
      </c>
      <c r="E35" s="77">
        <f>'Composition humaine UO'!E34*'Valorisation financière UO'!E$3</f>
        <v>0</v>
      </c>
      <c r="F35" s="77">
        <f>'Composition humaine UO'!F34*'Valorisation financière UO'!F$3</f>
        <v>0</v>
      </c>
      <c r="G35" s="91"/>
      <c r="H35" s="77">
        <f>'Composition humaine UO'!H34*'Valorisation financière UO'!H$3</f>
        <v>0</v>
      </c>
      <c r="I35" s="77">
        <f>'Composition humaine UO'!I34*'Valorisation financière UO'!I$3</f>
        <v>0</v>
      </c>
      <c r="J35" s="77">
        <f>'Composition humaine UO'!J34*'Valorisation financière UO'!J$3</f>
        <v>0</v>
      </c>
      <c r="K35" s="91"/>
      <c r="L35" s="77">
        <f>'Composition humaine UO'!L34*'Valorisation financière UO'!L$3</f>
        <v>0</v>
      </c>
      <c r="M35" s="77">
        <f>'Composition humaine UO'!M34*'Valorisation financière UO'!M$3</f>
        <v>0</v>
      </c>
      <c r="N35" s="91"/>
      <c r="O35" s="77">
        <f>'Composition humaine UO'!O34*'Valorisation financière UO'!O$3</f>
        <v>0</v>
      </c>
      <c r="P35" s="77">
        <f>'Composition humaine UO'!P34*'Valorisation financière UO'!P$3</f>
        <v>0</v>
      </c>
      <c r="Q35" s="77">
        <f>'Composition humaine UO'!Q34*'Valorisation financière UO'!Q$3</f>
        <v>0</v>
      </c>
      <c r="R35" s="91"/>
      <c r="S35" s="77">
        <f>'Composition humaine UO'!S34*'Valorisation financière UO'!S$3</f>
        <v>0</v>
      </c>
      <c r="T35" s="77">
        <f>'Composition humaine UO'!T34*'Valorisation financière UO'!T$3</f>
        <v>0</v>
      </c>
      <c r="U35" s="91"/>
      <c r="V35" s="77">
        <f>'Composition humaine UO'!V34*'Valorisation financière UO'!V$3</f>
        <v>0</v>
      </c>
      <c r="W35" s="77">
        <f>'Composition humaine UO'!W34*'Valorisation financière UO'!W$3</f>
        <v>0</v>
      </c>
      <c r="X35" s="77">
        <f>'Composition humaine UO'!X34*'Valorisation financière UO'!X$3</f>
        <v>0</v>
      </c>
      <c r="Y35" s="92"/>
      <c r="Z35" s="77">
        <f>'Composition humaine UO'!Z34*'Valorisation financière UO'!Z$3</f>
        <v>0</v>
      </c>
      <c r="AA35" s="77">
        <f>'Composition humaine UO'!AA34*'Valorisation financière UO'!AA$3</f>
        <v>0</v>
      </c>
      <c r="AB35" s="77">
        <f>'Composition humaine UO'!AB34*'Valorisation financière UO'!AB$3</f>
        <v>0</v>
      </c>
      <c r="AC35" s="92"/>
      <c r="AD35" s="77">
        <f>'Composition humaine UO'!AD34*'Valorisation financière UO'!AD$3</f>
        <v>0</v>
      </c>
      <c r="AE35" s="77">
        <f>'Composition humaine UO'!AE34*'Valorisation financière UO'!AE$3</f>
        <v>0</v>
      </c>
      <c r="AF35" s="91"/>
      <c r="AG35" s="77">
        <f>'Composition humaine UO'!AG34*'Valorisation financière UO'!AG$3</f>
        <v>0</v>
      </c>
      <c r="AH35" s="77">
        <f>'Composition humaine UO'!AH34*'Valorisation financière UO'!AH$3</f>
        <v>0</v>
      </c>
      <c r="AI35" s="91"/>
      <c r="AJ35" s="77">
        <f>'Composition humaine UO'!AJ34*'Valorisation financière UO'!AJ$3</f>
        <v>0</v>
      </c>
      <c r="AK35" s="77">
        <f>'Composition humaine UO'!AK34*'Valorisation financière UO'!AK$3</f>
        <v>0</v>
      </c>
      <c r="AL35" s="83"/>
      <c r="AM35" s="60">
        <f t="shared" si="2"/>
        <v>0</v>
      </c>
      <c r="AN35" s="59"/>
      <c r="AO35" s="87">
        <f t="shared" si="3"/>
        <v>0</v>
      </c>
      <c r="AQ35" s="95">
        <f>'Simulation Financière'!K32</f>
        <v>5</v>
      </c>
    </row>
    <row r="36" spans="1:44" s="59" customFormat="1" x14ac:dyDescent="0.2">
      <c r="A36" s="29" t="s">
        <v>93</v>
      </c>
      <c r="B36" s="21" t="s">
        <v>108</v>
      </c>
      <c r="D36" s="77">
        <f>'Composition humaine UO'!D35*'Valorisation financière UO'!D$3</f>
        <v>0</v>
      </c>
      <c r="E36" s="77">
        <f>'Composition humaine UO'!E35*'Valorisation financière UO'!E$3</f>
        <v>0</v>
      </c>
      <c r="F36" s="77">
        <f>'Composition humaine UO'!F35*'Valorisation financière UO'!F$3</f>
        <v>0</v>
      </c>
      <c r="G36" s="91"/>
      <c r="H36" s="77">
        <f>'Composition humaine UO'!H35*'Valorisation financière UO'!H$3</f>
        <v>0</v>
      </c>
      <c r="I36" s="77">
        <f>'Composition humaine UO'!I35*'Valorisation financière UO'!I$3</f>
        <v>0</v>
      </c>
      <c r="J36" s="77">
        <f>'Composition humaine UO'!J35*'Valorisation financière UO'!J$3</f>
        <v>0</v>
      </c>
      <c r="K36" s="91"/>
      <c r="L36" s="77">
        <f>'Composition humaine UO'!L35*'Valorisation financière UO'!L$3</f>
        <v>0</v>
      </c>
      <c r="M36" s="77">
        <f>'Composition humaine UO'!M35*'Valorisation financière UO'!M$3</f>
        <v>0</v>
      </c>
      <c r="N36" s="91"/>
      <c r="O36" s="77">
        <f>'Composition humaine UO'!O35*'Valorisation financière UO'!O$3</f>
        <v>0</v>
      </c>
      <c r="P36" s="77">
        <f>'Composition humaine UO'!P35*'Valorisation financière UO'!P$3</f>
        <v>0</v>
      </c>
      <c r="Q36" s="77">
        <f>'Composition humaine UO'!Q35*'Valorisation financière UO'!Q$3</f>
        <v>0</v>
      </c>
      <c r="R36" s="91"/>
      <c r="S36" s="77">
        <f>'Composition humaine UO'!S35*'Valorisation financière UO'!S$3</f>
        <v>0</v>
      </c>
      <c r="T36" s="77">
        <f>'Composition humaine UO'!T35*'Valorisation financière UO'!T$3</f>
        <v>0</v>
      </c>
      <c r="U36" s="91"/>
      <c r="V36" s="77">
        <f>'Composition humaine UO'!V35*'Valorisation financière UO'!V$3</f>
        <v>0</v>
      </c>
      <c r="W36" s="77">
        <f>'Composition humaine UO'!W35*'Valorisation financière UO'!W$3</f>
        <v>0</v>
      </c>
      <c r="X36" s="77">
        <f>'Composition humaine UO'!X35*'Valorisation financière UO'!X$3</f>
        <v>0</v>
      </c>
      <c r="Y36" s="92"/>
      <c r="Z36" s="77">
        <f>'Composition humaine UO'!Z35*'Valorisation financière UO'!Z$3</f>
        <v>0</v>
      </c>
      <c r="AA36" s="77">
        <f>'Composition humaine UO'!AA35*'Valorisation financière UO'!AA$3</f>
        <v>0</v>
      </c>
      <c r="AB36" s="77">
        <f>'Composition humaine UO'!AB35*'Valorisation financière UO'!AB$3</f>
        <v>0</v>
      </c>
      <c r="AC36" s="92"/>
      <c r="AD36" s="77">
        <f>'Composition humaine UO'!AD35*'Valorisation financière UO'!AD$3</f>
        <v>0</v>
      </c>
      <c r="AE36" s="77">
        <f>'Composition humaine UO'!AE35*'Valorisation financière UO'!AE$3</f>
        <v>0</v>
      </c>
      <c r="AF36" s="91"/>
      <c r="AG36" s="77">
        <f>'Composition humaine UO'!AG35*'Valorisation financière UO'!AG$3</f>
        <v>0</v>
      </c>
      <c r="AH36" s="77">
        <f>'Composition humaine UO'!AH35*'Valorisation financière UO'!AH$3</f>
        <v>0</v>
      </c>
      <c r="AI36" s="91"/>
      <c r="AJ36" s="77">
        <f>'Composition humaine UO'!AJ35*'Valorisation financière UO'!AJ$3</f>
        <v>0</v>
      </c>
      <c r="AK36" s="77">
        <f>'Composition humaine UO'!AK35*'Valorisation financière UO'!AK$3</f>
        <v>0</v>
      </c>
      <c r="AL36" s="91"/>
      <c r="AM36" s="60">
        <f t="shared" si="2"/>
        <v>0</v>
      </c>
      <c r="AO36" s="87">
        <f t="shared" si="3"/>
        <v>0</v>
      </c>
      <c r="AP36" s="76"/>
      <c r="AQ36" s="95">
        <f>'Simulation Financière'!K33</f>
        <v>5</v>
      </c>
      <c r="AR36" s="76"/>
    </row>
    <row r="37" spans="1:44" s="59" customFormat="1" ht="13.5" thickBot="1" x14ac:dyDescent="0.25">
      <c r="A37" s="29" t="s">
        <v>94</v>
      </c>
      <c r="B37" s="21" t="s">
        <v>109</v>
      </c>
      <c r="D37" s="77">
        <f>'Composition humaine UO'!D36*'Valorisation financière UO'!D$3</f>
        <v>0</v>
      </c>
      <c r="E37" s="77">
        <f>'Composition humaine UO'!E36*'Valorisation financière UO'!E$3</f>
        <v>0</v>
      </c>
      <c r="F37" s="77">
        <f>'Composition humaine UO'!F36*'Valorisation financière UO'!F$3</f>
        <v>0</v>
      </c>
      <c r="G37" s="91"/>
      <c r="H37" s="77">
        <f>'Composition humaine UO'!H36*'Valorisation financière UO'!H$3</f>
        <v>0</v>
      </c>
      <c r="I37" s="77">
        <f>'Composition humaine UO'!I36*'Valorisation financière UO'!I$3</f>
        <v>0</v>
      </c>
      <c r="J37" s="77">
        <f>'Composition humaine UO'!J36*'Valorisation financière UO'!J$3</f>
        <v>0</v>
      </c>
      <c r="K37" s="91"/>
      <c r="L37" s="77">
        <f>'Composition humaine UO'!L36*'Valorisation financière UO'!L$3</f>
        <v>0</v>
      </c>
      <c r="M37" s="77">
        <f>'Composition humaine UO'!M36*'Valorisation financière UO'!M$3</f>
        <v>0</v>
      </c>
      <c r="N37" s="91"/>
      <c r="O37" s="77">
        <f>'Composition humaine UO'!O36*'Valorisation financière UO'!O$3</f>
        <v>0</v>
      </c>
      <c r="P37" s="77">
        <f>'Composition humaine UO'!P36*'Valorisation financière UO'!P$3</f>
        <v>0</v>
      </c>
      <c r="Q37" s="77">
        <f>'Composition humaine UO'!Q36*'Valorisation financière UO'!Q$3</f>
        <v>0</v>
      </c>
      <c r="R37" s="91"/>
      <c r="S37" s="77">
        <f>'Composition humaine UO'!S36*'Valorisation financière UO'!S$3</f>
        <v>0</v>
      </c>
      <c r="T37" s="77">
        <f>'Composition humaine UO'!T36*'Valorisation financière UO'!T$3</f>
        <v>0</v>
      </c>
      <c r="U37" s="91"/>
      <c r="V37" s="77">
        <f>'Composition humaine UO'!V36*'Valorisation financière UO'!V$3</f>
        <v>0</v>
      </c>
      <c r="W37" s="77">
        <f>'Composition humaine UO'!W36*'Valorisation financière UO'!W$3</f>
        <v>0</v>
      </c>
      <c r="X37" s="77">
        <f>'Composition humaine UO'!X36*'Valorisation financière UO'!X$3</f>
        <v>0</v>
      </c>
      <c r="Y37" s="92"/>
      <c r="Z37" s="77">
        <f>'Composition humaine UO'!Z36*'Valorisation financière UO'!Z$3</f>
        <v>0</v>
      </c>
      <c r="AA37" s="77">
        <f>'Composition humaine UO'!AA36*'Valorisation financière UO'!AA$3</f>
        <v>0</v>
      </c>
      <c r="AB37" s="77">
        <f>'Composition humaine UO'!AB36*'Valorisation financière UO'!AB$3</f>
        <v>0</v>
      </c>
      <c r="AC37" s="92"/>
      <c r="AD37" s="77">
        <f>'Composition humaine UO'!AD36*'Valorisation financière UO'!AD$3</f>
        <v>0</v>
      </c>
      <c r="AE37" s="77">
        <f>'Composition humaine UO'!AE36*'Valorisation financière UO'!AE$3</f>
        <v>0</v>
      </c>
      <c r="AF37" s="91"/>
      <c r="AG37" s="77">
        <f>'Composition humaine UO'!AG36*'Valorisation financière UO'!AG$3</f>
        <v>0</v>
      </c>
      <c r="AH37" s="77">
        <f>'Composition humaine UO'!AH36*'Valorisation financière UO'!AH$3</f>
        <v>0</v>
      </c>
      <c r="AI37" s="91"/>
      <c r="AJ37" s="77">
        <f>'Composition humaine UO'!AJ36*'Valorisation financière UO'!AJ$3</f>
        <v>0</v>
      </c>
      <c r="AK37" s="77">
        <f>'Composition humaine UO'!AK36*'Valorisation financière UO'!AK$3</f>
        <v>0</v>
      </c>
      <c r="AL37" s="91"/>
      <c r="AM37" s="60">
        <f t="shared" si="2"/>
        <v>0</v>
      </c>
      <c r="AO37" s="88">
        <f t="shared" si="3"/>
        <v>0</v>
      </c>
      <c r="AP37" s="76"/>
      <c r="AQ37" s="95">
        <f>'Simulation Financière'!K34</f>
        <v>5</v>
      </c>
      <c r="AR37" s="76"/>
    </row>
    <row r="38" spans="1:44" s="59" customFormat="1" ht="13.5" thickTop="1" x14ac:dyDescent="0.2">
      <c r="A38" s="23"/>
      <c r="B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76"/>
    </row>
    <row r="39" spans="1:44" s="59" customFormat="1" ht="15.75" x14ac:dyDescent="0.2">
      <c r="A39" s="55" t="s">
        <v>99</v>
      </c>
      <c r="B39" s="55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93"/>
      <c r="Z39" s="83"/>
      <c r="AA39" s="83"/>
      <c r="AB39" s="83"/>
      <c r="AC39" s="93"/>
      <c r="AD39" s="83"/>
      <c r="AE39" s="83"/>
      <c r="AF39" s="83"/>
      <c r="AG39" s="83"/>
      <c r="AH39" s="83"/>
      <c r="AI39" s="83"/>
      <c r="AJ39" s="83"/>
      <c r="AK39" s="83"/>
      <c r="AL39" s="83"/>
      <c r="AM39" s="43"/>
      <c r="AN39" s="43"/>
      <c r="AO39" s="84"/>
      <c r="AP39" s="41"/>
      <c r="AQ39" s="84"/>
      <c r="AR39" s="76"/>
    </row>
    <row r="40" spans="1:44" s="59" customFormat="1" ht="13.5" thickBot="1" x14ac:dyDescent="0.25">
      <c r="A40" s="23"/>
      <c r="B40" s="19" t="s">
        <v>0</v>
      </c>
      <c r="D40" s="94" t="s">
        <v>3</v>
      </c>
      <c r="E40" s="94" t="s">
        <v>3</v>
      </c>
      <c r="F40" s="94" t="s">
        <v>3</v>
      </c>
      <c r="G40" s="83"/>
      <c r="H40" s="94" t="s">
        <v>3</v>
      </c>
      <c r="I40" s="94" t="s">
        <v>3</v>
      </c>
      <c r="J40" s="94" t="s">
        <v>3</v>
      </c>
      <c r="K40" s="83"/>
      <c r="L40" s="94" t="s">
        <v>3</v>
      </c>
      <c r="M40" s="94" t="s">
        <v>3</v>
      </c>
      <c r="N40" s="83"/>
      <c r="O40" s="94" t="s">
        <v>3</v>
      </c>
      <c r="P40" s="94" t="s">
        <v>3</v>
      </c>
      <c r="Q40" s="94" t="s">
        <v>3</v>
      </c>
      <c r="R40" s="83"/>
      <c r="S40" s="94" t="s">
        <v>3</v>
      </c>
      <c r="T40" s="94" t="s">
        <v>3</v>
      </c>
      <c r="U40" s="83"/>
      <c r="V40" s="94" t="s">
        <v>3</v>
      </c>
      <c r="W40" s="94" t="s">
        <v>3</v>
      </c>
      <c r="X40" s="94" t="s">
        <v>3</v>
      </c>
      <c r="Y40" s="93"/>
      <c r="Z40" s="94" t="s">
        <v>3</v>
      </c>
      <c r="AA40" s="94" t="s">
        <v>3</v>
      </c>
      <c r="AB40" s="94" t="s">
        <v>3</v>
      </c>
      <c r="AC40" s="93"/>
      <c r="AD40" s="94" t="s">
        <v>3</v>
      </c>
      <c r="AE40" s="94" t="s">
        <v>3</v>
      </c>
      <c r="AF40" s="83"/>
      <c r="AG40" s="94" t="s">
        <v>3</v>
      </c>
      <c r="AH40" s="94" t="s">
        <v>3</v>
      </c>
      <c r="AI40" s="83"/>
      <c r="AJ40" s="94" t="s">
        <v>3</v>
      </c>
      <c r="AK40" s="94" t="s">
        <v>3</v>
      </c>
      <c r="AL40" s="83"/>
      <c r="AM40" s="43"/>
      <c r="AN40" s="43"/>
      <c r="AO40" s="41"/>
      <c r="AP40" s="41"/>
      <c r="AQ40" s="41"/>
      <c r="AR40" s="76"/>
    </row>
    <row r="41" spans="1:44" s="59" customFormat="1" ht="13.5" thickTop="1" x14ac:dyDescent="0.2">
      <c r="A41" s="29" t="s">
        <v>101</v>
      </c>
      <c r="B41" s="21" t="s">
        <v>105</v>
      </c>
      <c r="D41" s="77">
        <f>'Composition humaine UO'!D40*'Valorisation financière UO'!D$3</f>
        <v>0</v>
      </c>
      <c r="E41" s="77">
        <f>'Composition humaine UO'!E40*'Valorisation financière UO'!E$3</f>
        <v>0</v>
      </c>
      <c r="F41" s="77">
        <f>'Composition humaine UO'!F40*'Valorisation financière UO'!F$3</f>
        <v>0</v>
      </c>
      <c r="G41" s="91"/>
      <c r="H41" s="77">
        <f>'Composition humaine UO'!H40*'Valorisation financière UO'!H$3</f>
        <v>0</v>
      </c>
      <c r="I41" s="77">
        <f>'Composition humaine UO'!I40*'Valorisation financière UO'!I$3</f>
        <v>0</v>
      </c>
      <c r="J41" s="77">
        <f>'Composition humaine UO'!J40*'Valorisation financière UO'!J$3</f>
        <v>0</v>
      </c>
      <c r="K41" s="91"/>
      <c r="L41" s="77">
        <f>'Composition humaine UO'!L40*'Valorisation financière UO'!L$3</f>
        <v>0</v>
      </c>
      <c r="M41" s="77">
        <f>'Composition humaine UO'!M40*'Valorisation financière UO'!M$3</f>
        <v>0</v>
      </c>
      <c r="N41" s="91"/>
      <c r="O41" s="77">
        <f>'Composition humaine UO'!O40*'Valorisation financière UO'!O$3</f>
        <v>0</v>
      </c>
      <c r="P41" s="77">
        <f>'Composition humaine UO'!P40*'Valorisation financière UO'!P$3</f>
        <v>0</v>
      </c>
      <c r="Q41" s="77">
        <f>'Composition humaine UO'!Q40*'Valorisation financière UO'!Q$3</f>
        <v>0</v>
      </c>
      <c r="R41" s="91"/>
      <c r="S41" s="77">
        <f>'Composition humaine UO'!S40*'Valorisation financière UO'!S$3</f>
        <v>0</v>
      </c>
      <c r="T41" s="77">
        <f>'Composition humaine UO'!T40*'Valorisation financière UO'!T$3</f>
        <v>0</v>
      </c>
      <c r="U41" s="91"/>
      <c r="V41" s="77">
        <f>'Composition humaine UO'!V40*'Valorisation financière UO'!V$3</f>
        <v>0</v>
      </c>
      <c r="W41" s="77">
        <f>'Composition humaine UO'!W40*'Valorisation financière UO'!W$3</f>
        <v>0</v>
      </c>
      <c r="X41" s="77">
        <f>'Composition humaine UO'!X40*'Valorisation financière UO'!X$3</f>
        <v>0</v>
      </c>
      <c r="Y41" s="92"/>
      <c r="Z41" s="77">
        <f>'Composition humaine UO'!Z40*'Valorisation financière UO'!Z$3</f>
        <v>0</v>
      </c>
      <c r="AA41" s="77">
        <f>'Composition humaine UO'!AA40*'Valorisation financière UO'!AA$3</f>
        <v>0</v>
      </c>
      <c r="AB41" s="77">
        <f>'Composition humaine UO'!AB40*'Valorisation financière UO'!AB$3</f>
        <v>0</v>
      </c>
      <c r="AC41" s="92"/>
      <c r="AD41" s="77">
        <f>'Composition humaine UO'!AD40*'Valorisation financière UO'!AD$3</f>
        <v>0</v>
      </c>
      <c r="AE41" s="77">
        <f>'Composition humaine UO'!AE40*'Valorisation financière UO'!AE$3</f>
        <v>0</v>
      </c>
      <c r="AF41" s="91"/>
      <c r="AG41" s="77">
        <f>'Composition humaine UO'!AG40*'Valorisation financière UO'!AG$3</f>
        <v>0</v>
      </c>
      <c r="AH41" s="77">
        <f>'Composition humaine UO'!AH40*'Valorisation financière UO'!AH$3</f>
        <v>0</v>
      </c>
      <c r="AI41" s="91"/>
      <c r="AJ41" s="77">
        <f>'Composition humaine UO'!AJ40*'Valorisation financière UO'!AJ$3</f>
        <v>0</v>
      </c>
      <c r="AK41" s="77">
        <f>'Composition humaine UO'!AK40*'Valorisation financière UO'!AK$3</f>
        <v>0</v>
      </c>
      <c r="AL41" s="91"/>
      <c r="AM41" s="60">
        <f>ROUND(SUM(D41:AK41),2)</f>
        <v>0</v>
      </c>
      <c r="AO41" s="86">
        <f t="shared" ref="AO41:AO44" si="4">AM41</f>
        <v>0</v>
      </c>
      <c r="AP41" s="76"/>
      <c r="AQ41" s="95">
        <f>'Simulation Financière'!K38</f>
        <v>5</v>
      </c>
      <c r="AR41" s="76"/>
    </row>
    <row r="42" spans="1:44" x14ac:dyDescent="0.2">
      <c r="A42" s="29" t="s">
        <v>102</v>
      </c>
      <c r="B42" s="21" t="s">
        <v>106</v>
      </c>
      <c r="D42" s="77">
        <f>'Composition humaine UO'!D41*'Valorisation financière UO'!D$3</f>
        <v>0</v>
      </c>
      <c r="E42" s="77">
        <f>'Composition humaine UO'!E41*'Valorisation financière UO'!E$3</f>
        <v>0</v>
      </c>
      <c r="F42" s="77">
        <f>'Composition humaine UO'!F41*'Valorisation financière UO'!F$3</f>
        <v>0</v>
      </c>
      <c r="G42" s="91"/>
      <c r="H42" s="77">
        <f>'Composition humaine UO'!H41*'Valorisation financière UO'!H$3</f>
        <v>0</v>
      </c>
      <c r="I42" s="77">
        <f>'Composition humaine UO'!I41*'Valorisation financière UO'!I$3</f>
        <v>0</v>
      </c>
      <c r="J42" s="77">
        <f>'Composition humaine UO'!J41*'Valorisation financière UO'!J$3</f>
        <v>0</v>
      </c>
      <c r="K42" s="91"/>
      <c r="L42" s="77">
        <f>'Composition humaine UO'!L41*'Valorisation financière UO'!L$3</f>
        <v>0</v>
      </c>
      <c r="M42" s="77">
        <f>'Composition humaine UO'!M41*'Valorisation financière UO'!M$3</f>
        <v>0</v>
      </c>
      <c r="N42" s="91"/>
      <c r="O42" s="77">
        <f>'Composition humaine UO'!O41*'Valorisation financière UO'!O$3</f>
        <v>0</v>
      </c>
      <c r="P42" s="77">
        <f>'Composition humaine UO'!P41*'Valorisation financière UO'!P$3</f>
        <v>0</v>
      </c>
      <c r="Q42" s="77">
        <f>'Composition humaine UO'!Q41*'Valorisation financière UO'!Q$3</f>
        <v>0</v>
      </c>
      <c r="R42" s="91"/>
      <c r="S42" s="77">
        <f>'Composition humaine UO'!S41*'Valorisation financière UO'!S$3</f>
        <v>0</v>
      </c>
      <c r="T42" s="77">
        <f>'Composition humaine UO'!T41*'Valorisation financière UO'!T$3</f>
        <v>0</v>
      </c>
      <c r="U42" s="91"/>
      <c r="V42" s="77">
        <f>'Composition humaine UO'!V41*'Valorisation financière UO'!V$3</f>
        <v>0</v>
      </c>
      <c r="W42" s="77">
        <f>'Composition humaine UO'!W41*'Valorisation financière UO'!W$3</f>
        <v>0</v>
      </c>
      <c r="X42" s="77">
        <f>'Composition humaine UO'!X41*'Valorisation financière UO'!X$3</f>
        <v>0</v>
      </c>
      <c r="Y42" s="92"/>
      <c r="Z42" s="77">
        <f>'Composition humaine UO'!Z41*'Valorisation financière UO'!Z$3</f>
        <v>0</v>
      </c>
      <c r="AA42" s="77">
        <f>'Composition humaine UO'!AA41*'Valorisation financière UO'!AA$3</f>
        <v>0</v>
      </c>
      <c r="AB42" s="77">
        <f>'Composition humaine UO'!AB41*'Valorisation financière UO'!AB$3</f>
        <v>0</v>
      </c>
      <c r="AC42" s="92"/>
      <c r="AD42" s="77">
        <f>'Composition humaine UO'!AD41*'Valorisation financière UO'!AD$3</f>
        <v>0</v>
      </c>
      <c r="AE42" s="77">
        <f>'Composition humaine UO'!AE41*'Valorisation financière UO'!AE$3</f>
        <v>0</v>
      </c>
      <c r="AF42" s="91"/>
      <c r="AG42" s="77">
        <f>'Composition humaine UO'!AG41*'Valorisation financière UO'!AG$3</f>
        <v>0</v>
      </c>
      <c r="AH42" s="77">
        <f>'Composition humaine UO'!AH41*'Valorisation financière UO'!AH$3</f>
        <v>0</v>
      </c>
      <c r="AI42" s="91"/>
      <c r="AJ42" s="77">
        <f>'Composition humaine UO'!AJ41*'Valorisation financière UO'!AJ$3</f>
        <v>0</v>
      </c>
      <c r="AK42" s="77">
        <f>'Composition humaine UO'!AK41*'Valorisation financière UO'!AK$3</f>
        <v>0</v>
      </c>
      <c r="AL42" s="83"/>
      <c r="AM42" s="60">
        <f>ROUND(SUM(D42:AK42),2)</f>
        <v>0</v>
      </c>
      <c r="AN42" s="59"/>
      <c r="AO42" s="87">
        <f t="shared" si="4"/>
        <v>0</v>
      </c>
      <c r="AQ42" s="95">
        <f>'Simulation Financière'!K39</f>
        <v>5</v>
      </c>
    </row>
    <row r="43" spans="1:44" x14ac:dyDescent="0.2">
      <c r="A43" s="29" t="s">
        <v>103</v>
      </c>
      <c r="B43" s="21" t="s">
        <v>74</v>
      </c>
      <c r="D43" s="77">
        <f>'Composition humaine UO'!D42*'Valorisation financière UO'!D$3</f>
        <v>0</v>
      </c>
      <c r="E43" s="77">
        <f>'Composition humaine UO'!E42*'Valorisation financière UO'!E$3</f>
        <v>0</v>
      </c>
      <c r="F43" s="77">
        <f>'Composition humaine UO'!F42*'Valorisation financière UO'!F$3</f>
        <v>0</v>
      </c>
      <c r="G43" s="91"/>
      <c r="H43" s="77">
        <f>'Composition humaine UO'!H42*'Valorisation financière UO'!H$3</f>
        <v>0</v>
      </c>
      <c r="I43" s="77">
        <f>'Composition humaine UO'!I42*'Valorisation financière UO'!I$3</f>
        <v>0</v>
      </c>
      <c r="J43" s="77">
        <f>'Composition humaine UO'!J42*'Valorisation financière UO'!J$3</f>
        <v>0</v>
      </c>
      <c r="K43" s="91"/>
      <c r="L43" s="77">
        <f>'Composition humaine UO'!L42*'Valorisation financière UO'!L$3</f>
        <v>0</v>
      </c>
      <c r="M43" s="77">
        <f>'Composition humaine UO'!M42*'Valorisation financière UO'!M$3</f>
        <v>0</v>
      </c>
      <c r="N43" s="91"/>
      <c r="O43" s="77">
        <f>'Composition humaine UO'!O42*'Valorisation financière UO'!O$3</f>
        <v>0</v>
      </c>
      <c r="P43" s="77">
        <f>'Composition humaine UO'!P42*'Valorisation financière UO'!P$3</f>
        <v>0</v>
      </c>
      <c r="Q43" s="77">
        <f>'Composition humaine UO'!Q42*'Valorisation financière UO'!Q$3</f>
        <v>0</v>
      </c>
      <c r="R43" s="91"/>
      <c r="S43" s="77">
        <f>'Composition humaine UO'!S42*'Valorisation financière UO'!S$3</f>
        <v>0</v>
      </c>
      <c r="T43" s="77">
        <f>'Composition humaine UO'!T42*'Valorisation financière UO'!T$3</f>
        <v>0</v>
      </c>
      <c r="U43" s="91"/>
      <c r="V43" s="77">
        <f>'Composition humaine UO'!V42*'Valorisation financière UO'!V$3</f>
        <v>0</v>
      </c>
      <c r="W43" s="77">
        <f>'Composition humaine UO'!W42*'Valorisation financière UO'!W$3</f>
        <v>0</v>
      </c>
      <c r="X43" s="77">
        <f>'Composition humaine UO'!X42*'Valorisation financière UO'!X$3</f>
        <v>0</v>
      </c>
      <c r="Y43" s="92"/>
      <c r="Z43" s="77">
        <f>'Composition humaine UO'!Z42*'Valorisation financière UO'!Z$3</f>
        <v>0</v>
      </c>
      <c r="AA43" s="77">
        <f>'Composition humaine UO'!AA42*'Valorisation financière UO'!AA$3</f>
        <v>0</v>
      </c>
      <c r="AB43" s="77">
        <f>'Composition humaine UO'!AB42*'Valorisation financière UO'!AB$3</f>
        <v>0</v>
      </c>
      <c r="AC43" s="92"/>
      <c r="AD43" s="77">
        <f>'Composition humaine UO'!AD42*'Valorisation financière UO'!AD$3</f>
        <v>0</v>
      </c>
      <c r="AE43" s="77">
        <f>'Composition humaine UO'!AE42*'Valorisation financière UO'!AE$3</f>
        <v>0</v>
      </c>
      <c r="AF43" s="91"/>
      <c r="AG43" s="77">
        <f>'Composition humaine UO'!AG42*'Valorisation financière UO'!AG$3</f>
        <v>0</v>
      </c>
      <c r="AH43" s="77">
        <f>'Composition humaine UO'!AH42*'Valorisation financière UO'!AH$3</f>
        <v>0</v>
      </c>
      <c r="AI43" s="91"/>
      <c r="AJ43" s="77">
        <f>'Composition humaine UO'!AJ42*'Valorisation financière UO'!AJ$3</f>
        <v>0</v>
      </c>
      <c r="AK43" s="77">
        <f>'Composition humaine UO'!AK42*'Valorisation financière UO'!AK$3</f>
        <v>0</v>
      </c>
      <c r="AM43" s="60">
        <f>ROUND(SUM(D43:AK43),2)</f>
        <v>0</v>
      </c>
      <c r="AN43" s="59"/>
      <c r="AO43" s="87">
        <f t="shared" si="4"/>
        <v>0</v>
      </c>
      <c r="AQ43" s="95">
        <f>'Simulation Financière'!K40</f>
        <v>5</v>
      </c>
      <c r="AR43" s="30"/>
    </row>
    <row r="44" spans="1:44" ht="13.5" thickBot="1" x14ac:dyDescent="0.25">
      <c r="A44" s="29" t="s">
        <v>104</v>
      </c>
      <c r="B44" s="21" t="s">
        <v>107</v>
      </c>
      <c r="D44" s="77">
        <f>'Composition humaine UO'!D43*'Valorisation financière UO'!D$3</f>
        <v>0</v>
      </c>
      <c r="E44" s="77">
        <f>'Composition humaine UO'!E43*'Valorisation financière UO'!E$3</f>
        <v>0</v>
      </c>
      <c r="F44" s="77">
        <f>'Composition humaine UO'!F43*'Valorisation financière UO'!F$3</f>
        <v>0</v>
      </c>
      <c r="G44" s="91"/>
      <c r="H44" s="77">
        <f>'Composition humaine UO'!H43*'Valorisation financière UO'!H$3</f>
        <v>0</v>
      </c>
      <c r="I44" s="77">
        <f>'Composition humaine UO'!I43*'Valorisation financière UO'!I$3</f>
        <v>0</v>
      </c>
      <c r="J44" s="77">
        <f>'Composition humaine UO'!J43*'Valorisation financière UO'!J$3</f>
        <v>0</v>
      </c>
      <c r="K44" s="91"/>
      <c r="L44" s="77">
        <f>'Composition humaine UO'!L43*'Valorisation financière UO'!L$3</f>
        <v>0</v>
      </c>
      <c r="M44" s="77">
        <f>'Composition humaine UO'!M43*'Valorisation financière UO'!M$3</f>
        <v>0</v>
      </c>
      <c r="N44" s="91"/>
      <c r="O44" s="77">
        <f>'Composition humaine UO'!O43*'Valorisation financière UO'!O$3</f>
        <v>0</v>
      </c>
      <c r="P44" s="77">
        <f>'Composition humaine UO'!P43*'Valorisation financière UO'!P$3</f>
        <v>0</v>
      </c>
      <c r="Q44" s="77">
        <f>'Composition humaine UO'!Q43*'Valorisation financière UO'!Q$3</f>
        <v>0</v>
      </c>
      <c r="R44" s="91"/>
      <c r="S44" s="77">
        <f>'Composition humaine UO'!S43*'Valorisation financière UO'!S$3</f>
        <v>0</v>
      </c>
      <c r="T44" s="77">
        <f>'Composition humaine UO'!T43*'Valorisation financière UO'!T$3</f>
        <v>0</v>
      </c>
      <c r="U44" s="91"/>
      <c r="V44" s="77">
        <f>'Composition humaine UO'!V43*'Valorisation financière UO'!V$3</f>
        <v>0</v>
      </c>
      <c r="W44" s="77">
        <f>'Composition humaine UO'!W43*'Valorisation financière UO'!W$3</f>
        <v>0</v>
      </c>
      <c r="X44" s="77">
        <f>'Composition humaine UO'!X43*'Valorisation financière UO'!X$3</f>
        <v>0</v>
      </c>
      <c r="Y44" s="92"/>
      <c r="Z44" s="77">
        <f>'Composition humaine UO'!Z43*'Valorisation financière UO'!Z$3</f>
        <v>0</v>
      </c>
      <c r="AA44" s="77">
        <f>'Composition humaine UO'!AA43*'Valorisation financière UO'!AA$3</f>
        <v>0</v>
      </c>
      <c r="AB44" s="77">
        <f>'Composition humaine UO'!AB43*'Valorisation financière UO'!AB$3</f>
        <v>0</v>
      </c>
      <c r="AC44" s="92"/>
      <c r="AD44" s="77">
        <f>'Composition humaine UO'!AD43*'Valorisation financière UO'!AD$3</f>
        <v>0</v>
      </c>
      <c r="AE44" s="77">
        <f>'Composition humaine UO'!AE43*'Valorisation financière UO'!AE$3</f>
        <v>0</v>
      </c>
      <c r="AF44" s="91"/>
      <c r="AG44" s="77">
        <f>'Composition humaine UO'!AG43*'Valorisation financière UO'!AG$3</f>
        <v>0</v>
      </c>
      <c r="AH44" s="77">
        <f>'Composition humaine UO'!AH43*'Valorisation financière UO'!AH$3</f>
        <v>0</v>
      </c>
      <c r="AI44" s="91"/>
      <c r="AJ44" s="77">
        <f>'Composition humaine UO'!AJ43*'Valorisation financière UO'!AJ$3</f>
        <v>0</v>
      </c>
      <c r="AK44" s="77">
        <f>'Composition humaine UO'!AK43*'Valorisation financière UO'!AK$3</f>
        <v>0</v>
      </c>
      <c r="AM44" s="60">
        <f>ROUND(SUM(D44:AK44),2)</f>
        <v>0</v>
      </c>
      <c r="AN44" s="59"/>
      <c r="AO44" s="88">
        <f t="shared" si="4"/>
        <v>0</v>
      </c>
      <c r="AP44" s="76"/>
      <c r="AQ44" s="95">
        <f>'Simulation Financière'!K41</f>
        <v>5</v>
      </c>
    </row>
    <row r="45" spans="1:44" s="59" customFormat="1" ht="13.5" thickTop="1" x14ac:dyDescent="0.2">
      <c r="A45" s="23"/>
      <c r="B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76"/>
    </row>
    <row r="46" spans="1:44" ht="15.75" x14ac:dyDescent="0.2">
      <c r="A46" s="55" t="s">
        <v>112</v>
      </c>
      <c r="B46" s="55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93"/>
      <c r="Z46" s="83"/>
      <c r="AA46" s="83"/>
      <c r="AB46" s="83"/>
      <c r="AC46" s="93"/>
      <c r="AD46" s="83"/>
      <c r="AE46" s="83"/>
      <c r="AF46" s="83"/>
      <c r="AG46" s="83"/>
      <c r="AH46" s="83"/>
      <c r="AI46" s="83"/>
      <c r="AJ46" s="83"/>
      <c r="AK46" s="83"/>
      <c r="AL46" s="83"/>
      <c r="AO46" s="84"/>
      <c r="AQ46" s="84"/>
    </row>
    <row r="47" spans="1:44" ht="13.5" thickBot="1" x14ac:dyDescent="0.25">
      <c r="A47" s="23"/>
      <c r="B47" s="19" t="s">
        <v>0</v>
      </c>
      <c r="D47" s="94" t="s">
        <v>3</v>
      </c>
      <c r="E47" s="94" t="s">
        <v>3</v>
      </c>
      <c r="F47" s="94" t="s">
        <v>3</v>
      </c>
      <c r="G47" s="83"/>
      <c r="H47" s="94" t="s">
        <v>3</v>
      </c>
      <c r="I47" s="94" t="s">
        <v>3</v>
      </c>
      <c r="J47" s="94" t="s">
        <v>3</v>
      </c>
      <c r="K47" s="83"/>
      <c r="L47" s="94" t="s">
        <v>3</v>
      </c>
      <c r="M47" s="94" t="s">
        <v>3</v>
      </c>
      <c r="N47" s="83"/>
      <c r="O47" s="94" t="s">
        <v>3</v>
      </c>
      <c r="P47" s="94" t="s">
        <v>3</v>
      </c>
      <c r="Q47" s="94" t="s">
        <v>3</v>
      </c>
      <c r="R47" s="83"/>
      <c r="S47" s="94" t="s">
        <v>3</v>
      </c>
      <c r="T47" s="94" t="s">
        <v>3</v>
      </c>
      <c r="U47" s="83"/>
      <c r="V47" s="94" t="s">
        <v>3</v>
      </c>
      <c r="W47" s="94" t="s">
        <v>3</v>
      </c>
      <c r="X47" s="94" t="s">
        <v>3</v>
      </c>
      <c r="Y47" s="93"/>
      <c r="Z47" s="94" t="s">
        <v>3</v>
      </c>
      <c r="AA47" s="94" t="s">
        <v>3</v>
      </c>
      <c r="AB47" s="94" t="s">
        <v>3</v>
      </c>
      <c r="AC47" s="93"/>
      <c r="AD47" s="94" t="s">
        <v>3</v>
      </c>
      <c r="AE47" s="94" t="s">
        <v>3</v>
      </c>
      <c r="AF47" s="83"/>
      <c r="AG47" s="94" t="s">
        <v>3</v>
      </c>
      <c r="AH47" s="94" t="s">
        <v>3</v>
      </c>
      <c r="AI47" s="83"/>
      <c r="AJ47" s="94" t="s">
        <v>3</v>
      </c>
      <c r="AK47" s="94" t="s">
        <v>3</v>
      </c>
      <c r="AL47" s="83"/>
    </row>
    <row r="48" spans="1:44" ht="13.5" thickTop="1" x14ac:dyDescent="0.2">
      <c r="A48" s="29" t="s">
        <v>113</v>
      </c>
      <c r="B48" s="21" t="s">
        <v>56</v>
      </c>
      <c r="D48" s="77">
        <f>'Composition humaine UO'!D47*'Valorisation financière UO'!D$3</f>
        <v>0</v>
      </c>
      <c r="E48" s="77">
        <f>'Composition humaine UO'!E47*'Valorisation financière UO'!E$3</f>
        <v>0</v>
      </c>
      <c r="F48" s="77">
        <f>'Composition humaine UO'!F47*'Valorisation financière UO'!F$3</f>
        <v>0</v>
      </c>
      <c r="G48" s="91"/>
      <c r="H48" s="77">
        <f>'Composition humaine UO'!H47*'Valorisation financière UO'!H$3</f>
        <v>0</v>
      </c>
      <c r="I48" s="77">
        <f>'Composition humaine UO'!I47*'Valorisation financière UO'!I$3</f>
        <v>0</v>
      </c>
      <c r="J48" s="77">
        <f>'Composition humaine UO'!J47*'Valorisation financière UO'!J$3</f>
        <v>0</v>
      </c>
      <c r="K48" s="91"/>
      <c r="L48" s="77">
        <f>'Composition humaine UO'!L47*'Valorisation financière UO'!L$3</f>
        <v>0</v>
      </c>
      <c r="M48" s="77">
        <f>'Composition humaine UO'!M47*'Valorisation financière UO'!M$3</f>
        <v>0</v>
      </c>
      <c r="N48" s="91"/>
      <c r="O48" s="77">
        <f>'Composition humaine UO'!O47*'Valorisation financière UO'!O$3</f>
        <v>0</v>
      </c>
      <c r="P48" s="77">
        <f>'Composition humaine UO'!P47*'Valorisation financière UO'!P$3</f>
        <v>0</v>
      </c>
      <c r="Q48" s="77">
        <f>'Composition humaine UO'!Q47*'Valorisation financière UO'!Q$3</f>
        <v>0</v>
      </c>
      <c r="R48" s="91"/>
      <c r="S48" s="77">
        <f>'Composition humaine UO'!S47*'Valorisation financière UO'!S$3</f>
        <v>0</v>
      </c>
      <c r="T48" s="77">
        <f>'Composition humaine UO'!T47*'Valorisation financière UO'!T$3</f>
        <v>0</v>
      </c>
      <c r="U48" s="91"/>
      <c r="V48" s="77">
        <f>'Composition humaine UO'!V47*'Valorisation financière UO'!V$3</f>
        <v>0</v>
      </c>
      <c r="W48" s="77">
        <f>'Composition humaine UO'!W47*'Valorisation financière UO'!W$3</f>
        <v>0</v>
      </c>
      <c r="X48" s="77">
        <f>'Composition humaine UO'!X47*'Valorisation financière UO'!X$3</f>
        <v>0</v>
      </c>
      <c r="Y48" s="92"/>
      <c r="Z48" s="77">
        <f>'Composition humaine UO'!Z47*'Valorisation financière UO'!Z$3</f>
        <v>0</v>
      </c>
      <c r="AA48" s="77">
        <f>'Composition humaine UO'!AA47*'Valorisation financière UO'!AA$3</f>
        <v>0</v>
      </c>
      <c r="AB48" s="77">
        <f>'Composition humaine UO'!AB47*'Valorisation financière UO'!AB$3</f>
        <v>0</v>
      </c>
      <c r="AC48" s="92"/>
      <c r="AD48" s="77">
        <f>'Composition humaine UO'!AD47*'Valorisation financière UO'!AD$3</f>
        <v>0</v>
      </c>
      <c r="AE48" s="77">
        <f>'Composition humaine UO'!AE47*'Valorisation financière UO'!AE$3</f>
        <v>0</v>
      </c>
      <c r="AF48" s="91"/>
      <c r="AG48" s="77">
        <f>'Composition humaine UO'!AG47*'Valorisation financière UO'!AG$3</f>
        <v>0</v>
      </c>
      <c r="AH48" s="77">
        <f>'Composition humaine UO'!AH47*'Valorisation financière UO'!AH$3</f>
        <v>0</v>
      </c>
      <c r="AI48" s="91"/>
      <c r="AJ48" s="77">
        <f>'Composition humaine UO'!AJ47*'Valorisation financière UO'!AJ$3</f>
        <v>0</v>
      </c>
      <c r="AK48" s="77">
        <f>'Composition humaine UO'!AK47*'Valorisation financière UO'!AK$3</f>
        <v>0</v>
      </c>
      <c r="AM48" s="60">
        <f t="shared" ref="AM48:AM60" si="5">ROUND(SUM(D48:AK48),2)</f>
        <v>0</v>
      </c>
      <c r="AN48" s="59"/>
      <c r="AO48" s="86">
        <f t="shared" ref="AO48:AO60" si="6">AM48</f>
        <v>0</v>
      </c>
      <c r="AQ48" s="95">
        <f>'Simulation Financière'!K45</f>
        <v>5</v>
      </c>
    </row>
    <row r="49" spans="1:43" x14ac:dyDescent="0.2">
      <c r="A49" s="29" t="s">
        <v>114</v>
      </c>
      <c r="B49" s="21" t="s">
        <v>115</v>
      </c>
      <c r="D49" s="77">
        <f>'Composition humaine UO'!D48*'Valorisation financière UO'!D$3</f>
        <v>0</v>
      </c>
      <c r="E49" s="77">
        <f>'Composition humaine UO'!E48*'Valorisation financière UO'!E$3</f>
        <v>0</v>
      </c>
      <c r="F49" s="77">
        <f>'Composition humaine UO'!F48*'Valorisation financière UO'!F$3</f>
        <v>0</v>
      </c>
      <c r="G49" s="91"/>
      <c r="H49" s="77">
        <f>'Composition humaine UO'!H48*'Valorisation financière UO'!H$3</f>
        <v>0</v>
      </c>
      <c r="I49" s="77">
        <f>'Composition humaine UO'!I48*'Valorisation financière UO'!I$3</f>
        <v>0</v>
      </c>
      <c r="J49" s="77">
        <f>'Composition humaine UO'!J48*'Valorisation financière UO'!J$3</f>
        <v>0</v>
      </c>
      <c r="K49" s="91"/>
      <c r="L49" s="77">
        <f>'Composition humaine UO'!L48*'Valorisation financière UO'!L$3</f>
        <v>0</v>
      </c>
      <c r="M49" s="77">
        <f>'Composition humaine UO'!M48*'Valorisation financière UO'!M$3</f>
        <v>0</v>
      </c>
      <c r="N49" s="91"/>
      <c r="O49" s="77">
        <f>'Composition humaine UO'!O48*'Valorisation financière UO'!O$3</f>
        <v>0</v>
      </c>
      <c r="P49" s="77">
        <f>'Composition humaine UO'!P48*'Valorisation financière UO'!P$3</f>
        <v>0</v>
      </c>
      <c r="Q49" s="77">
        <f>'Composition humaine UO'!Q48*'Valorisation financière UO'!Q$3</f>
        <v>0</v>
      </c>
      <c r="R49" s="91"/>
      <c r="S49" s="77">
        <f>'Composition humaine UO'!S48*'Valorisation financière UO'!S$3</f>
        <v>0</v>
      </c>
      <c r="T49" s="77">
        <f>'Composition humaine UO'!T48*'Valorisation financière UO'!T$3</f>
        <v>0</v>
      </c>
      <c r="U49" s="91"/>
      <c r="V49" s="77">
        <f>'Composition humaine UO'!V48*'Valorisation financière UO'!V$3</f>
        <v>0</v>
      </c>
      <c r="W49" s="77">
        <f>'Composition humaine UO'!W48*'Valorisation financière UO'!W$3</f>
        <v>0</v>
      </c>
      <c r="X49" s="77">
        <f>'Composition humaine UO'!X48*'Valorisation financière UO'!X$3</f>
        <v>0</v>
      </c>
      <c r="Y49" s="92"/>
      <c r="Z49" s="77">
        <f>'Composition humaine UO'!Z48*'Valorisation financière UO'!Z$3</f>
        <v>0</v>
      </c>
      <c r="AA49" s="77">
        <f>'Composition humaine UO'!AA48*'Valorisation financière UO'!AA$3</f>
        <v>0</v>
      </c>
      <c r="AB49" s="77">
        <f>'Composition humaine UO'!AB48*'Valorisation financière UO'!AB$3</f>
        <v>0</v>
      </c>
      <c r="AC49" s="92"/>
      <c r="AD49" s="77">
        <f>'Composition humaine UO'!AD48*'Valorisation financière UO'!AD$3</f>
        <v>0</v>
      </c>
      <c r="AE49" s="77">
        <f>'Composition humaine UO'!AE48*'Valorisation financière UO'!AE$3</f>
        <v>0</v>
      </c>
      <c r="AF49" s="91"/>
      <c r="AG49" s="77">
        <f>'Composition humaine UO'!AG48*'Valorisation financière UO'!AG$3</f>
        <v>0</v>
      </c>
      <c r="AH49" s="77">
        <f>'Composition humaine UO'!AH48*'Valorisation financière UO'!AH$3</f>
        <v>0</v>
      </c>
      <c r="AI49" s="91"/>
      <c r="AJ49" s="77">
        <f>'Composition humaine UO'!AJ48*'Valorisation financière UO'!AJ$3</f>
        <v>0</v>
      </c>
      <c r="AK49" s="77">
        <f>'Composition humaine UO'!AK48*'Valorisation financière UO'!AK$3</f>
        <v>0</v>
      </c>
      <c r="AM49" s="60">
        <f t="shared" si="5"/>
        <v>0</v>
      </c>
      <c r="AN49" s="59"/>
      <c r="AO49" s="87">
        <f t="shared" si="6"/>
        <v>0</v>
      </c>
      <c r="AQ49" s="95">
        <f>'Simulation Financière'!K46</f>
        <v>5</v>
      </c>
    </row>
    <row r="50" spans="1:43" x14ac:dyDescent="0.2">
      <c r="A50" s="29" t="s">
        <v>118</v>
      </c>
      <c r="B50" s="21" t="s">
        <v>116</v>
      </c>
      <c r="D50" s="77">
        <f>'Composition humaine UO'!D49*'Valorisation financière UO'!D$3</f>
        <v>0</v>
      </c>
      <c r="E50" s="77">
        <f>'Composition humaine UO'!E49*'Valorisation financière UO'!E$3</f>
        <v>0</v>
      </c>
      <c r="F50" s="77">
        <f>'Composition humaine UO'!F49*'Valorisation financière UO'!F$3</f>
        <v>0</v>
      </c>
      <c r="G50" s="91"/>
      <c r="H50" s="77">
        <f>'Composition humaine UO'!H49*'Valorisation financière UO'!H$3</f>
        <v>0</v>
      </c>
      <c r="I50" s="77">
        <f>'Composition humaine UO'!I49*'Valorisation financière UO'!I$3</f>
        <v>0</v>
      </c>
      <c r="J50" s="77">
        <f>'Composition humaine UO'!J49*'Valorisation financière UO'!J$3</f>
        <v>0</v>
      </c>
      <c r="K50" s="91"/>
      <c r="L50" s="77">
        <f>'Composition humaine UO'!L49*'Valorisation financière UO'!L$3</f>
        <v>0</v>
      </c>
      <c r="M50" s="77">
        <f>'Composition humaine UO'!M49*'Valorisation financière UO'!M$3</f>
        <v>0</v>
      </c>
      <c r="N50" s="91"/>
      <c r="O50" s="77">
        <f>'Composition humaine UO'!O49*'Valorisation financière UO'!O$3</f>
        <v>0</v>
      </c>
      <c r="P50" s="77">
        <f>'Composition humaine UO'!P49*'Valorisation financière UO'!P$3</f>
        <v>0</v>
      </c>
      <c r="Q50" s="77">
        <f>'Composition humaine UO'!Q49*'Valorisation financière UO'!Q$3</f>
        <v>0</v>
      </c>
      <c r="R50" s="91"/>
      <c r="S50" s="77">
        <f>'Composition humaine UO'!S49*'Valorisation financière UO'!S$3</f>
        <v>0</v>
      </c>
      <c r="T50" s="77">
        <f>'Composition humaine UO'!T49*'Valorisation financière UO'!T$3</f>
        <v>0</v>
      </c>
      <c r="U50" s="91"/>
      <c r="V50" s="77">
        <f>'Composition humaine UO'!V49*'Valorisation financière UO'!V$3</f>
        <v>0</v>
      </c>
      <c r="W50" s="77">
        <f>'Composition humaine UO'!W49*'Valorisation financière UO'!W$3</f>
        <v>0</v>
      </c>
      <c r="X50" s="77">
        <f>'Composition humaine UO'!X49*'Valorisation financière UO'!X$3</f>
        <v>0</v>
      </c>
      <c r="Y50" s="92"/>
      <c r="Z50" s="77">
        <f>'Composition humaine UO'!Z49*'Valorisation financière UO'!Z$3</f>
        <v>0</v>
      </c>
      <c r="AA50" s="77">
        <f>'Composition humaine UO'!AA49*'Valorisation financière UO'!AA$3</f>
        <v>0</v>
      </c>
      <c r="AB50" s="77">
        <f>'Composition humaine UO'!AB49*'Valorisation financière UO'!AB$3</f>
        <v>0</v>
      </c>
      <c r="AC50" s="92"/>
      <c r="AD50" s="77">
        <f>'Composition humaine UO'!AD49*'Valorisation financière UO'!AD$3</f>
        <v>0</v>
      </c>
      <c r="AE50" s="77">
        <f>'Composition humaine UO'!AE49*'Valorisation financière UO'!AE$3</f>
        <v>0</v>
      </c>
      <c r="AF50" s="91"/>
      <c r="AG50" s="77">
        <f>'Composition humaine UO'!AG49*'Valorisation financière UO'!AG$3</f>
        <v>0</v>
      </c>
      <c r="AH50" s="77">
        <f>'Composition humaine UO'!AH49*'Valorisation financière UO'!AH$3</f>
        <v>0</v>
      </c>
      <c r="AI50" s="91"/>
      <c r="AJ50" s="77">
        <f>'Composition humaine UO'!AJ49*'Valorisation financière UO'!AJ$3</f>
        <v>0</v>
      </c>
      <c r="AK50" s="77">
        <f>'Composition humaine UO'!AK49*'Valorisation financière UO'!AK$3</f>
        <v>0</v>
      </c>
      <c r="AM50" s="60">
        <f t="shared" si="5"/>
        <v>0</v>
      </c>
      <c r="AN50" s="59"/>
      <c r="AO50" s="87">
        <f t="shared" si="6"/>
        <v>0</v>
      </c>
      <c r="AQ50" s="95">
        <f>'Simulation Financière'!K47</f>
        <v>5</v>
      </c>
    </row>
    <row r="51" spans="1:43" x14ac:dyDescent="0.2">
      <c r="A51" s="29" t="s">
        <v>119</v>
      </c>
      <c r="B51" s="21" t="s">
        <v>117</v>
      </c>
      <c r="D51" s="77">
        <f>'Composition humaine UO'!D50*'Valorisation financière UO'!D$3</f>
        <v>0</v>
      </c>
      <c r="E51" s="77">
        <f>'Composition humaine UO'!E50*'Valorisation financière UO'!E$3</f>
        <v>0</v>
      </c>
      <c r="F51" s="77">
        <f>'Composition humaine UO'!F50*'Valorisation financière UO'!F$3</f>
        <v>0</v>
      </c>
      <c r="G51" s="91"/>
      <c r="H51" s="77">
        <f>'Composition humaine UO'!H50*'Valorisation financière UO'!H$3</f>
        <v>0</v>
      </c>
      <c r="I51" s="77">
        <f>'Composition humaine UO'!I50*'Valorisation financière UO'!I$3</f>
        <v>0</v>
      </c>
      <c r="J51" s="77">
        <f>'Composition humaine UO'!J50*'Valorisation financière UO'!J$3</f>
        <v>0</v>
      </c>
      <c r="K51" s="91"/>
      <c r="L51" s="77">
        <f>'Composition humaine UO'!L50*'Valorisation financière UO'!L$3</f>
        <v>0</v>
      </c>
      <c r="M51" s="77">
        <f>'Composition humaine UO'!M50*'Valorisation financière UO'!M$3</f>
        <v>0</v>
      </c>
      <c r="N51" s="91"/>
      <c r="O51" s="77">
        <f>'Composition humaine UO'!O50*'Valorisation financière UO'!O$3</f>
        <v>0</v>
      </c>
      <c r="P51" s="77">
        <f>'Composition humaine UO'!P50*'Valorisation financière UO'!P$3</f>
        <v>0</v>
      </c>
      <c r="Q51" s="77">
        <f>'Composition humaine UO'!Q50*'Valorisation financière UO'!Q$3</f>
        <v>0</v>
      </c>
      <c r="R51" s="91"/>
      <c r="S51" s="77">
        <f>'Composition humaine UO'!S50*'Valorisation financière UO'!S$3</f>
        <v>0</v>
      </c>
      <c r="T51" s="77">
        <f>'Composition humaine UO'!T50*'Valorisation financière UO'!T$3</f>
        <v>0</v>
      </c>
      <c r="U51" s="91"/>
      <c r="V51" s="77">
        <f>'Composition humaine UO'!V50*'Valorisation financière UO'!V$3</f>
        <v>0</v>
      </c>
      <c r="W51" s="77">
        <f>'Composition humaine UO'!W50*'Valorisation financière UO'!W$3</f>
        <v>0</v>
      </c>
      <c r="X51" s="77">
        <f>'Composition humaine UO'!X50*'Valorisation financière UO'!X$3</f>
        <v>0</v>
      </c>
      <c r="Y51" s="92"/>
      <c r="Z51" s="77">
        <f>'Composition humaine UO'!Z50*'Valorisation financière UO'!Z$3</f>
        <v>0</v>
      </c>
      <c r="AA51" s="77">
        <f>'Composition humaine UO'!AA50*'Valorisation financière UO'!AA$3</f>
        <v>0</v>
      </c>
      <c r="AB51" s="77">
        <f>'Composition humaine UO'!AB50*'Valorisation financière UO'!AB$3</f>
        <v>0</v>
      </c>
      <c r="AC51" s="92"/>
      <c r="AD51" s="77">
        <f>'Composition humaine UO'!AD50*'Valorisation financière UO'!AD$3</f>
        <v>0</v>
      </c>
      <c r="AE51" s="77">
        <f>'Composition humaine UO'!AE50*'Valorisation financière UO'!AE$3</f>
        <v>0</v>
      </c>
      <c r="AF51" s="91"/>
      <c r="AG51" s="77">
        <f>'Composition humaine UO'!AG50*'Valorisation financière UO'!AG$3</f>
        <v>0</v>
      </c>
      <c r="AH51" s="77">
        <f>'Composition humaine UO'!AH50*'Valorisation financière UO'!AH$3</f>
        <v>0</v>
      </c>
      <c r="AI51" s="91"/>
      <c r="AJ51" s="77">
        <f>'Composition humaine UO'!AJ50*'Valorisation financière UO'!AJ$3</f>
        <v>0</v>
      </c>
      <c r="AK51" s="77">
        <f>'Composition humaine UO'!AK50*'Valorisation financière UO'!AK$3</f>
        <v>0</v>
      </c>
      <c r="AM51" s="60">
        <f t="shared" si="5"/>
        <v>0</v>
      </c>
      <c r="AN51" s="59"/>
      <c r="AO51" s="87">
        <f t="shared" si="6"/>
        <v>0</v>
      </c>
      <c r="AQ51" s="95">
        <f>'Simulation Financière'!K48</f>
        <v>5</v>
      </c>
    </row>
    <row r="52" spans="1:43" x14ac:dyDescent="0.2">
      <c r="A52" s="29" t="s">
        <v>120</v>
      </c>
      <c r="B52" s="21" t="s">
        <v>98</v>
      </c>
      <c r="D52" s="77">
        <f>'Composition humaine UO'!D51*'Valorisation financière UO'!D$3</f>
        <v>0</v>
      </c>
      <c r="E52" s="77">
        <f>'Composition humaine UO'!E51*'Valorisation financière UO'!E$3</f>
        <v>0</v>
      </c>
      <c r="F52" s="77">
        <f>'Composition humaine UO'!F51*'Valorisation financière UO'!F$3</f>
        <v>0</v>
      </c>
      <c r="G52" s="91"/>
      <c r="H52" s="77">
        <f>'Composition humaine UO'!H51*'Valorisation financière UO'!H$3</f>
        <v>0</v>
      </c>
      <c r="I52" s="77">
        <f>'Composition humaine UO'!I51*'Valorisation financière UO'!I$3</f>
        <v>0</v>
      </c>
      <c r="J52" s="77">
        <f>'Composition humaine UO'!J51*'Valorisation financière UO'!J$3</f>
        <v>0</v>
      </c>
      <c r="K52" s="91"/>
      <c r="L52" s="77">
        <f>'Composition humaine UO'!L51*'Valorisation financière UO'!L$3</f>
        <v>0</v>
      </c>
      <c r="M52" s="77">
        <f>'Composition humaine UO'!M51*'Valorisation financière UO'!M$3</f>
        <v>0</v>
      </c>
      <c r="N52" s="91"/>
      <c r="O52" s="77">
        <f>'Composition humaine UO'!O51*'Valorisation financière UO'!O$3</f>
        <v>0</v>
      </c>
      <c r="P52" s="77">
        <f>'Composition humaine UO'!P51*'Valorisation financière UO'!P$3</f>
        <v>0</v>
      </c>
      <c r="Q52" s="77">
        <f>'Composition humaine UO'!Q51*'Valorisation financière UO'!Q$3</f>
        <v>0</v>
      </c>
      <c r="R52" s="91"/>
      <c r="S52" s="77">
        <f>'Composition humaine UO'!S51*'Valorisation financière UO'!S$3</f>
        <v>0</v>
      </c>
      <c r="T52" s="77">
        <f>'Composition humaine UO'!T51*'Valorisation financière UO'!T$3</f>
        <v>0</v>
      </c>
      <c r="U52" s="91"/>
      <c r="V52" s="77">
        <f>'Composition humaine UO'!V51*'Valorisation financière UO'!V$3</f>
        <v>0</v>
      </c>
      <c r="W52" s="77">
        <f>'Composition humaine UO'!W51*'Valorisation financière UO'!W$3</f>
        <v>0</v>
      </c>
      <c r="X52" s="77">
        <f>'Composition humaine UO'!X51*'Valorisation financière UO'!X$3</f>
        <v>0</v>
      </c>
      <c r="Y52" s="92"/>
      <c r="Z52" s="77">
        <f>'Composition humaine UO'!Z51*'Valorisation financière UO'!Z$3</f>
        <v>0</v>
      </c>
      <c r="AA52" s="77">
        <f>'Composition humaine UO'!AA51*'Valorisation financière UO'!AA$3</f>
        <v>0</v>
      </c>
      <c r="AB52" s="77">
        <f>'Composition humaine UO'!AB51*'Valorisation financière UO'!AB$3</f>
        <v>0</v>
      </c>
      <c r="AC52" s="92"/>
      <c r="AD52" s="77">
        <f>'Composition humaine UO'!AD51*'Valorisation financière UO'!AD$3</f>
        <v>0</v>
      </c>
      <c r="AE52" s="77">
        <f>'Composition humaine UO'!AE51*'Valorisation financière UO'!AE$3</f>
        <v>0</v>
      </c>
      <c r="AF52" s="91"/>
      <c r="AG52" s="77">
        <f>'Composition humaine UO'!AG51*'Valorisation financière UO'!AG$3</f>
        <v>0</v>
      </c>
      <c r="AH52" s="77">
        <f>'Composition humaine UO'!AH51*'Valorisation financière UO'!AH$3</f>
        <v>0</v>
      </c>
      <c r="AI52" s="91"/>
      <c r="AJ52" s="77">
        <f>'Composition humaine UO'!AJ51*'Valorisation financière UO'!AJ$3</f>
        <v>0</v>
      </c>
      <c r="AK52" s="77">
        <f>'Composition humaine UO'!AK51*'Valorisation financière UO'!AK$3</f>
        <v>0</v>
      </c>
      <c r="AM52" s="60">
        <f t="shared" si="5"/>
        <v>0</v>
      </c>
      <c r="AN52" s="59"/>
      <c r="AO52" s="87">
        <f t="shared" si="6"/>
        <v>0</v>
      </c>
      <c r="AQ52" s="95">
        <f>'Simulation Financière'!K49</f>
        <v>5</v>
      </c>
    </row>
    <row r="53" spans="1:43" x14ac:dyDescent="0.2">
      <c r="A53" s="29" t="s">
        <v>121</v>
      </c>
      <c r="B53" s="21" t="s">
        <v>108</v>
      </c>
      <c r="D53" s="77">
        <f>'Composition humaine UO'!D52*'Valorisation financière UO'!D$3</f>
        <v>0</v>
      </c>
      <c r="E53" s="77">
        <f>'Composition humaine UO'!E52*'Valorisation financière UO'!E$3</f>
        <v>0</v>
      </c>
      <c r="F53" s="77">
        <f>'Composition humaine UO'!F52*'Valorisation financière UO'!F$3</f>
        <v>0</v>
      </c>
      <c r="G53" s="91"/>
      <c r="H53" s="77">
        <f>'Composition humaine UO'!H52*'Valorisation financière UO'!H$3</f>
        <v>0</v>
      </c>
      <c r="I53" s="77">
        <f>'Composition humaine UO'!I52*'Valorisation financière UO'!I$3</f>
        <v>0</v>
      </c>
      <c r="J53" s="77">
        <f>'Composition humaine UO'!J52*'Valorisation financière UO'!J$3</f>
        <v>0</v>
      </c>
      <c r="K53" s="91"/>
      <c r="L53" s="77">
        <f>'Composition humaine UO'!L52*'Valorisation financière UO'!L$3</f>
        <v>0</v>
      </c>
      <c r="M53" s="77">
        <f>'Composition humaine UO'!M52*'Valorisation financière UO'!M$3</f>
        <v>0</v>
      </c>
      <c r="N53" s="91"/>
      <c r="O53" s="77">
        <f>'Composition humaine UO'!O52*'Valorisation financière UO'!O$3</f>
        <v>0</v>
      </c>
      <c r="P53" s="77">
        <f>'Composition humaine UO'!P52*'Valorisation financière UO'!P$3</f>
        <v>0</v>
      </c>
      <c r="Q53" s="77">
        <f>'Composition humaine UO'!Q52*'Valorisation financière UO'!Q$3</f>
        <v>0</v>
      </c>
      <c r="R53" s="91"/>
      <c r="S53" s="77">
        <f>'Composition humaine UO'!S52*'Valorisation financière UO'!S$3</f>
        <v>0</v>
      </c>
      <c r="T53" s="77">
        <f>'Composition humaine UO'!T52*'Valorisation financière UO'!T$3</f>
        <v>0</v>
      </c>
      <c r="U53" s="91"/>
      <c r="V53" s="77">
        <f>'Composition humaine UO'!V52*'Valorisation financière UO'!V$3</f>
        <v>0</v>
      </c>
      <c r="W53" s="77">
        <f>'Composition humaine UO'!W52*'Valorisation financière UO'!W$3</f>
        <v>0</v>
      </c>
      <c r="X53" s="77">
        <f>'Composition humaine UO'!X52*'Valorisation financière UO'!X$3</f>
        <v>0</v>
      </c>
      <c r="Y53" s="92"/>
      <c r="Z53" s="77">
        <f>'Composition humaine UO'!Z52*'Valorisation financière UO'!Z$3</f>
        <v>0</v>
      </c>
      <c r="AA53" s="77">
        <f>'Composition humaine UO'!AA52*'Valorisation financière UO'!AA$3</f>
        <v>0</v>
      </c>
      <c r="AB53" s="77">
        <f>'Composition humaine UO'!AB52*'Valorisation financière UO'!AB$3</f>
        <v>0</v>
      </c>
      <c r="AC53" s="92"/>
      <c r="AD53" s="77">
        <f>'Composition humaine UO'!AD52*'Valorisation financière UO'!AD$3</f>
        <v>0</v>
      </c>
      <c r="AE53" s="77">
        <f>'Composition humaine UO'!AE52*'Valorisation financière UO'!AE$3</f>
        <v>0</v>
      </c>
      <c r="AF53" s="91"/>
      <c r="AG53" s="77">
        <f>'Composition humaine UO'!AG52*'Valorisation financière UO'!AG$3</f>
        <v>0</v>
      </c>
      <c r="AH53" s="77">
        <f>'Composition humaine UO'!AH52*'Valorisation financière UO'!AH$3</f>
        <v>0</v>
      </c>
      <c r="AI53" s="91"/>
      <c r="AJ53" s="77">
        <f>'Composition humaine UO'!AJ52*'Valorisation financière UO'!AJ$3</f>
        <v>0</v>
      </c>
      <c r="AK53" s="77">
        <f>'Composition humaine UO'!AK52*'Valorisation financière UO'!AK$3</f>
        <v>0</v>
      </c>
      <c r="AM53" s="60">
        <f t="shared" si="5"/>
        <v>0</v>
      </c>
      <c r="AN53" s="59"/>
      <c r="AO53" s="87">
        <f t="shared" si="6"/>
        <v>0</v>
      </c>
      <c r="AQ53" s="95">
        <f>'Simulation Financière'!K50</f>
        <v>5</v>
      </c>
    </row>
    <row r="54" spans="1:43" x14ac:dyDescent="0.2">
      <c r="A54" s="29" t="s">
        <v>122</v>
      </c>
      <c r="B54" s="21" t="s">
        <v>132</v>
      </c>
      <c r="D54" s="77">
        <f>'Composition humaine UO'!D53*'Valorisation financière UO'!D$3</f>
        <v>0</v>
      </c>
      <c r="E54" s="77">
        <f>'Composition humaine UO'!E53*'Valorisation financière UO'!E$3</f>
        <v>0</v>
      </c>
      <c r="F54" s="77">
        <f>'Composition humaine UO'!F53*'Valorisation financière UO'!F$3</f>
        <v>0</v>
      </c>
      <c r="G54" s="91"/>
      <c r="H54" s="77">
        <f>'Composition humaine UO'!H53*'Valorisation financière UO'!H$3</f>
        <v>0</v>
      </c>
      <c r="I54" s="77">
        <f>'Composition humaine UO'!I53*'Valorisation financière UO'!I$3</f>
        <v>0</v>
      </c>
      <c r="J54" s="77">
        <f>'Composition humaine UO'!J53*'Valorisation financière UO'!J$3</f>
        <v>0</v>
      </c>
      <c r="K54" s="91"/>
      <c r="L54" s="77">
        <f>'Composition humaine UO'!L53*'Valorisation financière UO'!L$3</f>
        <v>0</v>
      </c>
      <c r="M54" s="77">
        <f>'Composition humaine UO'!M53*'Valorisation financière UO'!M$3</f>
        <v>0</v>
      </c>
      <c r="N54" s="91"/>
      <c r="O54" s="77">
        <f>'Composition humaine UO'!O53*'Valorisation financière UO'!O$3</f>
        <v>0</v>
      </c>
      <c r="P54" s="77">
        <f>'Composition humaine UO'!P53*'Valorisation financière UO'!P$3</f>
        <v>0</v>
      </c>
      <c r="Q54" s="77">
        <f>'Composition humaine UO'!Q53*'Valorisation financière UO'!Q$3</f>
        <v>0</v>
      </c>
      <c r="R54" s="91"/>
      <c r="S54" s="77">
        <f>'Composition humaine UO'!S53*'Valorisation financière UO'!S$3</f>
        <v>0</v>
      </c>
      <c r="T54" s="77">
        <f>'Composition humaine UO'!T53*'Valorisation financière UO'!T$3</f>
        <v>0</v>
      </c>
      <c r="U54" s="91"/>
      <c r="V54" s="77">
        <f>'Composition humaine UO'!V53*'Valorisation financière UO'!V$3</f>
        <v>0</v>
      </c>
      <c r="W54" s="77">
        <f>'Composition humaine UO'!W53*'Valorisation financière UO'!W$3</f>
        <v>0</v>
      </c>
      <c r="X54" s="77">
        <f>'Composition humaine UO'!X53*'Valorisation financière UO'!X$3</f>
        <v>0</v>
      </c>
      <c r="Y54" s="92"/>
      <c r="Z54" s="77">
        <f>'Composition humaine UO'!Z53*'Valorisation financière UO'!Z$3</f>
        <v>0</v>
      </c>
      <c r="AA54" s="77">
        <f>'Composition humaine UO'!AA53*'Valorisation financière UO'!AA$3</f>
        <v>0</v>
      </c>
      <c r="AB54" s="77">
        <f>'Composition humaine UO'!AB53*'Valorisation financière UO'!AB$3</f>
        <v>0</v>
      </c>
      <c r="AC54" s="92"/>
      <c r="AD54" s="77">
        <f>'Composition humaine UO'!AD53*'Valorisation financière UO'!AD$3</f>
        <v>0</v>
      </c>
      <c r="AE54" s="77">
        <f>'Composition humaine UO'!AE53*'Valorisation financière UO'!AE$3</f>
        <v>0</v>
      </c>
      <c r="AF54" s="91"/>
      <c r="AG54" s="77">
        <f>'Composition humaine UO'!AG53*'Valorisation financière UO'!AG$3</f>
        <v>0</v>
      </c>
      <c r="AH54" s="77">
        <f>'Composition humaine UO'!AH53*'Valorisation financière UO'!AH$3</f>
        <v>0</v>
      </c>
      <c r="AI54" s="91"/>
      <c r="AJ54" s="77">
        <f>'Composition humaine UO'!AJ53*'Valorisation financière UO'!AJ$3</f>
        <v>0</v>
      </c>
      <c r="AK54" s="77">
        <f>'Composition humaine UO'!AK53*'Valorisation financière UO'!AK$3</f>
        <v>0</v>
      </c>
      <c r="AM54" s="60">
        <f t="shared" si="5"/>
        <v>0</v>
      </c>
      <c r="AN54" s="59"/>
      <c r="AO54" s="87">
        <f t="shared" si="6"/>
        <v>0</v>
      </c>
      <c r="AQ54" s="95">
        <f>'Simulation Financière'!K51</f>
        <v>5</v>
      </c>
    </row>
    <row r="55" spans="1:43" x14ac:dyDescent="0.2">
      <c r="A55" s="29" t="s">
        <v>123</v>
      </c>
      <c r="B55" s="21" t="s">
        <v>133</v>
      </c>
      <c r="D55" s="77">
        <f>'Composition humaine UO'!D54*'Valorisation financière UO'!D$3</f>
        <v>0</v>
      </c>
      <c r="E55" s="77">
        <f>'Composition humaine UO'!E54*'Valorisation financière UO'!E$3</f>
        <v>0</v>
      </c>
      <c r="F55" s="77">
        <f>'Composition humaine UO'!F54*'Valorisation financière UO'!F$3</f>
        <v>0</v>
      </c>
      <c r="G55" s="91"/>
      <c r="H55" s="77">
        <f>'Composition humaine UO'!H54*'Valorisation financière UO'!H$3</f>
        <v>0</v>
      </c>
      <c r="I55" s="77">
        <f>'Composition humaine UO'!I54*'Valorisation financière UO'!I$3</f>
        <v>0</v>
      </c>
      <c r="J55" s="77">
        <f>'Composition humaine UO'!J54*'Valorisation financière UO'!J$3</f>
        <v>0</v>
      </c>
      <c r="K55" s="91"/>
      <c r="L55" s="77">
        <f>'Composition humaine UO'!L54*'Valorisation financière UO'!L$3</f>
        <v>0</v>
      </c>
      <c r="M55" s="77">
        <f>'Composition humaine UO'!M54*'Valorisation financière UO'!M$3</f>
        <v>0</v>
      </c>
      <c r="N55" s="91"/>
      <c r="O55" s="77">
        <f>'Composition humaine UO'!O54*'Valorisation financière UO'!O$3</f>
        <v>0</v>
      </c>
      <c r="P55" s="77">
        <f>'Composition humaine UO'!P54*'Valorisation financière UO'!P$3</f>
        <v>0</v>
      </c>
      <c r="Q55" s="77">
        <f>'Composition humaine UO'!Q54*'Valorisation financière UO'!Q$3</f>
        <v>0</v>
      </c>
      <c r="R55" s="91"/>
      <c r="S55" s="77">
        <f>'Composition humaine UO'!S54*'Valorisation financière UO'!S$3</f>
        <v>0</v>
      </c>
      <c r="T55" s="77">
        <f>'Composition humaine UO'!T54*'Valorisation financière UO'!T$3</f>
        <v>0</v>
      </c>
      <c r="U55" s="91"/>
      <c r="V55" s="77">
        <f>'Composition humaine UO'!V54*'Valorisation financière UO'!V$3</f>
        <v>0</v>
      </c>
      <c r="W55" s="77">
        <f>'Composition humaine UO'!W54*'Valorisation financière UO'!W$3</f>
        <v>0</v>
      </c>
      <c r="X55" s="77">
        <f>'Composition humaine UO'!X54*'Valorisation financière UO'!X$3</f>
        <v>0</v>
      </c>
      <c r="Y55" s="92"/>
      <c r="Z55" s="77">
        <f>'Composition humaine UO'!Z54*'Valorisation financière UO'!Z$3</f>
        <v>0</v>
      </c>
      <c r="AA55" s="77">
        <f>'Composition humaine UO'!AA54*'Valorisation financière UO'!AA$3</f>
        <v>0</v>
      </c>
      <c r="AB55" s="77">
        <f>'Composition humaine UO'!AB54*'Valorisation financière UO'!AB$3</f>
        <v>0</v>
      </c>
      <c r="AC55" s="92"/>
      <c r="AD55" s="77">
        <f>'Composition humaine UO'!AD54*'Valorisation financière UO'!AD$3</f>
        <v>0</v>
      </c>
      <c r="AE55" s="77">
        <f>'Composition humaine UO'!AE54*'Valorisation financière UO'!AE$3</f>
        <v>0</v>
      </c>
      <c r="AF55" s="91"/>
      <c r="AG55" s="77">
        <f>'Composition humaine UO'!AG54*'Valorisation financière UO'!AG$3</f>
        <v>0</v>
      </c>
      <c r="AH55" s="77">
        <f>'Composition humaine UO'!AH54*'Valorisation financière UO'!AH$3</f>
        <v>0</v>
      </c>
      <c r="AI55" s="91"/>
      <c r="AJ55" s="77">
        <f>'Composition humaine UO'!AJ54*'Valorisation financière UO'!AJ$3</f>
        <v>0</v>
      </c>
      <c r="AK55" s="77">
        <f>'Composition humaine UO'!AK54*'Valorisation financière UO'!AK$3</f>
        <v>0</v>
      </c>
      <c r="AM55" s="60">
        <f t="shared" si="5"/>
        <v>0</v>
      </c>
      <c r="AN55" s="59"/>
      <c r="AO55" s="87">
        <f t="shared" si="6"/>
        <v>0</v>
      </c>
      <c r="AQ55" s="95">
        <f>'Simulation Financière'!K52</f>
        <v>5</v>
      </c>
    </row>
    <row r="56" spans="1:43" x14ac:dyDescent="0.2">
      <c r="A56" s="29" t="s">
        <v>124</v>
      </c>
      <c r="B56" s="21" t="s">
        <v>134</v>
      </c>
      <c r="D56" s="77">
        <f>'Composition humaine UO'!D55*'Valorisation financière UO'!D$3</f>
        <v>0</v>
      </c>
      <c r="E56" s="77">
        <f>'Composition humaine UO'!E55*'Valorisation financière UO'!E$3</f>
        <v>0</v>
      </c>
      <c r="F56" s="77">
        <f>'Composition humaine UO'!F55*'Valorisation financière UO'!F$3</f>
        <v>0</v>
      </c>
      <c r="G56" s="91"/>
      <c r="H56" s="77">
        <f>'Composition humaine UO'!H55*'Valorisation financière UO'!H$3</f>
        <v>0</v>
      </c>
      <c r="I56" s="77">
        <f>'Composition humaine UO'!I55*'Valorisation financière UO'!I$3</f>
        <v>0</v>
      </c>
      <c r="J56" s="77">
        <f>'Composition humaine UO'!J55*'Valorisation financière UO'!J$3</f>
        <v>0</v>
      </c>
      <c r="K56" s="91"/>
      <c r="L56" s="77">
        <f>'Composition humaine UO'!L55*'Valorisation financière UO'!L$3</f>
        <v>0</v>
      </c>
      <c r="M56" s="77">
        <f>'Composition humaine UO'!M55*'Valorisation financière UO'!M$3</f>
        <v>0</v>
      </c>
      <c r="N56" s="91"/>
      <c r="O56" s="77">
        <f>'Composition humaine UO'!O55*'Valorisation financière UO'!O$3</f>
        <v>0</v>
      </c>
      <c r="P56" s="77">
        <f>'Composition humaine UO'!P55*'Valorisation financière UO'!P$3</f>
        <v>0</v>
      </c>
      <c r="Q56" s="77">
        <f>'Composition humaine UO'!Q55*'Valorisation financière UO'!Q$3</f>
        <v>0</v>
      </c>
      <c r="R56" s="91"/>
      <c r="S56" s="77">
        <f>'Composition humaine UO'!S55*'Valorisation financière UO'!S$3</f>
        <v>0</v>
      </c>
      <c r="T56" s="77">
        <f>'Composition humaine UO'!T55*'Valorisation financière UO'!T$3</f>
        <v>0</v>
      </c>
      <c r="U56" s="91"/>
      <c r="V56" s="77">
        <f>'Composition humaine UO'!V55*'Valorisation financière UO'!V$3</f>
        <v>0</v>
      </c>
      <c r="W56" s="77">
        <f>'Composition humaine UO'!W55*'Valorisation financière UO'!W$3</f>
        <v>0</v>
      </c>
      <c r="X56" s="77">
        <f>'Composition humaine UO'!X55*'Valorisation financière UO'!X$3</f>
        <v>0</v>
      </c>
      <c r="Y56" s="92"/>
      <c r="Z56" s="77">
        <f>'Composition humaine UO'!Z55*'Valorisation financière UO'!Z$3</f>
        <v>0</v>
      </c>
      <c r="AA56" s="77">
        <f>'Composition humaine UO'!AA55*'Valorisation financière UO'!AA$3</f>
        <v>0</v>
      </c>
      <c r="AB56" s="77">
        <f>'Composition humaine UO'!AB55*'Valorisation financière UO'!AB$3</f>
        <v>0</v>
      </c>
      <c r="AC56" s="92"/>
      <c r="AD56" s="77">
        <f>'Composition humaine UO'!AD55*'Valorisation financière UO'!AD$3</f>
        <v>0</v>
      </c>
      <c r="AE56" s="77">
        <f>'Composition humaine UO'!AE55*'Valorisation financière UO'!AE$3</f>
        <v>0</v>
      </c>
      <c r="AF56" s="91"/>
      <c r="AG56" s="77">
        <f>'Composition humaine UO'!AG55*'Valorisation financière UO'!AG$3</f>
        <v>0</v>
      </c>
      <c r="AH56" s="77">
        <f>'Composition humaine UO'!AH55*'Valorisation financière UO'!AH$3</f>
        <v>0</v>
      </c>
      <c r="AI56" s="91"/>
      <c r="AJ56" s="77">
        <f>'Composition humaine UO'!AJ55*'Valorisation financière UO'!AJ$3</f>
        <v>0</v>
      </c>
      <c r="AK56" s="77">
        <f>'Composition humaine UO'!AK55*'Valorisation financière UO'!AK$3</f>
        <v>0</v>
      </c>
      <c r="AM56" s="60">
        <f t="shared" si="5"/>
        <v>0</v>
      </c>
      <c r="AN56" s="59"/>
      <c r="AO56" s="87">
        <f t="shared" si="6"/>
        <v>0</v>
      </c>
      <c r="AQ56" s="95">
        <f>'Simulation Financière'!K53</f>
        <v>5</v>
      </c>
    </row>
    <row r="57" spans="1:43" x14ac:dyDescent="0.2">
      <c r="A57" s="29" t="s">
        <v>125</v>
      </c>
      <c r="B57" s="21" t="s">
        <v>97</v>
      </c>
      <c r="D57" s="77">
        <f>'Composition humaine UO'!D56*'Valorisation financière UO'!D$3</f>
        <v>0</v>
      </c>
      <c r="E57" s="77">
        <f>'Composition humaine UO'!E56*'Valorisation financière UO'!E$3</f>
        <v>0</v>
      </c>
      <c r="F57" s="77">
        <f>'Composition humaine UO'!F56*'Valorisation financière UO'!F$3</f>
        <v>0</v>
      </c>
      <c r="G57" s="91"/>
      <c r="H57" s="77">
        <f>'Composition humaine UO'!H56*'Valorisation financière UO'!H$3</f>
        <v>0</v>
      </c>
      <c r="I57" s="77">
        <f>'Composition humaine UO'!I56*'Valorisation financière UO'!I$3</f>
        <v>0</v>
      </c>
      <c r="J57" s="77">
        <f>'Composition humaine UO'!J56*'Valorisation financière UO'!J$3</f>
        <v>0</v>
      </c>
      <c r="K57" s="91"/>
      <c r="L57" s="77">
        <f>'Composition humaine UO'!L56*'Valorisation financière UO'!L$3</f>
        <v>0</v>
      </c>
      <c r="M57" s="77">
        <f>'Composition humaine UO'!M56*'Valorisation financière UO'!M$3</f>
        <v>0</v>
      </c>
      <c r="N57" s="91"/>
      <c r="O57" s="77">
        <f>'Composition humaine UO'!O56*'Valorisation financière UO'!O$3</f>
        <v>0</v>
      </c>
      <c r="P57" s="77">
        <f>'Composition humaine UO'!P56*'Valorisation financière UO'!P$3</f>
        <v>0</v>
      </c>
      <c r="Q57" s="77">
        <f>'Composition humaine UO'!Q56*'Valorisation financière UO'!Q$3</f>
        <v>0</v>
      </c>
      <c r="R57" s="91"/>
      <c r="S57" s="77">
        <f>'Composition humaine UO'!S56*'Valorisation financière UO'!S$3</f>
        <v>0</v>
      </c>
      <c r="T57" s="77">
        <f>'Composition humaine UO'!T56*'Valorisation financière UO'!T$3</f>
        <v>0</v>
      </c>
      <c r="U57" s="91"/>
      <c r="V57" s="77">
        <f>'Composition humaine UO'!V56*'Valorisation financière UO'!V$3</f>
        <v>0</v>
      </c>
      <c r="W57" s="77">
        <f>'Composition humaine UO'!W56*'Valorisation financière UO'!W$3</f>
        <v>0</v>
      </c>
      <c r="X57" s="77">
        <f>'Composition humaine UO'!X56*'Valorisation financière UO'!X$3</f>
        <v>0</v>
      </c>
      <c r="Y57" s="92"/>
      <c r="Z57" s="77">
        <f>'Composition humaine UO'!Z56*'Valorisation financière UO'!Z$3</f>
        <v>0</v>
      </c>
      <c r="AA57" s="77">
        <f>'Composition humaine UO'!AA56*'Valorisation financière UO'!AA$3</f>
        <v>0</v>
      </c>
      <c r="AB57" s="77">
        <f>'Composition humaine UO'!AB56*'Valorisation financière UO'!AB$3</f>
        <v>0</v>
      </c>
      <c r="AC57" s="92"/>
      <c r="AD57" s="77">
        <f>'Composition humaine UO'!AD56*'Valorisation financière UO'!AD$3</f>
        <v>0</v>
      </c>
      <c r="AE57" s="77">
        <f>'Composition humaine UO'!AE56*'Valorisation financière UO'!AE$3</f>
        <v>0</v>
      </c>
      <c r="AF57" s="91"/>
      <c r="AG57" s="77">
        <f>'Composition humaine UO'!AG56*'Valorisation financière UO'!AG$3</f>
        <v>0</v>
      </c>
      <c r="AH57" s="77">
        <f>'Composition humaine UO'!AH56*'Valorisation financière UO'!AH$3</f>
        <v>0</v>
      </c>
      <c r="AI57" s="91"/>
      <c r="AJ57" s="77">
        <f>'Composition humaine UO'!AJ56*'Valorisation financière UO'!AJ$3</f>
        <v>0</v>
      </c>
      <c r="AK57" s="77">
        <f>'Composition humaine UO'!AK56*'Valorisation financière UO'!AK$3</f>
        <v>0</v>
      </c>
      <c r="AM57" s="60">
        <f t="shared" si="5"/>
        <v>0</v>
      </c>
      <c r="AN57" s="59"/>
      <c r="AO57" s="87">
        <f t="shared" si="6"/>
        <v>0</v>
      </c>
      <c r="AQ57" s="95">
        <f>'Simulation Financière'!K54</f>
        <v>5</v>
      </c>
    </row>
    <row r="58" spans="1:43" x14ac:dyDescent="0.2">
      <c r="A58" s="29" t="s">
        <v>126</v>
      </c>
      <c r="B58" s="21" t="s">
        <v>129</v>
      </c>
      <c r="D58" s="77">
        <f>'Composition humaine UO'!D57*'Valorisation financière UO'!D$3</f>
        <v>0</v>
      </c>
      <c r="E58" s="77">
        <f>'Composition humaine UO'!E57*'Valorisation financière UO'!E$3</f>
        <v>0</v>
      </c>
      <c r="F58" s="77">
        <f>'Composition humaine UO'!F57*'Valorisation financière UO'!F$3</f>
        <v>0</v>
      </c>
      <c r="G58" s="91"/>
      <c r="H58" s="77">
        <f>'Composition humaine UO'!H57*'Valorisation financière UO'!H$3</f>
        <v>0</v>
      </c>
      <c r="I58" s="77">
        <f>'Composition humaine UO'!I57*'Valorisation financière UO'!I$3</f>
        <v>0</v>
      </c>
      <c r="J58" s="77">
        <f>'Composition humaine UO'!J57*'Valorisation financière UO'!J$3</f>
        <v>0</v>
      </c>
      <c r="K58" s="91"/>
      <c r="L58" s="77">
        <f>'Composition humaine UO'!L57*'Valorisation financière UO'!L$3</f>
        <v>0</v>
      </c>
      <c r="M58" s="77">
        <f>'Composition humaine UO'!M57*'Valorisation financière UO'!M$3</f>
        <v>0</v>
      </c>
      <c r="N58" s="91"/>
      <c r="O58" s="77">
        <f>'Composition humaine UO'!O57*'Valorisation financière UO'!O$3</f>
        <v>0</v>
      </c>
      <c r="P58" s="77">
        <f>'Composition humaine UO'!P57*'Valorisation financière UO'!P$3</f>
        <v>0</v>
      </c>
      <c r="Q58" s="77">
        <f>'Composition humaine UO'!Q57*'Valorisation financière UO'!Q$3</f>
        <v>0</v>
      </c>
      <c r="R58" s="91"/>
      <c r="S58" s="77">
        <f>'Composition humaine UO'!S57*'Valorisation financière UO'!S$3</f>
        <v>0</v>
      </c>
      <c r="T58" s="77">
        <f>'Composition humaine UO'!T57*'Valorisation financière UO'!T$3</f>
        <v>0</v>
      </c>
      <c r="U58" s="91"/>
      <c r="V58" s="77">
        <f>'Composition humaine UO'!V57*'Valorisation financière UO'!V$3</f>
        <v>0</v>
      </c>
      <c r="W58" s="77">
        <f>'Composition humaine UO'!W57*'Valorisation financière UO'!W$3</f>
        <v>0</v>
      </c>
      <c r="X58" s="77">
        <f>'Composition humaine UO'!X57*'Valorisation financière UO'!X$3</f>
        <v>0</v>
      </c>
      <c r="Y58" s="92"/>
      <c r="Z58" s="77">
        <f>'Composition humaine UO'!Z57*'Valorisation financière UO'!Z$3</f>
        <v>0</v>
      </c>
      <c r="AA58" s="77">
        <f>'Composition humaine UO'!AA57*'Valorisation financière UO'!AA$3</f>
        <v>0</v>
      </c>
      <c r="AB58" s="77">
        <f>'Composition humaine UO'!AB57*'Valorisation financière UO'!AB$3</f>
        <v>0</v>
      </c>
      <c r="AC58" s="92"/>
      <c r="AD58" s="77">
        <f>'Composition humaine UO'!AD57*'Valorisation financière UO'!AD$3</f>
        <v>0</v>
      </c>
      <c r="AE58" s="77">
        <f>'Composition humaine UO'!AE57*'Valorisation financière UO'!AE$3</f>
        <v>0</v>
      </c>
      <c r="AF58" s="91"/>
      <c r="AG58" s="77">
        <f>'Composition humaine UO'!AG57*'Valorisation financière UO'!AG$3</f>
        <v>0</v>
      </c>
      <c r="AH58" s="77">
        <f>'Composition humaine UO'!AH57*'Valorisation financière UO'!AH$3</f>
        <v>0</v>
      </c>
      <c r="AI58" s="91"/>
      <c r="AJ58" s="77">
        <f>'Composition humaine UO'!AJ57*'Valorisation financière UO'!AJ$3</f>
        <v>0</v>
      </c>
      <c r="AK58" s="77">
        <f>'Composition humaine UO'!AK57*'Valorisation financière UO'!AK$3</f>
        <v>0</v>
      </c>
      <c r="AM58" s="60">
        <f t="shared" si="5"/>
        <v>0</v>
      </c>
      <c r="AN58" s="59"/>
      <c r="AO58" s="87">
        <f t="shared" si="6"/>
        <v>0</v>
      </c>
      <c r="AQ58" s="95">
        <f>'Simulation Financière'!K55</f>
        <v>5</v>
      </c>
    </row>
    <row r="59" spans="1:43" x14ac:dyDescent="0.2">
      <c r="A59" s="29" t="s">
        <v>127</v>
      </c>
      <c r="B59" s="21" t="s">
        <v>130</v>
      </c>
      <c r="D59" s="77">
        <f>'Composition humaine UO'!D58*'Valorisation financière UO'!D$3</f>
        <v>0</v>
      </c>
      <c r="E59" s="77">
        <f>'Composition humaine UO'!E58*'Valorisation financière UO'!E$3</f>
        <v>0</v>
      </c>
      <c r="F59" s="77">
        <f>'Composition humaine UO'!F58*'Valorisation financière UO'!F$3</f>
        <v>0</v>
      </c>
      <c r="G59" s="91"/>
      <c r="H59" s="77">
        <f>'Composition humaine UO'!H58*'Valorisation financière UO'!H$3</f>
        <v>0</v>
      </c>
      <c r="I59" s="77">
        <f>'Composition humaine UO'!I58*'Valorisation financière UO'!I$3</f>
        <v>0</v>
      </c>
      <c r="J59" s="77">
        <f>'Composition humaine UO'!J58*'Valorisation financière UO'!J$3</f>
        <v>0</v>
      </c>
      <c r="K59" s="91"/>
      <c r="L59" s="77">
        <f>'Composition humaine UO'!L58*'Valorisation financière UO'!L$3</f>
        <v>0</v>
      </c>
      <c r="M59" s="77">
        <f>'Composition humaine UO'!M58*'Valorisation financière UO'!M$3</f>
        <v>0</v>
      </c>
      <c r="N59" s="91"/>
      <c r="O59" s="77">
        <f>'Composition humaine UO'!O58*'Valorisation financière UO'!O$3</f>
        <v>0</v>
      </c>
      <c r="P59" s="77">
        <f>'Composition humaine UO'!P58*'Valorisation financière UO'!P$3</f>
        <v>0</v>
      </c>
      <c r="Q59" s="77">
        <f>'Composition humaine UO'!Q58*'Valorisation financière UO'!Q$3</f>
        <v>0</v>
      </c>
      <c r="R59" s="91"/>
      <c r="S59" s="77">
        <f>'Composition humaine UO'!S58*'Valorisation financière UO'!S$3</f>
        <v>0</v>
      </c>
      <c r="T59" s="77">
        <f>'Composition humaine UO'!T58*'Valorisation financière UO'!T$3</f>
        <v>0</v>
      </c>
      <c r="U59" s="91"/>
      <c r="V59" s="77">
        <f>'Composition humaine UO'!V58*'Valorisation financière UO'!V$3</f>
        <v>0</v>
      </c>
      <c r="W59" s="77">
        <f>'Composition humaine UO'!W58*'Valorisation financière UO'!W$3</f>
        <v>0</v>
      </c>
      <c r="X59" s="77">
        <f>'Composition humaine UO'!X58*'Valorisation financière UO'!X$3</f>
        <v>0</v>
      </c>
      <c r="Y59" s="92"/>
      <c r="Z59" s="77">
        <f>'Composition humaine UO'!Z58*'Valorisation financière UO'!Z$3</f>
        <v>0</v>
      </c>
      <c r="AA59" s="77">
        <f>'Composition humaine UO'!AA58*'Valorisation financière UO'!AA$3</f>
        <v>0</v>
      </c>
      <c r="AB59" s="77">
        <f>'Composition humaine UO'!AB58*'Valorisation financière UO'!AB$3</f>
        <v>0</v>
      </c>
      <c r="AC59" s="92"/>
      <c r="AD59" s="77">
        <f>'Composition humaine UO'!AD58*'Valorisation financière UO'!AD$3</f>
        <v>0</v>
      </c>
      <c r="AE59" s="77">
        <f>'Composition humaine UO'!AE58*'Valorisation financière UO'!AE$3</f>
        <v>0</v>
      </c>
      <c r="AF59" s="91"/>
      <c r="AG59" s="77">
        <f>'Composition humaine UO'!AG58*'Valorisation financière UO'!AG$3</f>
        <v>0</v>
      </c>
      <c r="AH59" s="77">
        <f>'Composition humaine UO'!AH58*'Valorisation financière UO'!AH$3</f>
        <v>0</v>
      </c>
      <c r="AI59" s="91"/>
      <c r="AJ59" s="77">
        <f>'Composition humaine UO'!AJ58*'Valorisation financière UO'!AJ$3</f>
        <v>0</v>
      </c>
      <c r="AK59" s="77">
        <f>'Composition humaine UO'!AK58*'Valorisation financière UO'!AK$3</f>
        <v>0</v>
      </c>
      <c r="AM59" s="60">
        <f t="shared" si="5"/>
        <v>0</v>
      </c>
      <c r="AN59" s="59"/>
      <c r="AO59" s="87">
        <f t="shared" si="6"/>
        <v>0</v>
      </c>
      <c r="AQ59" s="95">
        <f>'Simulation Financière'!K56</f>
        <v>5</v>
      </c>
    </row>
    <row r="60" spans="1:43" ht="13.5" thickBot="1" x14ac:dyDescent="0.25">
      <c r="A60" s="29" t="s">
        <v>128</v>
      </c>
      <c r="B60" s="21" t="s">
        <v>131</v>
      </c>
      <c r="D60" s="77">
        <f>'Composition humaine UO'!D59*'Valorisation financière UO'!D$3</f>
        <v>0</v>
      </c>
      <c r="E60" s="77">
        <f>'Composition humaine UO'!E59*'Valorisation financière UO'!E$3</f>
        <v>0</v>
      </c>
      <c r="F60" s="77">
        <f>'Composition humaine UO'!F59*'Valorisation financière UO'!F$3</f>
        <v>0</v>
      </c>
      <c r="G60" s="91"/>
      <c r="H60" s="77">
        <f>'Composition humaine UO'!H59*'Valorisation financière UO'!H$3</f>
        <v>0</v>
      </c>
      <c r="I60" s="77">
        <f>'Composition humaine UO'!I59*'Valorisation financière UO'!I$3</f>
        <v>0</v>
      </c>
      <c r="J60" s="77">
        <f>'Composition humaine UO'!J59*'Valorisation financière UO'!J$3</f>
        <v>0</v>
      </c>
      <c r="K60" s="91"/>
      <c r="L60" s="77">
        <f>'Composition humaine UO'!L59*'Valorisation financière UO'!L$3</f>
        <v>0</v>
      </c>
      <c r="M60" s="77">
        <f>'Composition humaine UO'!M59*'Valorisation financière UO'!M$3</f>
        <v>0</v>
      </c>
      <c r="N60" s="91"/>
      <c r="O60" s="77">
        <f>'Composition humaine UO'!O59*'Valorisation financière UO'!O$3</f>
        <v>0</v>
      </c>
      <c r="P60" s="77">
        <f>'Composition humaine UO'!P59*'Valorisation financière UO'!P$3</f>
        <v>0</v>
      </c>
      <c r="Q60" s="77">
        <f>'Composition humaine UO'!Q59*'Valorisation financière UO'!Q$3</f>
        <v>0</v>
      </c>
      <c r="R60" s="91"/>
      <c r="S60" s="77">
        <f>'Composition humaine UO'!S59*'Valorisation financière UO'!S$3</f>
        <v>0</v>
      </c>
      <c r="T60" s="77">
        <f>'Composition humaine UO'!T59*'Valorisation financière UO'!T$3</f>
        <v>0</v>
      </c>
      <c r="U60" s="91"/>
      <c r="V60" s="77">
        <f>'Composition humaine UO'!V59*'Valorisation financière UO'!V$3</f>
        <v>0</v>
      </c>
      <c r="W60" s="77">
        <f>'Composition humaine UO'!W59*'Valorisation financière UO'!W$3</f>
        <v>0</v>
      </c>
      <c r="X60" s="77">
        <f>'Composition humaine UO'!X59*'Valorisation financière UO'!X$3</f>
        <v>0</v>
      </c>
      <c r="Y60" s="92"/>
      <c r="Z60" s="77">
        <f>'Composition humaine UO'!Z59*'Valorisation financière UO'!Z$3</f>
        <v>0</v>
      </c>
      <c r="AA60" s="77">
        <f>'Composition humaine UO'!AA59*'Valorisation financière UO'!AA$3</f>
        <v>0</v>
      </c>
      <c r="AB60" s="77">
        <f>'Composition humaine UO'!AB59*'Valorisation financière UO'!AB$3</f>
        <v>0</v>
      </c>
      <c r="AC60" s="92"/>
      <c r="AD60" s="77">
        <f>'Composition humaine UO'!AD59*'Valorisation financière UO'!AD$3</f>
        <v>0</v>
      </c>
      <c r="AE60" s="77">
        <f>'Composition humaine UO'!AE59*'Valorisation financière UO'!AE$3</f>
        <v>0</v>
      </c>
      <c r="AF60" s="91"/>
      <c r="AG60" s="77">
        <f>'Composition humaine UO'!AG59*'Valorisation financière UO'!AG$3</f>
        <v>0</v>
      </c>
      <c r="AH60" s="77">
        <f>'Composition humaine UO'!AH59*'Valorisation financière UO'!AH$3</f>
        <v>0</v>
      </c>
      <c r="AI60" s="91"/>
      <c r="AJ60" s="77">
        <f>'Composition humaine UO'!AJ59*'Valorisation financière UO'!AJ$3</f>
        <v>0</v>
      </c>
      <c r="AK60" s="77">
        <f>'Composition humaine UO'!AK59*'Valorisation financière UO'!AK$3</f>
        <v>0</v>
      </c>
      <c r="AM60" s="60">
        <f t="shared" si="5"/>
        <v>0</v>
      </c>
      <c r="AN60" s="59"/>
      <c r="AO60" s="88">
        <f t="shared" si="6"/>
        <v>0</v>
      </c>
      <c r="AQ60" s="95">
        <f>'Simulation Financière'!K57</f>
        <v>5</v>
      </c>
    </row>
    <row r="61" spans="1:43" ht="13.5" thickTop="1" x14ac:dyDescent="0.2">
      <c r="A61" s="23"/>
      <c r="B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</row>
    <row r="62" spans="1:43" ht="15.75" x14ac:dyDescent="0.2">
      <c r="A62" s="55" t="s">
        <v>135</v>
      </c>
      <c r="B62" s="55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93"/>
      <c r="Z62" s="83"/>
      <c r="AA62" s="83"/>
      <c r="AB62" s="83"/>
      <c r="AC62" s="93"/>
      <c r="AD62" s="83"/>
      <c r="AE62" s="83"/>
      <c r="AF62" s="83"/>
      <c r="AG62" s="83"/>
      <c r="AH62" s="83"/>
      <c r="AI62" s="83"/>
      <c r="AJ62" s="83"/>
      <c r="AK62" s="83"/>
      <c r="AL62" s="83"/>
      <c r="AO62" s="84"/>
      <c r="AQ62" s="84"/>
    </row>
    <row r="63" spans="1:43" ht="13.5" thickBot="1" x14ac:dyDescent="0.25">
      <c r="A63" s="23"/>
      <c r="B63" s="19" t="s">
        <v>0</v>
      </c>
      <c r="D63" s="94" t="s">
        <v>3</v>
      </c>
      <c r="E63" s="94" t="s">
        <v>3</v>
      </c>
      <c r="F63" s="94" t="s">
        <v>3</v>
      </c>
      <c r="G63" s="83"/>
      <c r="H63" s="94" t="s">
        <v>3</v>
      </c>
      <c r="I63" s="94" t="s">
        <v>3</v>
      </c>
      <c r="J63" s="94" t="s">
        <v>3</v>
      </c>
      <c r="K63" s="83"/>
      <c r="L63" s="94" t="s">
        <v>3</v>
      </c>
      <c r="M63" s="94" t="s">
        <v>3</v>
      </c>
      <c r="N63" s="83"/>
      <c r="O63" s="94" t="s">
        <v>3</v>
      </c>
      <c r="P63" s="94" t="s">
        <v>3</v>
      </c>
      <c r="Q63" s="94" t="s">
        <v>3</v>
      </c>
      <c r="R63" s="83"/>
      <c r="S63" s="94" t="s">
        <v>3</v>
      </c>
      <c r="T63" s="94" t="s">
        <v>3</v>
      </c>
      <c r="U63" s="83"/>
      <c r="V63" s="94" t="s">
        <v>3</v>
      </c>
      <c r="W63" s="94" t="s">
        <v>3</v>
      </c>
      <c r="X63" s="94" t="s">
        <v>3</v>
      </c>
      <c r="Y63" s="93"/>
      <c r="Z63" s="94" t="s">
        <v>3</v>
      </c>
      <c r="AA63" s="94" t="s">
        <v>3</v>
      </c>
      <c r="AB63" s="94" t="s">
        <v>3</v>
      </c>
      <c r="AC63" s="93"/>
      <c r="AD63" s="94" t="s">
        <v>3</v>
      </c>
      <c r="AE63" s="94" t="s">
        <v>3</v>
      </c>
      <c r="AF63" s="83"/>
      <c r="AG63" s="94" t="s">
        <v>3</v>
      </c>
      <c r="AH63" s="94" t="s">
        <v>3</v>
      </c>
      <c r="AI63" s="83"/>
      <c r="AJ63" s="94" t="s">
        <v>3</v>
      </c>
      <c r="AK63" s="94" t="s">
        <v>3</v>
      </c>
      <c r="AL63" s="83"/>
    </row>
    <row r="64" spans="1:43" ht="14.25" thickTop="1" thickBot="1" x14ac:dyDescent="0.25">
      <c r="A64" s="29" t="s">
        <v>308</v>
      </c>
      <c r="B64" s="21" t="s">
        <v>56</v>
      </c>
      <c r="D64" s="77">
        <f>'Composition humaine UO'!D63*'Valorisation financière UO'!D$3</f>
        <v>0</v>
      </c>
      <c r="E64" s="77">
        <f>'Composition humaine UO'!E63*'Valorisation financière UO'!E$3</f>
        <v>0</v>
      </c>
      <c r="F64" s="77">
        <f>'Composition humaine UO'!F63*'Valorisation financière UO'!F$3</f>
        <v>0</v>
      </c>
      <c r="G64" s="91"/>
      <c r="H64" s="77">
        <f>'Composition humaine UO'!H63*'Valorisation financière UO'!H$3</f>
        <v>0</v>
      </c>
      <c r="I64" s="77">
        <f>'Composition humaine UO'!I63*'Valorisation financière UO'!I$3</f>
        <v>0</v>
      </c>
      <c r="J64" s="77">
        <f>'Composition humaine UO'!J63*'Valorisation financière UO'!J$3</f>
        <v>0</v>
      </c>
      <c r="K64" s="91"/>
      <c r="L64" s="77">
        <f>'Composition humaine UO'!L63*'Valorisation financière UO'!L$3</f>
        <v>0</v>
      </c>
      <c r="M64" s="77">
        <f>'Composition humaine UO'!M63*'Valorisation financière UO'!M$3</f>
        <v>0</v>
      </c>
      <c r="N64" s="91"/>
      <c r="O64" s="77">
        <f>'Composition humaine UO'!O63*'Valorisation financière UO'!O$3</f>
        <v>0</v>
      </c>
      <c r="P64" s="77">
        <f>'Composition humaine UO'!P63*'Valorisation financière UO'!P$3</f>
        <v>0</v>
      </c>
      <c r="Q64" s="77">
        <f>'Composition humaine UO'!Q63*'Valorisation financière UO'!Q$3</f>
        <v>0</v>
      </c>
      <c r="R64" s="91"/>
      <c r="S64" s="77">
        <f>'Composition humaine UO'!S63*'Valorisation financière UO'!S$3</f>
        <v>0</v>
      </c>
      <c r="T64" s="77">
        <f>'Composition humaine UO'!T63*'Valorisation financière UO'!T$3</f>
        <v>0</v>
      </c>
      <c r="U64" s="91"/>
      <c r="V64" s="77">
        <f>'Composition humaine UO'!V63*'Valorisation financière UO'!V$3</f>
        <v>0</v>
      </c>
      <c r="W64" s="77">
        <f>'Composition humaine UO'!W63*'Valorisation financière UO'!W$3</f>
        <v>0</v>
      </c>
      <c r="X64" s="77">
        <f>'Composition humaine UO'!X63*'Valorisation financière UO'!X$3</f>
        <v>0</v>
      </c>
      <c r="Y64" s="92"/>
      <c r="Z64" s="77">
        <f>'Composition humaine UO'!Z63*'Valorisation financière UO'!Z$3</f>
        <v>0</v>
      </c>
      <c r="AA64" s="77">
        <f>'Composition humaine UO'!AA63*'Valorisation financière UO'!AA$3</f>
        <v>0</v>
      </c>
      <c r="AB64" s="77">
        <f>'Composition humaine UO'!AB63*'Valorisation financière UO'!AB$3</f>
        <v>0</v>
      </c>
      <c r="AC64" s="92"/>
      <c r="AD64" s="77">
        <f>'Composition humaine UO'!AD63*'Valorisation financière UO'!AD$3</f>
        <v>0</v>
      </c>
      <c r="AE64" s="77">
        <f>'Composition humaine UO'!AE63*'Valorisation financière UO'!AE$3</f>
        <v>0</v>
      </c>
      <c r="AF64" s="91"/>
      <c r="AG64" s="77">
        <f>'Composition humaine UO'!AG63*'Valorisation financière UO'!AG$3</f>
        <v>0</v>
      </c>
      <c r="AH64" s="77">
        <f>'Composition humaine UO'!AH63*'Valorisation financière UO'!AH$3</f>
        <v>0</v>
      </c>
      <c r="AI64" s="91"/>
      <c r="AJ64" s="77">
        <f>'Composition humaine UO'!AJ63*'Valorisation financière UO'!AJ$3</f>
        <v>0</v>
      </c>
      <c r="AK64" s="77">
        <f>'Composition humaine UO'!AK63*'Valorisation financière UO'!AK$3</f>
        <v>0</v>
      </c>
      <c r="AM64" s="60">
        <f t="shared" ref="AM64:AM80" si="7">ROUND(SUM(D64:AK64),2)</f>
        <v>0</v>
      </c>
      <c r="AN64" s="59"/>
      <c r="AO64" s="86">
        <f t="shared" ref="AO64" si="8">AM64</f>
        <v>0</v>
      </c>
      <c r="AQ64" s="95">
        <f>'Simulation Financière'!K61</f>
        <v>2</v>
      </c>
    </row>
    <row r="65" spans="1:43" ht="13.5" thickTop="1" x14ac:dyDescent="0.2">
      <c r="A65" s="29" t="s">
        <v>136</v>
      </c>
      <c r="B65" s="21" t="s">
        <v>152</v>
      </c>
      <c r="D65" s="77">
        <f>'Composition humaine UO'!D64*'Valorisation financière UO'!D$3</f>
        <v>0</v>
      </c>
      <c r="E65" s="77">
        <f>'Composition humaine UO'!E64*'Valorisation financière UO'!E$3</f>
        <v>0</v>
      </c>
      <c r="F65" s="77">
        <f>'Composition humaine UO'!F64*'Valorisation financière UO'!F$3</f>
        <v>0</v>
      </c>
      <c r="G65" s="91"/>
      <c r="H65" s="77">
        <f>'Composition humaine UO'!H64*'Valorisation financière UO'!H$3</f>
        <v>0</v>
      </c>
      <c r="I65" s="77">
        <f>'Composition humaine UO'!I64*'Valorisation financière UO'!I$3</f>
        <v>0</v>
      </c>
      <c r="J65" s="77">
        <f>'Composition humaine UO'!J64*'Valorisation financière UO'!J$3</f>
        <v>0</v>
      </c>
      <c r="K65" s="91"/>
      <c r="L65" s="77">
        <f>'Composition humaine UO'!L64*'Valorisation financière UO'!L$3</f>
        <v>0</v>
      </c>
      <c r="M65" s="77">
        <f>'Composition humaine UO'!M64*'Valorisation financière UO'!M$3</f>
        <v>0</v>
      </c>
      <c r="N65" s="91"/>
      <c r="O65" s="77">
        <f>'Composition humaine UO'!O64*'Valorisation financière UO'!O$3</f>
        <v>0</v>
      </c>
      <c r="P65" s="77">
        <f>'Composition humaine UO'!P64*'Valorisation financière UO'!P$3</f>
        <v>0</v>
      </c>
      <c r="Q65" s="77">
        <f>'Composition humaine UO'!Q64*'Valorisation financière UO'!Q$3</f>
        <v>0</v>
      </c>
      <c r="R65" s="91"/>
      <c r="S65" s="77">
        <f>'Composition humaine UO'!S64*'Valorisation financière UO'!S$3</f>
        <v>0</v>
      </c>
      <c r="T65" s="77">
        <f>'Composition humaine UO'!T64*'Valorisation financière UO'!T$3</f>
        <v>0</v>
      </c>
      <c r="U65" s="91"/>
      <c r="V65" s="77">
        <f>'Composition humaine UO'!V64*'Valorisation financière UO'!V$3</f>
        <v>0</v>
      </c>
      <c r="W65" s="77">
        <f>'Composition humaine UO'!W64*'Valorisation financière UO'!W$3</f>
        <v>0</v>
      </c>
      <c r="X65" s="77">
        <f>'Composition humaine UO'!X64*'Valorisation financière UO'!X$3</f>
        <v>0</v>
      </c>
      <c r="Y65" s="92"/>
      <c r="Z65" s="77">
        <f>'Composition humaine UO'!Z64*'Valorisation financière UO'!Z$3</f>
        <v>0</v>
      </c>
      <c r="AA65" s="77">
        <f>'Composition humaine UO'!AA64*'Valorisation financière UO'!AA$3</f>
        <v>0</v>
      </c>
      <c r="AB65" s="77">
        <f>'Composition humaine UO'!AB64*'Valorisation financière UO'!AB$3</f>
        <v>0</v>
      </c>
      <c r="AC65" s="92"/>
      <c r="AD65" s="77">
        <f>'Composition humaine UO'!AD64*'Valorisation financière UO'!AD$3</f>
        <v>0</v>
      </c>
      <c r="AE65" s="77">
        <f>'Composition humaine UO'!AE64*'Valorisation financière UO'!AE$3</f>
        <v>0</v>
      </c>
      <c r="AF65" s="91"/>
      <c r="AG65" s="77">
        <f>'Composition humaine UO'!AG64*'Valorisation financière UO'!AG$3</f>
        <v>0</v>
      </c>
      <c r="AH65" s="77">
        <f>'Composition humaine UO'!AH64*'Valorisation financière UO'!AH$3</f>
        <v>0</v>
      </c>
      <c r="AI65" s="91"/>
      <c r="AJ65" s="77">
        <f>'Composition humaine UO'!AJ64*'Valorisation financière UO'!AJ$3</f>
        <v>0</v>
      </c>
      <c r="AK65" s="77">
        <f>'Composition humaine UO'!AK64*'Valorisation financière UO'!AK$3</f>
        <v>0</v>
      </c>
      <c r="AM65" s="60">
        <f t="shared" si="7"/>
        <v>0</v>
      </c>
      <c r="AN65" s="59"/>
      <c r="AO65" s="86">
        <f t="shared" ref="AO65:AO80" si="9">AM65</f>
        <v>0</v>
      </c>
      <c r="AQ65" s="95">
        <f>'Simulation Financière'!K62</f>
        <v>3</v>
      </c>
    </row>
    <row r="66" spans="1:43" x14ac:dyDescent="0.2">
      <c r="A66" s="29" t="s">
        <v>137</v>
      </c>
      <c r="B66" s="21" t="s">
        <v>152</v>
      </c>
      <c r="D66" s="77">
        <f>'Composition humaine UO'!D65*'Valorisation financière UO'!D$3</f>
        <v>0</v>
      </c>
      <c r="E66" s="77">
        <f>'Composition humaine UO'!E65*'Valorisation financière UO'!E$3</f>
        <v>0</v>
      </c>
      <c r="F66" s="77">
        <f>'Composition humaine UO'!F65*'Valorisation financière UO'!F$3</f>
        <v>0</v>
      </c>
      <c r="G66" s="91"/>
      <c r="H66" s="77">
        <f>'Composition humaine UO'!H65*'Valorisation financière UO'!H$3</f>
        <v>0</v>
      </c>
      <c r="I66" s="77">
        <f>'Composition humaine UO'!I65*'Valorisation financière UO'!I$3</f>
        <v>0</v>
      </c>
      <c r="J66" s="77">
        <f>'Composition humaine UO'!J65*'Valorisation financière UO'!J$3</f>
        <v>0</v>
      </c>
      <c r="K66" s="91"/>
      <c r="L66" s="77">
        <f>'Composition humaine UO'!L65*'Valorisation financière UO'!L$3</f>
        <v>0</v>
      </c>
      <c r="M66" s="77">
        <f>'Composition humaine UO'!M65*'Valorisation financière UO'!M$3</f>
        <v>0</v>
      </c>
      <c r="N66" s="91"/>
      <c r="O66" s="77">
        <f>'Composition humaine UO'!O65*'Valorisation financière UO'!O$3</f>
        <v>0</v>
      </c>
      <c r="P66" s="77">
        <f>'Composition humaine UO'!P65*'Valorisation financière UO'!P$3</f>
        <v>0</v>
      </c>
      <c r="Q66" s="77">
        <f>'Composition humaine UO'!Q65*'Valorisation financière UO'!Q$3</f>
        <v>0</v>
      </c>
      <c r="R66" s="91"/>
      <c r="S66" s="77">
        <f>'Composition humaine UO'!S65*'Valorisation financière UO'!S$3</f>
        <v>0</v>
      </c>
      <c r="T66" s="77">
        <f>'Composition humaine UO'!T65*'Valorisation financière UO'!T$3</f>
        <v>0</v>
      </c>
      <c r="U66" s="91"/>
      <c r="V66" s="77">
        <f>'Composition humaine UO'!V65*'Valorisation financière UO'!V$3</f>
        <v>0</v>
      </c>
      <c r="W66" s="77">
        <f>'Composition humaine UO'!W65*'Valorisation financière UO'!W$3</f>
        <v>0</v>
      </c>
      <c r="X66" s="77">
        <f>'Composition humaine UO'!X65*'Valorisation financière UO'!X$3</f>
        <v>0</v>
      </c>
      <c r="Y66" s="92"/>
      <c r="Z66" s="77">
        <f>'Composition humaine UO'!Z65*'Valorisation financière UO'!Z$3</f>
        <v>0</v>
      </c>
      <c r="AA66" s="77">
        <f>'Composition humaine UO'!AA65*'Valorisation financière UO'!AA$3</f>
        <v>0</v>
      </c>
      <c r="AB66" s="77">
        <f>'Composition humaine UO'!AB65*'Valorisation financière UO'!AB$3</f>
        <v>0</v>
      </c>
      <c r="AC66" s="92"/>
      <c r="AD66" s="77">
        <f>'Composition humaine UO'!AD65*'Valorisation financière UO'!AD$3</f>
        <v>0</v>
      </c>
      <c r="AE66" s="77">
        <f>'Composition humaine UO'!AE65*'Valorisation financière UO'!AE$3</f>
        <v>0</v>
      </c>
      <c r="AF66" s="91"/>
      <c r="AG66" s="77">
        <f>'Composition humaine UO'!AG65*'Valorisation financière UO'!AG$3</f>
        <v>0</v>
      </c>
      <c r="AH66" s="77">
        <f>'Composition humaine UO'!AH65*'Valorisation financière UO'!AH$3</f>
        <v>0</v>
      </c>
      <c r="AI66" s="91"/>
      <c r="AJ66" s="77">
        <f>'Composition humaine UO'!AJ65*'Valorisation financière UO'!AJ$3</f>
        <v>0</v>
      </c>
      <c r="AK66" s="77">
        <f>'Composition humaine UO'!AK65*'Valorisation financière UO'!AK$3</f>
        <v>0</v>
      </c>
      <c r="AM66" s="60">
        <f t="shared" si="7"/>
        <v>0</v>
      </c>
      <c r="AN66" s="59"/>
      <c r="AO66" s="87">
        <f t="shared" si="9"/>
        <v>0</v>
      </c>
      <c r="AQ66" s="95">
        <f>'Simulation Financière'!K63</f>
        <v>3</v>
      </c>
    </row>
    <row r="67" spans="1:43" x14ac:dyDescent="0.2">
      <c r="A67" s="29" t="s">
        <v>138</v>
      </c>
      <c r="B67" s="21" t="s">
        <v>152</v>
      </c>
      <c r="D67" s="77">
        <f>'Composition humaine UO'!D66*'Valorisation financière UO'!D$3</f>
        <v>0</v>
      </c>
      <c r="E67" s="77">
        <f>'Composition humaine UO'!E66*'Valorisation financière UO'!E$3</f>
        <v>0</v>
      </c>
      <c r="F67" s="77">
        <f>'Composition humaine UO'!F66*'Valorisation financière UO'!F$3</f>
        <v>0</v>
      </c>
      <c r="G67" s="91"/>
      <c r="H67" s="77">
        <f>'Composition humaine UO'!H66*'Valorisation financière UO'!H$3</f>
        <v>0</v>
      </c>
      <c r="I67" s="77">
        <f>'Composition humaine UO'!I66*'Valorisation financière UO'!I$3</f>
        <v>0</v>
      </c>
      <c r="J67" s="77">
        <f>'Composition humaine UO'!J66*'Valorisation financière UO'!J$3</f>
        <v>0</v>
      </c>
      <c r="K67" s="91"/>
      <c r="L67" s="77">
        <f>'Composition humaine UO'!L66*'Valorisation financière UO'!L$3</f>
        <v>0</v>
      </c>
      <c r="M67" s="77">
        <f>'Composition humaine UO'!M66*'Valorisation financière UO'!M$3</f>
        <v>0</v>
      </c>
      <c r="N67" s="91"/>
      <c r="O67" s="77">
        <f>'Composition humaine UO'!O66*'Valorisation financière UO'!O$3</f>
        <v>0</v>
      </c>
      <c r="P67" s="77">
        <f>'Composition humaine UO'!P66*'Valorisation financière UO'!P$3</f>
        <v>0</v>
      </c>
      <c r="Q67" s="77">
        <f>'Composition humaine UO'!Q66*'Valorisation financière UO'!Q$3</f>
        <v>0</v>
      </c>
      <c r="R67" s="91"/>
      <c r="S67" s="77">
        <f>'Composition humaine UO'!S66*'Valorisation financière UO'!S$3</f>
        <v>0</v>
      </c>
      <c r="T67" s="77">
        <f>'Composition humaine UO'!T66*'Valorisation financière UO'!T$3</f>
        <v>0</v>
      </c>
      <c r="U67" s="91"/>
      <c r="V67" s="77">
        <f>'Composition humaine UO'!V66*'Valorisation financière UO'!V$3</f>
        <v>0</v>
      </c>
      <c r="W67" s="77">
        <f>'Composition humaine UO'!W66*'Valorisation financière UO'!W$3</f>
        <v>0</v>
      </c>
      <c r="X67" s="77">
        <f>'Composition humaine UO'!X66*'Valorisation financière UO'!X$3</f>
        <v>0</v>
      </c>
      <c r="Y67" s="92"/>
      <c r="Z67" s="77">
        <f>'Composition humaine UO'!Z66*'Valorisation financière UO'!Z$3</f>
        <v>0</v>
      </c>
      <c r="AA67" s="77">
        <f>'Composition humaine UO'!AA66*'Valorisation financière UO'!AA$3</f>
        <v>0</v>
      </c>
      <c r="AB67" s="77">
        <f>'Composition humaine UO'!AB66*'Valorisation financière UO'!AB$3</f>
        <v>0</v>
      </c>
      <c r="AC67" s="92"/>
      <c r="AD67" s="77">
        <f>'Composition humaine UO'!AD66*'Valorisation financière UO'!AD$3</f>
        <v>0</v>
      </c>
      <c r="AE67" s="77">
        <f>'Composition humaine UO'!AE66*'Valorisation financière UO'!AE$3</f>
        <v>0</v>
      </c>
      <c r="AF67" s="91"/>
      <c r="AG67" s="77">
        <f>'Composition humaine UO'!AG66*'Valorisation financière UO'!AG$3</f>
        <v>0</v>
      </c>
      <c r="AH67" s="77">
        <f>'Composition humaine UO'!AH66*'Valorisation financière UO'!AH$3</f>
        <v>0</v>
      </c>
      <c r="AI67" s="91"/>
      <c r="AJ67" s="77">
        <f>'Composition humaine UO'!AJ66*'Valorisation financière UO'!AJ$3</f>
        <v>0</v>
      </c>
      <c r="AK67" s="77">
        <f>'Composition humaine UO'!AK66*'Valorisation financière UO'!AK$3</f>
        <v>0</v>
      </c>
      <c r="AM67" s="60">
        <f t="shared" si="7"/>
        <v>0</v>
      </c>
      <c r="AN67" s="59"/>
      <c r="AO67" s="87">
        <f t="shared" si="9"/>
        <v>0</v>
      </c>
      <c r="AQ67" s="95">
        <f>'Simulation Financière'!K64</f>
        <v>3</v>
      </c>
    </row>
    <row r="68" spans="1:43" x14ac:dyDescent="0.2">
      <c r="A68" s="29" t="s">
        <v>139</v>
      </c>
      <c r="B68" s="21" t="s">
        <v>152</v>
      </c>
      <c r="D68" s="77">
        <f>'Composition humaine UO'!D67*'Valorisation financière UO'!D$3</f>
        <v>0</v>
      </c>
      <c r="E68" s="77">
        <f>'Composition humaine UO'!E67*'Valorisation financière UO'!E$3</f>
        <v>0</v>
      </c>
      <c r="F68" s="77">
        <f>'Composition humaine UO'!F67*'Valorisation financière UO'!F$3</f>
        <v>0</v>
      </c>
      <c r="G68" s="91"/>
      <c r="H68" s="77">
        <f>'Composition humaine UO'!H67*'Valorisation financière UO'!H$3</f>
        <v>0</v>
      </c>
      <c r="I68" s="77">
        <f>'Composition humaine UO'!I67*'Valorisation financière UO'!I$3</f>
        <v>0</v>
      </c>
      <c r="J68" s="77">
        <f>'Composition humaine UO'!J67*'Valorisation financière UO'!J$3</f>
        <v>0</v>
      </c>
      <c r="K68" s="91"/>
      <c r="L68" s="77">
        <f>'Composition humaine UO'!L67*'Valorisation financière UO'!L$3</f>
        <v>0</v>
      </c>
      <c r="M68" s="77">
        <f>'Composition humaine UO'!M67*'Valorisation financière UO'!M$3</f>
        <v>0</v>
      </c>
      <c r="N68" s="91"/>
      <c r="O68" s="77">
        <f>'Composition humaine UO'!O67*'Valorisation financière UO'!O$3</f>
        <v>0</v>
      </c>
      <c r="P68" s="77">
        <f>'Composition humaine UO'!P67*'Valorisation financière UO'!P$3</f>
        <v>0</v>
      </c>
      <c r="Q68" s="77">
        <f>'Composition humaine UO'!Q67*'Valorisation financière UO'!Q$3</f>
        <v>0</v>
      </c>
      <c r="R68" s="91"/>
      <c r="S68" s="77">
        <f>'Composition humaine UO'!S67*'Valorisation financière UO'!S$3</f>
        <v>0</v>
      </c>
      <c r="T68" s="77">
        <f>'Composition humaine UO'!T67*'Valorisation financière UO'!T$3</f>
        <v>0</v>
      </c>
      <c r="U68" s="91"/>
      <c r="V68" s="77">
        <f>'Composition humaine UO'!V67*'Valorisation financière UO'!V$3</f>
        <v>0</v>
      </c>
      <c r="W68" s="77">
        <f>'Composition humaine UO'!W67*'Valorisation financière UO'!W$3</f>
        <v>0</v>
      </c>
      <c r="X68" s="77">
        <f>'Composition humaine UO'!X67*'Valorisation financière UO'!X$3</f>
        <v>0</v>
      </c>
      <c r="Y68" s="92"/>
      <c r="Z68" s="77">
        <f>'Composition humaine UO'!Z67*'Valorisation financière UO'!Z$3</f>
        <v>0</v>
      </c>
      <c r="AA68" s="77">
        <f>'Composition humaine UO'!AA67*'Valorisation financière UO'!AA$3</f>
        <v>0</v>
      </c>
      <c r="AB68" s="77">
        <f>'Composition humaine UO'!AB67*'Valorisation financière UO'!AB$3</f>
        <v>0</v>
      </c>
      <c r="AC68" s="92"/>
      <c r="AD68" s="77">
        <f>'Composition humaine UO'!AD67*'Valorisation financière UO'!AD$3</f>
        <v>0</v>
      </c>
      <c r="AE68" s="77">
        <f>'Composition humaine UO'!AE67*'Valorisation financière UO'!AE$3</f>
        <v>0</v>
      </c>
      <c r="AF68" s="91"/>
      <c r="AG68" s="77">
        <f>'Composition humaine UO'!AG67*'Valorisation financière UO'!AG$3</f>
        <v>0</v>
      </c>
      <c r="AH68" s="77">
        <f>'Composition humaine UO'!AH67*'Valorisation financière UO'!AH$3</f>
        <v>0</v>
      </c>
      <c r="AI68" s="91"/>
      <c r="AJ68" s="77">
        <f>'Composition humaine UO'!AJ67*'Valorisation financière UO'!AJ$3</f>
        <v>0</v>
      </c>
      <c r="AK68" s="77">
        <f>'Composition humaine UO'!AK67*'Valorisation financière UO'!AK$3</f>
        <v>0</v>
      </c>
      <c r="AM68" s="60">
        <f t="shared" si="7"/>
        <v>0</v>
      </c>
      <c r="AN68" s="59"/>
      <c r="AO68" s="87">
        <f t="shared" si="9"/>
        <v>0</v>
      </c>
      <c r="AQ68" s="95">
        <f>'Simulation Financière'!K65</f>
        <v>3</v>
      </c>
    </row>
    <row r="69" spans="1:43" x14ac:dyDescent="0.2">
      <c r="A69" s="29" t="s">
        <v>140</v>
      </c>
      <c r="B69" s="21" t="s">
        <v>153</v>
      </c>
      <c r="D69" s="77">
        <f>'Composition humaine UO'!D68*'Valorisation financière UO'!D$3</f>
        <v>0</v>
      </c>
      <c r="E69" s="77">
        <f>'Composition humaine UO'!E68*'Valorisation financière UO'!E$3</f>
        <v>0</v>
      </c>
      <c r="F69" s="77">
        <f>'Composition humaine UO'!F68*'Valorisation financière UO'!F$3</f>
        <v>0</v>
      </c>
      <c r="G69" s="91"/>
      <c r="H69" s="77">
        <f>'Composition humaine UO'!H68*'Valorisation financière UO'!H$3</f>
        <v>0</v>
      </c>
      <c r="I69" s="77">
        <f>'Composition humaine UO'!I68*'Valorisation financière UO'!I$3</f>
        <v>0</v>
      </c>
      <c r="J69" s="77">
        <f>'Composition humaine UO'!J68*'Valorisation financière UO'!J$3</f>
        <v>0</v>
      </c>
      <c r="K69" s="91"/>
      <c r="L69" s="77">
        <f>'Composition humaine UO'!L68*'Valorisation financière UO'!L$3</f>
        <v>0</v>
      </c>
      <c r="M69" s="77">
        <f>'Composition humaine UO'!M68*'Valorisation financière UO'!M$3</f>
        <v>0</v>
      </c>
      <c r="N69" s="91"/>
      <c r="O69" s="77">
        <f>'Composition humaine UO'!O68*'Valorisation financière UO'!O$3</f>
        <v>0</v>
      </c>
      <c r="P69" s="77">
        <f>'Composition humaine UO'!P68*'Valorisation financière UO'!P$3</f>
        <v>0</v>
      </c>
      <c r="Q69" s="77">
        <f>'Composition humaine UO'!Q68*'Valorisation financière UO'!Q$3</f>
        <v>0</v>
      </c>
      <c r="R69" s="91"/>
      <c r="S69" s="77">
        <f>'Composition humaine UO'!S68*'Valorisation financière UO'!S$3</f>
        <v>0</v>
      </c>
      <c r="T69" s="77">
        <f>'Composition humaine UO'!T68*'Valorisation financière UO'!T$3</f>
        <v>0</v>
      </c>
      <c r="U69" s="91"/>
      <c r="V69" s="77">
        <f>'Composition humaine UO'!V68*'Valorisation financière UO'!V$3</f>
        <v>0</v>
      </c>
      <c r="W69" s="77">
        <f>'Composition humaine UO'!W68*'Valorisation financière UO'!W$3</f>
        <v>0</v>
      </c>
      <c r="X69" s="77">
        <f>'Composition humaine UO'!X68*'Valorisation financière UO'!X$3</f>
        <v>0</v>
      </c>
      <c r="Y69" s="92"/>
      <c r="Z69" s="77">
        <f>'Composition humaine UO'!Z68*'Valorisation financière UO'!Z$3</f>
        <v>0</v>
      </c>
      <c r="AA69" s="77">
        <f>'Composition humaine UO'!AA68*'Valorisation financière UO'!AA$3</f>
        <v>0</v>
      </c>
      <c r="AB69" s="77">
        <f>'Composition humaine UO'!AB68*'Valorisation financière UO'!AB$3</f>
        <v>0</v>
      </c>
      <c r="AC69" s="92"/>
      <c r="AD69" s="77">
        <f>'Composition humaine UO'!AD68*'Valorisation financière UO'!AD$3</f>
        <v>0</v>
      </c>
      <c r="AE69" s="77">
        <f>'Composition humaine UO'!AE68*'Valorisation financière UO'!AE$3</f>
        <v>0</v>
      </c>
      <c r="AF69" s="91"/>
      <c r="AG69" s="77">
        <f>'Composition humaine UO'!AG68*'Valorisation financière UO'!AG$3</f>
        <v>0</v>
      </c>
      <c r="AH69" s="77">
        <f>'Composition humaine UO'!AH68*'Valorisation financière UO'!AH$3</f>
        <v>0</v>
      </c>
      <c r="AI69" s="91"/>
      <c r="AJ69" s="77">
        <f>'Composition humaine UO'!AJ68*'Valorisation financière UO'!AJ$3</f>
        <v>0</v>
      </c>
      <c r="AK69" s="77">
        <f>'Composition humaine UO'!AK68*'Valorisation financière UO'!AK$3</f>
        <v>0</v>
      </c>
      <c r="AM69" s="60">
        <f t="shared" si="7"/>
        <v>0</v>
      </c>
      <c r="AN69" s="59"/>
      <c r="AO69" s="87">
        <f t="shared" si="9"/>
        <v>0</v>
      </c>
      <c r="AQ69" s="95">
        <f>'Simulation Financière'!K66</f>
        <v>3</v>
      </c>
    </row>
    <row r="70" spans="1:43" x14ac:dyDescent="0.2">
      <c r="A70" s="29" t="s">
        <v>141</v>
      </c>
      <c r="B70" s="21" t="s">
        <v>153</v>
      </c>
      <c r="D70" s="77">
        <f>'Composition humaine UO'!D69*'Valorisation financière UO'!D$3</f>
        <v>0</v>
      </c>
      <c r="E70" s="77">
        <f>'Composition humaine UO'!E69*'Valorisation financière UO'!E$3</f>
        <v>0</v>
      </c>
      <c r="F70" s="77">
        <f>'Composition humaine UO'!F69*'Valorisation financière UO'!F$3</f>
        <v>0</v>
      </c>
      <c r="G70" s="91"/>
      <c r="H70" s="77">
        <f>'Composition humaine UO'!H69*'Valorisation financière UO'!H$3</f>
        <v>0</v>
      </c>
      <c r="I70" s="77">
        <f>'Composition humaine UO'!I69*'Valorisation financière UO'!I$3</f>
        <v>0</v>
      </c>
      <c r="J70" s="77">
        <f>'Composition humaine UO'!J69*'Valorisation financière UO'!J$3</f>
        <v>0</v>
      </c>
      <c r="K70" s="91"/>
      <c r="L70" s="77">
        <f>'Composition humaine UO'!L69*'Valorisation financière UO'!L$3</f>
        <v>0</v>
      </c>
      <c r="M70" s="77">
        <f>'Composition humaine UO'!M69*'Valorisation financière UO'!M$3</f>
        <v>0</v>
      </c>
      <c r="N70" s="91"/>
      <c r="O70" s="77">
        <f>'Composition humaine UO'!O69*'Valorisation financière UO'!O$3</f>
        <v>0</v>
      </c>
      <c r="P70" s="77">
        <f>'Composition humaine UO'!P69*'Valorisation financière UO'!P$3</f>
        <v>0</v>
      </c>
      <c r="Q70" s="77">
        <f>'Composition humaine UO'!Q69*'Valorisation financière UO'!Q$3</f>
        <v>0</v>
      </c>
      <c r="R70" s="91"/>
      <c r="S70" s="77">
        <f>'Composition humaine UO'!S69*'Valorisation financière UO'!S$3</f>
        <v>0</v>
      </c>
      <c r="T70" s="77">
        <f>'Composition humaine UO'!T69*'Valorisation financière UO'!T$3</f>
        <v>0</v>
      </c>
      <c r="U70" s="91"/>
      <c r="V70" s="77">
        <f>'Composition humaine UO'!V69*'Valorisation financière UO'!V$3</f>
        <v>0</v>
      </c>
      <c r="W70" s="77">
        <f>'Composition humaine UO'!W69*'Valorisation financière UO'!W$3</f>
        <v>0</v>
      </c>
      <c r="X70" s="77">
        <f>'Composition humaine UO'!X69*'Valorisation financière UO'!X$3</f>
        <v>0</v>
      </c>
      <c r="Y70" s="92"/>
      <c r="Z70" s="77">
        <f>'Composition humaine UO'!Z69*'Valorisation financière UO'!Z$3</f>
        <v>0</v>
      </c>
      <c r="AA70" s="77">
        <f>'Composition humaine UO'!AA69*'Valorisation financière UO'!AA$3</f>
        <v>0</v>
      </c>
      <c r="AB70" s="77">
        <f>'Composition humaine UO'!AB69*'Valorisation financière UO'!AB$3</f>
        <v>0</v>
      </c>
      <c r="AC70" s="92"/>
      <c r="AD70" s="77">
        <f>'Composition humaine UO'!AD69*'Valorisation financière UO'!AD$3</f>
        <v>0</v>
      </c>
      <c r="AE70" s="77">
        <f>'Composition humaine UO'!AE69*'Valorisation financière UO'!AE$3</f>
        <v>0</v>
      </c>
      <c r="AF70" s="91"/>
      <c r="AG70" s="77">
        <f>'Composition humaine UO'!AG69*'Valorisation financière UO'!AG$3</f>
        <v>0</v>
      </c>
      <c r="AH70" s="77">
        <f>'Composition humaine UO'!AH69*'Valorisation financière UO'!AH$3</f>
        <v>0</v>
      </c>
      <c r="AI70" s="91"/>
      <c r="AJ70" s="77">
        <f>'Composition humaine UO'!AJ69*'Valorisation financière UO'!AJ$3</f>
        <v>0</v>
      </c>
      <c r="AK70" s="77">
        <f>'Composition humaine UO'!AK69*'Valorisation financière UO'!AK$3</f>
        <v>0</v>
      </c>
      <c r="AM70" s="60">
        <f t="shared" si="7"/>
        <v>0</v>
      </c>
      <c r="AN70" s="59"/>
      <c r="AO70" s="87">
        <f t="shared" si="9"/>
        <v>0</v>
      </c>
      <c r="AQ70" s="95">
        <f>'Simulation Financière'!K67</f>
        <v>3</v>
      </c>
    </row>
    <row r="71" spans="1:43" x14ac:dyDescent="0.2">
      <c r="A71" s="29" t="s">
        <v>142</v>
      </c>
      <c r="B71" s="21" t="s">
        <v>153</v>
      </c>
      <c r="D71" s="77">
        <f>'Composition humaine UO'!D70*'Valorisation financière UO'!D$3</f>
        <v>0</v>
      </c>
      <c r="E71" s="77">
        <f>'Composition humaine UO'!E70*'Valorisation financière UO'!E$3</f>
        <v>0</v>
      </c>
      <c r="F71" s="77">
        <f>'Composition humaine UO'!F70*'Valorisation financière UO'!F$3</f>
        <v>0</v>
      </c>
      <c r="G71" s="91"/>
      <c r="H71" s="77">
        <f>'Composition humaine UO'!H70*'Valorisation financière UO'!H$3</f>
        <v>0</v>
      </c>
      <c r="I71" s="77">
        <f>'Composition humaine UO'!I70*'Valorisation financière UO'!I$3</f>
        <v>0</v>
      </c>
      <c r="J71" s="77">
        <f>'Composition humaine UO'!J70*'Valorisation financière UO'!J$3</f>
        <v>0</v>
      </c>
      <c r="K71" s="91"/>
      <c r="L71" s="77">
        <f>'Composition humaine UO'!L70*'Valorisation financière UO'!L$3</f>
        <v>0</v>
      </c>
      <c r="M71" s="77">
        <f>'Composition humaine UO'!M70*'Valorisation financière UO'!M$3</f>
        <v>0</v>
      </c>
      <c r="N71" s="91"/>
      <c r="O71" s="77">
        <f>'Composition humaine UO'!O70*'Valorisation financière UO'!O$3</f>
        <v>0</v>
      </c>
      <c r="P71" s="77">
        <f>'Composition humaine UO'!P70*'Valorisation financière UO'!P$3</f>
        <v>0</v>
      </c>
      <c r="Q71" s="77">
        <f>'Composition humaine UO'!Q70*'Valorisation financière UO'!Q$3</f>
        <v>0</v>
      </c>
      <c r="R71" s="91"/>
      <c r="S71" s="77">
        <f>'Composition humaine UO'!S70*'Valorisation financière UO'!S$3</f>
        <v>0</v>
      </c>
      <c r="T71" s="77">
        <f>'Composition humaine UO'!T70*'Valorisation financière UO'!T$3</f>
        <v>0</v>
      </c>
      <c r="U71" s="91"/>
      <c r="V71" s="77">
        <f>'Composition humaine UO'!V70*'Valorisation financière UO'!V$3</f>
        <v>0</v>
      </c>
      <c r="W71" s="77">
        <f>'Composition humaine UO'!W70*'Valorisation financière UO'!W$3</f>
        <v>0</v>
      </c>
      <c r="X71" s="77">
        <f>'Composition humaine UO'!X70*'Valorisation financière UO'!X$3</f>
        <v>0</v>
      </c>
      <c r="Y71" s="92"/>
      <c r="Z71" s="77">
        <f>'Composition humaine UO'!Z70*'Valorisation financière UO'!Z$3</f>
        <v>0</v>
      </c>
      <c r="AA71" s="77">
        <f>'Composition humaine UO'!AA70*'Valorisation financière UO'!AA$3</f>
        <v>0</v>
      </c>
      <c r="AB71" s="77">
        <f>'Composition humaine UO'!AB70*'Valorisation financière UO'!AB$3</f>
        <v>0</v>
      </c>
      <c r="AC71" s="92"/>
      <c r="AD71" s="77">
        <f>'Composition humaine UO'!AD70*'Valorisation financière UO'!AD$3</f>
        <v>0</v>
      </c>
      <c r="AE71" s="77">
        <f>'Composition humaine UO'!AE70*'Valorisation financière UO'!AE$3</f>
        <v>0</v>
      </c>
      <c r="AF71" s="91"/>
      <c r="AG71" s="77">
        <f>'Composition humaine UO'!AG70*'Valorisation financière UO'!AG$3</f>
        <v>0</v>
      </c>
      <c r="AH71" s="77">
        <f>'Composition humaine UO'!AH70*'Valorisation financière UO'!AH$3</f>
        <v>0</v>
      </c>
      <c r="AI71" s="91"/>
      <c r="AJ71" s="77">
        <f>'Composition humaine UO'!AJ70*'Valorisation financière UO'!AJ$3</f>
        <v>0</v>
      </c>
      <c r="AK71" s="77">
        <f>'Composition humaine UO'!AK70*'Valorisation financière UO'!AK$3</f>
        <v>0</v>
      </c>
      <c r="AM71" s="60">
        <f t="shared" si="7"/>
        <v>0</v>
      </c>
      <c r="AN71" s="59"/>
      <c r="AO71" s="87">
        <f t="shared" si="9"/>
        <v>0</v>
      </c>
      <c r="AQ71" s="95">
        <f>'Simulation Financière'!K68</f>
        <v>3</v>
      </c>
    </row>
    <row r="72" spans="1:43" x14ac:dyDescent="0.2">
      <c r="A72" s="29" t="s">
        <v>143</v>
      </c>
      <c r="B72" s="21" t="s">
        <v>153</v>
      </c>
      <c r="D72" s="77">
        <f>'Composition humaine UO'!D71*'Valorisation financière UO'!D$3</f>
        <v>0</v>
      </c>
      <c r="E72" s="77">
        <f>'Composition humaine UO'!E71*'Valorisation financière UO'!E$3</f>
        <v>0</v>
      </c>
      <c r="F72" s="77">
        <f>'Composition humaine UO'!F71*'Valorisation financière UO'!F$3</f>
        <v>0</v>
      </c>
      <c r="G72" s="91"/>
      <c r="H72" s="77">
        <f>'Composition humaine UO'!H71*'Valorisation financière UO'!H$3</f>
        <v>0</v>
      </c>
      <c r="I72" s="77">
        <f>'Composition humaine UO'!I71*'Valorisation financière UO'!I$3</f>
        <v>0</v>
      </c>
      <c r="J72" s="77">
        <f>'Composition humaine UO'!J71*'Valorisation financière UO'!J$3</f>
        <v>0</v>
      </c>
      <c r="K72" s="91"/>
      <c r="L72" s="77">
        <f>'Composition humaine UO'!L71*'Valorisation financière UO'!L$3</f>
        <v>0</v>
      </c>
      <c r="M72" s="77">
        <f>'Composition humaine UO'!M71*'Valorisation financière UO'!M$3</f>
        <v>0</v>
      </c>
      <c r="N72" s="91"/>
      <c r="O72" s="77">
        <f>'Composition humaine UO'!O71*'Valorisation financière UO'!O$3</f>
        <v>0</v>
      </c>
      <c r="P72" s="77">
        <f>'Composition humaine UO'!P71*'Valorisation financière UO'!P$3</f>
        <v>0</v>
      </c>
      <c r="Q72" s="77">
        <f>'Composition humaine UO'!Q71*'Valorisation financière UO'!Q$3</f>
        <v>0</v>
      </c>
      <c r="R72" s="91"/>
      <c r="S72" s="77">
        <f>'Composition humaine UO'!S71*'Valorisation financière UO'!S$3</f>
        <v>0</v>
      </c>
      <c r="T72" s="77">
        <f>'Composition humaine UO'!T71*'Valorisation financière UO'!T$3</f>
        <v>0</v>
      </c>
      <c r="U72" s="91"/>
      <c r="V72" s="77">
        <f>'Composition humaine UO'!V71*'Valorisation financière UO'!V$3</f>
        <v>0</v>
      </c>
      <c r="W72" s="77">
        <f>'Composition humaine UO'!W71*'Valorisation financière UO'!W$3</f>
        <v>0</v>
      </c>
      <c r="X72" s="77">
        <f>'Composition humaine UO'!X71*'Valorisation financière UO'!X$3</f>
        <v>0</v>
      </c>
      <c r="Y72" s="92"/>
      <c r="Z72" s="77">
        <f>'Composition humaine UO'!Z71*'Valorisation financière UO'!Z$3</f>
        <v>0</v>
      </c>
      <c r="AA72" s="77">
        <f>'Composition humaine UO'!AA71*'Valorisation financière UO'!AA$3</f>
        <v>0</v>
      </c>
      <c r="AB72" s="77">
        <f>'Composition humaine UO'!AB71*'Valorisation financière UO'!AB$3</f>
        <v>0</v>
      </c>
      <c r="AC72" s="92"/>
      <c r="AD72" s="77">
        <f>'Composition humaine UO'!AD71*'Valorisation financière UO'!AD$3</f>
        <v>0</v>
      </c>
      <c r="AE72" s="77">
        <f>'Composition humaine UO'!AE71*'Valorisation financière UO'!AE$3</f>
        <v>0</v>
      </c>
      <c r="AF72" s="91"/>
      <c r="AG72" s="77">
        <f>'Composition humaine UO'!AG71*'Valorisation financière UO'!AG$3</f>
        <v>0</v>
      </c>
      <c r="AH72" s="77">
        <f>'Composition humaine UO'!AH71*'Valorisation financière UO'!AH$3</f>
        <v>0</v>
      </c>
      <c r="AI72" s="91"/>
      <c r="AJ72" s="77">
        <f>'Composition humaine UO'!AJ71*'Valorisation financière UO'!AJ$3</f>
        <v>0</v>
      </c>
      <c r="AK72" s="77">
        <f>'Composition humaine UO'!AK71*'Valorisation financière UO'!AK$3</f>
        <v>0</v>
      </c>
      <c r="AM72" s="60">
        <f t="shared" si="7"/>
        <v>0</v>
      </c>
      <c r="AN72" s="59"/>
      <c r="AO72" s="87">
        <f t="shared" si="9"/>
        <v>0</v>
      </c>
      <c r="AQ72" s="95">
        <f>'Simulation Financière'!K69</f>
        <v>3</v>
      </c>
    </row>
    <row r="73" spans="1:43" x14ac:dyDescent="0.2">
      <c r="A73" s="29" t="s">
        <v>144</v>
      </c>
      <c r="B73" s="21" t="s">
        <v>154</v>
      </c>
      <c r="D73" s="77">
        <f>'Composition humaine UO'!D72*'Valorisation financière UO'!D$3</f>
        <v>0</v>
      </c>
      <c r="E73" s="77">
        <f>'Composition humaine UO'!E72*'Valorisation financière UO'!E$3</f>
        <v>0</v>
      </c>
      <c r="F73" s="77">
        <f>'Composition humaine UO'!F72*'Valorisation financière UO'!F$3</f>
        <v>0</v>
      </c>
      <c r="G73" s="91"/>
      <c r="H73" s="77">
        <f>'Composition humaine UO'!H72*'Valorisation financière UO'!H$3</f>
        <v>0</v>
      </c>
      <c r="I73" s="77">
        <f>'Composition humaine UO'!I72*'Valorisation financière UO'!I$3</f>
        <v>0</v>
      </c>
      <c r="J73" s="77">
        <f>'Composition humaine UO'!J72*'Valorisation financière UO'!J$3</f>
        <v>0</v>
      </c>
      <c r="K73" s="91"/>
      <c r="L73" s="77">
        <f>'Composition humaine UO'!L72*'Valorisation financière UO'!L$3</f>
        <v>0</v>
      </c>
      <c r="M73" s="77">
        <f>'Composition humaine UO'!M72*'Valorisation financière UO'!M$3</f>
        <v>0</v>
      </c>
      <c r="N73" s="91"/>
      <c r="O73" s="77">
        <f>'Composition humaine UO'!O72*'Valorisation financière UO'!O$3</f>
        <v>0</v>
      </c>
      <c r="P73" s="77">
        <f>'Composition humaine UO'!P72*'Valorisation financière UO'!P$3</f>
        <v>0</v>
      </c>
      <c r="Q73" s="77">
        <f>'Composition humaine UO'!Q72*'Valorisation financière UO'!Q$3</f>
        <v>0</v>
      </c>
      <c r="R73" s="91"/>
      <c r="S73" s="77">
        <f>'Composition humaine UO'!S72*'Valorisation financière UO'!S$3</f>
        <v>0</v>
      </c>
      <c r="T73" s="77">
        <f>'Composition humaine UO'!T72*'Valorisation financière UO'!T$3</f>
        <v>0</v>
      </c>
      <c r="U73" s="91"/>
      <c r="V73" s="77">
        <f>'Composition humaine UO'!V72*'Valorisation financière UO'!V$3</f>
        <v>0</v>
      </c>
      <c r="W73" s="77">
        <f>'Composition humaine UO'!W72*'Valorisation financière UO'!W$3</f>
        <v>0</v>
      </c>
      <c r="X73" s="77">
        <f>'Composition humaine UO'!X72*'Valorisation financière UO'!X$3</f>
        <v>0</v>
      </c>
      <c r="Y73" s="92"/>
      <c r="Z73" s="77">
        <f>'Composition humaine UO'!Z72*'Valorisation financière UO'!Z$3</f>
        <v>0</v>
      </c>
      <c r="AA73" s="77">
        <f>'Composition humaine UO'!AA72*'Valorisation financière UO'!AA$3</f>
        <v>0</v>
      </c>
      <c r="AB73" s="77">
        <f>'Composition humaine UO'!AB72*'Valorisation financière UO'!AB$3</f>
        <v>0</v>
      </c>
      <c r="AC73" s="92"/>
      <c r="AD73" s="77">
        <f>'Composition humaine UO'!AD72*'Valorisation financière UO'!AD$3</f>
        <v>0</v>
      </c>
      <c r="AE73" s="77">
        <f>'Composition humaine UO'!AE72*'Valorisation financière UO'!AE$3</f>
        <v>0</v>
      </c>
      <c r="AF73" s="91"/>
      <c r="AG73" s="77">
        <f>'Composition humaine UO'!AG72*'Valorisation financière UO'!AG$3</f>
        <v>0</v>
      </c>
      <c r="AH73" s="77">
        <f>'Composition humaine UO'!AH72*'Valorisation financière UO'!AH$3</f>
        <v>0</v>
      </c>
      <c r="AI73" s="91"/>
      <c r="AJ73" s="77">
        <f>'Composition humaine UO'!AJ72*'Valorisation financière UO'!AJ$3</f>
        <v>0</v>
      </c>
      <c r="AK73" s="77">
        <f>'Composition humaine UO'!AK72*'Valorisation financière UO'!AK$3</f>
        <v>0</v>
      </c>
      <c r="AM73" s="60">
        <f t="shared" si="7"/>
        <v>0</v>
      </c>
      <c r="AN73" s="59"/>
      <c r="AO73" s="87">
        <f t="shared" si="9"/>
        <v>0</v>
      </c>
      <c r="AQ73" s="95">
        <f>'Simulation Financière'!K70</f>
        <v>3</v>
      </c>
    </row>
    <row r="74" spans="1:43" x14ac:dyDescent="0.2">
      <c r="A74" s="29" t="s">
        <v>145</v>
      </c>
      <c r="B74" s="21" t="s">
        <v>154</v>
      </c>
      <c r="D74" s="77">
        <f>'Composition humaine UO'!D73*'Valorisation financière UO'!D$3</f>
        <v>0</v>
      </c>
      <c r="E74" s="77">
        <f>'Composition humaine UO'!E73*'Valorisation financière UO'!E$3</f>
        <v>0</v>
      </c>
      <c r="F74" s="77">
        <f>'Composition humaine UO'!F73*'Valorisation financière UO'!F$3</f>
        <v>0</v>
      </c>
      <c r="G74" s="91"/>
      <c r="H74" s="77">
        <f>'Composition humaine UO'!H73*'Valorisation financière UO'!H$3</f>
        <v>0</v>
      </c>
      <c r="I74" s="77">
        <f>'Composition humaine UO'!I73*'Valorisation financière UO'!I$3</f>
        <v>0</v>
      </c>
      <c r="J74" s="77">
        <f>'Composition humaine UO'!J73*'Valorisation financière UO'!J$3</f>
        <v>0</v>
      </c>
      <c r="K74" s="91"/>
      <c r="L74" s="77">
        <f>'Composition humaine UO'!L73*'Valorisation financière UO'!L$3</f>
        <v>0</v>
      </c>
      <c r="M74" s="77">
        <f>'Composition humaine UO'!M73*'Valorisation financière UO'!M$3</f>
        <v>0</v>
      </c>
      <c r="N74" s="91"/>
      <c r="O74" s="77">
        <f>'Composition humaine UO'!O73*'Valorisation financière UO'!O$3</f>
        <v>0</v>
      </c>
      <c r="P74" s="77">
        <f>'Composition humaine UO'!P73*'Valorisation financière UO'!P$3</f>
        <v>0</v>
      </c>
      <c r="Q74" s="77">
        <f>'Composition humaine UO'!Q73*'Valorisation financière UO'!Q$3</f>
        <v>0</v>
      </c>
      <c r="R74" s="91"/>
      <c r="S74" s="77">
        <f>'Composition humaine UO'!S73*'Valorisation financière UO'!S$3</f>
        <v>0</v>
      </c>
      <c r="T74" s="77">
        <f>'Composition humaine UO'!T73*'Valorisation financière UO'!T$3</f>
        <v>0</v>
      </c>
      <c r="U74" s="91"/>
      <c r="V74" s="77">
        <f>'Composition humaine UO'!V73*'Valorisation financière UO'!V$3</f>
        <v>0</v>
      </c>
      <c r="W74" s="77">
        <f>'Composition humaine UO'!W73*'Valorisation financière UO'!W$3</f>
        <v>0</v>
      </c>
      <c r="X74" s="77">
        <f>'Composition humaine UO'!X73*'Valorisation financière UO'!X$3</f>
        <v>0</v>
      </c>
      <c r="Y74" s="92"/>
      <c r="Z74" s="77">
        <f>'Composition humaine UO'!Z73*'Valorisation financière UO'!Z$3</f>
        <v>0</v>
      </c>
      <c r="AA74" s="77">
        <f>'Composition humaine UO'!AA73*'Valorisation financière UO'!AA$3</f>
        <v>0</v>
      </c>
      <c r="AB74" s="77">
        <f>'Composition humaine UO'!AB73*'Valorisation financière UO'!AB$3</f>
        <v>0</v>
      </c>
      <c r="AC74" s="92"/>
      <c r="AD74" s="77">
        <f>'Composition humaine UO'!AD73*'Valorisation financière UO'!AD$3</f>
        <v>0</v>
      </c>
      <c r="AE74" s="77">
        <f>'Composition humaine UO'!AE73*'Valorisation financière UO'!AE$3</f>
        <v>0</v>
      </c>
      <c r="AF74" s="91"/>
      <c r="AG74" s="77">
        <f>'Composition humaine UO'!AG73*'Valorisation financière UO'!AG$3</f>
        <v>0</v>
      </c>
      <c r="AH74" s="77">
        <f>'Composition humaine UO'!AH73*'Valorisation financière UO'!AH$3</f>
        <v>0</v>
      </c>
      <c r="AI74" s="91"/>
      <c r="AJ74" s="77">
        <f>'Composition humaine UO'!AJ73*'Valorisation financière UO'!AJ$3</f>
        <v>0</v>
      </c>
      <c r="AK74" s="77">
        <f>'Composition humaine UO'!AK73*'Valorisation financière UO'!AK$3</f>
        <v>0</v>
      </c>
      <c r="AM74" s="60">
        <f t="shared" si="7"/>
        <v>0</v>
      </c>
      <c r="AN74" s="59"/>
      <c r="AO74" s="87">
        <f t="shared" si="9"/>
        <v>0</v>
      </c>
      <c r="AQ74" s="95">
        <f>'Simulation Financière'!K71</f>
        <v>3</v>
      </c>
    </row>
    <row r="75" spans="1:43" x14ac:dyDescent="0.2">
      <c r="A75" s="29" t="s">
        <v>146</v>
      </c>
      <c r="B75" s="21" t="s">
        <v>154</v>
      </c>
      <c r="D75" s="77">
        <f>'Composition humaine UO'!D74*'Valorisation financière UO'!D$3</f>
        <v>0</v>
      </c>
      <c r="E75" s="77">
        <f>'Composition humaine UO'!E74*'Valorisation financière UO'!E$3</f>
        <v>0</v>
      </c>
      <c r="F75" s="77">
        <f>'Composition humaine UO'!F74*'Valorisation financière UO'!F$3</f>
        <v>0</v>
      </c>
      <c r="G75" s="91"/>
      <c r="H75" s="77">
        <f>'Composition humaine UO'!H74*'Valorisation financière UO'!H$3</f>
        <v>0</v>
      </c>
      <c r="I75" s="77">
        <f>'Composition humaine UO'!I74*'Valorisation financière UO'!I$3</f>
        <v>0</v>
      </c>
      <c r="J75" s="77">
        <f>'Composition humaine UO'!J74*'Valorisation financière UO'!J$3</f>
        <v>0</v>
      </c>
      <c r="K75" s="91"/>
      <c r="L75" s="77">
        <f>'Composition humaine UO'!L74*'Valorisation financière UO'!L$3</f>
        <v>0</v>
      </c>
      <c r="M75" s="77">
        <f>'Composition humaine UO'!M74*'Valorisation financière UO'!M$3</f>
        <v>0</v>
      </c>
      <c r="N75" s="91"/>
      <c r="O75" s="77">
        <f>'Composition humaine UO'!O74*'Valorisation financière UO'!O$3</f>
        <v>0</v>
      </c>
      <c r="P75" s="77">
        <f>'Composition humaine UO'!P74*'Valorisation financière UO'!P$3</f>
        <v>0</v>
      </c>
      <c r="Q75" s="77">
        <f>'Composition humaine UO'!Q74*'Valorisation financière UO'!Q$3</f>
        <v>0</v>
      </c>
      <c r="R75" s="91"/>
      <c r="S75" s="77">
        <f>'Composition humaine UO'!S74*'Valorisation financière UO'!S$3</f>
        <v>0</v>
      </c>
      <c r="T75" s="77">
        <f>'Composition humaine UO'!T74*'Valorisation financière UO'!T$3</f>
        <v>0</v>
      </c>
      <c r="U75" s="91"/>
      <c r="V75" s="77">
        <f>'Composition humaine UO'!V74*'Valorisation financière UO'!V$3</f>
        <v>0</v>
      </c>
      <c r="W75" s="77">
        <f>'Composition humaine UO'!W74*'Valorisation financière UO'!W$3</f>
        <v>0</v>
      </c>
      <c r="X75" s="77">
        <f>'Composition humaine UO'!X74*'Valorisation financière UO'!X$3</f>
        <v>0</v>
      </c>
      <c r="Y75" s="92"/>
      <c r="Z75" s="77">
        <f>'Composition humaine UO'!Z74*'Valorisation financière UO'!Z$3</f>
        <v>0</v>
      </c>
      <c r="AA75" s="77">
        <f>'Composition humaine UO'!AA74*'Valorisation financière UO'!AA$3</f>
        <v>0</v>
      </c>
      <c r="AB75" s="77">
        <f>'Composition humaine UO'!AB74*'Valorisation financière UO'!AB$3</f>
        <v>0</v>
      </c>
      <c r="AC75" s="92"/>
      <c r="AD75" s="77">
        <f>'Composition humaine UO'!AD74*'Valorisation financière UO'!AD$3</f>
        <v>0</v>
      </c>
      <c r="AE75" s="77">
        <f>'Composition humaine UO'!AE74*'Valorisation financière UO'!AE$3</f>
        <v>0</v>
      </c>
      <c r="AF75" s="91"/>
      <c r="AG75" s="77">
        <f>'Composition humaine UO'!AG74*'Valorisation financière UO'!AG$3</f>
        <v>0</v>
      </c>
      <c r="AH75" s="77">
        <f>'Composition humaine UO'!AH74*'Valorisation financière UO'!AH$3</f>
        <v>0</v>
      </c>
      <c r="AI75" s="91"/>
      <c r="AJ75" s="77">
        <f>'Composition humaine UO'!AJ74*'Valorisation financière UO'!AJ$3</f>
        <v>0</v>
      </c>
      <c r="AK75" s="77">
        <f>'Composition humaine UO'!AK74*'Valorisation financière UO'!AK$3</f>
        <v>0</v>
      </c>
      <c r="AM75" s="60">
        <f t="shared" si="7"/>
        <v>0</v>
      </c>
      <c r="AN75" s="59"/>
      <c r="AO75" s="87">
        <f t="shared" si="9"/>
        <v>0</v>
      </c>
      <c r="AQ75" s="95">
        <f>'Simulation Financière'!K72</f>
        <v>3</v>
      </c>
    </row>
    <row r="76" spans="1:43" x14ac:dyDescent="0.2">
      <c r="A76" s="29" t="s">
        <v>147</v>
      </c>
      <c r="B76" s="21" t="s">
        <v>154</v>
      </c>
      <c r="D76" s="77">
        <f>'Composition humaine UO'!D75*'Valorisation financière UO'!D$3</f>
        <v>0</v>
      </c>
      <c r="E76" s="77">
        <f>'Composition humaine UO'!E75*'Valorisation financière UO'!E$3</f>
        <v>0</v>
      </c>
      <c r="F76" s="77">
        <f>'Composition humaine UO'!F75*'Valorisation financière UO'!F$3</f>
        <v>0</v>
      </c>
      <c r="G76" s="91"/>
      <c r="H76" s="77">
        <f>'Composition humaine UO'!H75*'Valorisation financière UO'!H$3</f>
        <v>0</v>
      </c>
      <c r="I76" s="77">
        <f>'Composition humaine UO'!I75*'Valorisation financière UO'!I$3</f>
        <v>0</v>
      </c>
      <c r="J76" s="77">
        <f>'Composition humaine UO'!J75*'Valorisation financière UO'!J$3</f>
        <v>0</v>
      </c>
      <c r="K76" s="91"/>
      <c r="L76" s="77">
        <f>'Composition humaine UO'!L75*'Valorisation financière UO'!L$3</f>
        <v>0</v>
      </c>
      <c r="M76" s="77">
        <f>'Composition humaine UO'!M75*'Valorisation financière UO'!M$3</f>
        <v>0</v>
      </c>
      <c r="N76" s="91"/>
      <c r="O76" s="77">
        <f>'Composition humaine UO'!O75*'Valorisation financière UO'!O$3</f>
        <v>0</v>
      </c>
      <c r="P76" s="77">
        <f>'Composition humaine UO'!P75*'Valorisation financière UO'!P$3</f>
        <v>0</v>
      </c>
      <c r="Q76" s="77">
        <f>'Composition humaine UO'!Q75*'Valorisation financière UO'!Q$3</f>
        <v>0</v>
      </c>
      <c r="R76" s="91"/>
      <c r="S76" s="77">
        <f>'Composition humaine UO'!S75*'Valorisation financière UO'!S$3</f>
        <v>0</v>
      </c>
      <c r="T76" s="77">
        <f>'Composition humaine UO'!T75*'Valorisation financière UO'!T$3</f>
        <v>0</v>
      </c>
      <c r="U76" s="91"/>
      <c r="V76" s="77">
        <f>'Composition humaine UO'!V75*'Valorisation financière UO'!V$3</f>
        <v>0</v>
      </c>
      <c r="W76" s="77">
        <f>'Composition humaine UO'!W75*'Valorisation financière UO'!W$3</f>
        <v>0</v>
      </c>
      <c r="X76" s="77">
        <f>'Composition humaine UO'!X75*'Valorisation financière UO'!X$3</f>
        <v>0</v>
      </c>
      <c r="Y76" s="92"/>
      <c r="Z76" s="77">
        <f>'Composition humaine UO'!Z75*'Valorisation financière UO'!Z$3</f>
        <v>0</v>
      </c>
      <c r="AA76" s="77">
        <f>'Composition humaine UO'!AA75*'Valorisation financière UO'!AA$3</f>
        <v>0</v>
      </c>
      <c r="AB76" s="77">
        <f>'Composition humaine UO'!AB75*'Valorisation financière UO'!AB$3</f>
        <v>0</v>
      </c>
      <c r="AC76" s="92"/>
      <c r="AD76" s="77">
        <f>'Composition humaine UO'!AD75*'Valorisation financière UO'!AD$3</f>
        <v>0</v>
      </c>
      <c r="AE76" s="77">
        <f>'Composition humaine UO'!AE75*'Valorisation financière UO'!AE$3</f>
        <v>0</v>
      </c>
      <c r="AF76" s="91"/>
      <c r="AG76" s="77">
        <f>'Composition humaine UO'!AG75*'Valorisation financière UO'!AG$3</f>
        <v>0</v>
      </c>
      <c r="AH76" s="77">
        <f>'Composition humaine UO'!AH75*'Valorisation financière UO'!AH$3</f>
        <v>0</v>
      </c>
      <c r="AI76" s="91"/>
      <c r="AJ76" s="77">
        <f>'Composition humaine UO'!AJ75*'Valorisation financière UO'!AJ$3</f>
        <v>0</v>
      </c>
      <c r="AK76" s="77">
        <f>'Composition humaine UO'!AK75*'Valorisation financière UO'!AK$3</f>
        <v>0</v>
      </c>
      <c r="AM76" s="60">
        <f t="shared" si="7"/>
        <v>0</v>
      </c>
      <c r="AN76" s="59"/>
      <c r="AO76" s="87">
        <f t="shared" si="9"/>
        <v>0</v>
      </c>
      <c r="AQ76" s="95">
        <f>'Simulation Financière'!K73</f>
        <v>3</v>
      </c>
    </row>
    <row r="77" spans="1:43" x14ac:dyDescent="0.2">
      <c r="A77" s="29" t="s">
        <v>148</v>
      </c>
      <c r="B77" s="21" t="s">
        <v>155</v>
      </c>
      <c r="D77" s="77">
        <f>'Composition humaine UO'!D76*'Valorisation financière UO'!D$3</f>
        <v>0</v>
      </c>
      <c r="E77" s="77">
        <f>'Composition humaine UO'!E76*'Valorisation financière UO'!E$3</f>
        <v>0</v>
      </c>
      <c r="F77" s="77">
        <f>'Composition humaine UO'!F76*'Valorisation financière UO'!F$3</f>
        <v>0</v>
      </c>
      <c r="G77" s="91"/>
      <c r="H77" s="77">
        <f>'Composition humaine UO'!H76*'Valorisation financière UO'!H$3</f>
        <v>0</v>
      </c>
      <c r="I77" s="77">
        <f>'Composition humaine UO'!I76*'Valorisation financière UO'!I$3</f>
        <v>0</v>
      </c>
      <c r="J77" s="77">
        <f>'Composition humaine UO'!J76*'Valorisation financière UO'!J$3</f>
        <v>0</v>
      </c>
      <c r="K77" s="91"/>
      <c r="L77" s="77">
        <f>'Composition humaine UO'!L76*'Valorisation financière UO'!L$3</f>
        <v>0</v>
      </c>
      <c r="M77" s="77">
        <f>'Composition humaine UO'!M76*'Valorisation financière UO'!M$3</f>
        <v>0</v>
      </c>
      <c r="N77" s="91"/>
      <c r="O77" s="77">
        <f>'Composition humaine UO'!O76*'Valorisation financière UO'!O$3</f>
        <v>0</v>
      </c>
      <c r="P77" s="77">
        <f>'Composition humaine UO'!P76*'Valorisation financière UO'!P$3</f>
        <v>0</v>
      </c>
      <c r="Q77" s="77">
        <f>'Composition humaine UO'!Q76*'Valorisation financière UO'!Q$3</f>
        <v>0</v>
      </c>
      <c r="R77" s="91"/>
      <c r="S77" s="77">
        <f>'Composition humaine UO'!S76*'Valorisation financière UO'!S$3</f>
        <v>0</v>
      </c>
      <c r="T77" s="77">
        <f>'Composition humaine UO'!T76*'Valorisation financière UO'!T$3</f>
        <v>0</v>
      </c>
      <c r="U77" s="91"/>
      <c r="V77" s="77">
        <f>'Composition humaine UO'!V76*'Valorisation financière UO'!V$3</f>
        <v>0</v>
      </c>
      <c r="W77" s="77">
        <f>'Composition humaine UO'!W76*'Valorisation financière UO'!W$3</f>
        <v>0</v>
      </c>
      <c r="X77" s="77">
        <f>'Composition humaine UO'!X76*'Valorisation financière UO'!X$3</f>
        <v>0</v>
      </c>
      <c r="Y77" s="92"/>
      <c r="Z77" s="77">
        <f>'Composition humaine UO'!Z76*'Valorisation financière UO'!Z$3</f>
        <v>0</v>
      </c>
      <c r="AA77" s="77">
        <f>'Composition humaine UO'!AA76*'Valorisation financière UO'!AA$3</f>
        <v>0</v>
      </c>
      <c r="AB77" s="77">
        <f>'Composition humaine UO'!AB76*'Valorisation financière UO'!AB$3</f>
        <v>0</v>
      </c>
      <c r="AC77" s="92"/>
      <c r="AD77" s="77">
        <f>'Composition humaine UO'!AD76*'Valorisation financière UO'!AD$3</f>
        <v>0</v>
      </c>
      <c r="AE77" s="77">
        <f>'Composition humaine UO'!AE76*'Valorisation financière UO'!AE$3</f>
        <v>0</v>
      </c>
      <c r="AF77" s="91"/>
      <c r="AG77" s="77">
        <f>'Composition humaine UO'!AG76*'Valorisation financière UO'!AG$3</f>
        <v>0</v>
      </c>
      <c r="AH77" s="77">
        <f>'Composition humaine UO'!AH76*'Valorisation financière UO'!AH$3</f>
        <v>0</v>
      </c>
      <c r="AI77" s="91"/>
      <c r="AJ77" s="77">
        <f>'Composition humaine UO'!AJ76*'Valorisation financière UO'!AJ$3</f>
        <v>0</v>
      </c>
      <c r="AK77" s="77">
        <f>'Composition humaine UO'!AK76*'Valorisation financière UO'!AK$3</f>
        <v>0</v>
      </c>
      <c r="AM77" s="60">
        <f t="shared" si="7"/>
        <v>0</v>
      </c>
      <c r="AN77" s="59"/>
      <c r="AO77" s="87">
        <f t="shared" si="9"/>
        <v>0</v>
      </c>
      <c r="AQ77" s="95">
        <f>'Simulation Financière'!K74</f>
        <v>3</v>
      </c>
    </row>
    <row r="78" spans="1:43" x14ac:dyDescent="0.2">
      <c r="A78" s="29" t="s">
        <v>149</v>
      </c>
      <c r="B78" s="21" t="s">
        <v>155</v>
      </c>
      <c r="D78" s="77">
        <f>'Composition humaine UO'!D77*'Valorisation financière UO'!D$3</f>
        <v>0</v>
      </c>
      <c r="E78" s="77">
        <f>'Composition humaine UO'!E77*'Valorisation financière UO'!E$3</f>
        <v>0</v>
      </c>
      <c r="F78" s="77">
        <f>'Composition humaine UO'!F77*'Valorisation financière UO'!F$3</f>
        <v>0</v>
      </c>
      <c r="G78" s="91"/>
      <c r="H78" s="77">
        <f>'Composition humaine UO'!H77*'Valorisation financière UO'!H$3</f>
        <v>0</v>
      </c>
      <c r="I78" s="77">
        <f>'Composition humaine UO'!I77*'Valorisation financière UO'!I$3</f>
        <v>0</v>
      </c>
      <c r="J78" s="77">
        <f>'Composition humaine UO'!J77*'Valorisation financière UO'!J$3</f>
        <v>0</v>
      </c>
      <c r="K78" s="91"/>
      <c r="L78" s="77">
        <f>'Composition humaine UO'!L77*'Valorisation financière UO'!L$3</f>
        <v>0</v>
      </c>
      <c r="M78" s="77">
        <f>'Composition humaine UO'!M77*'Valorisation financière UO'!M$3</f>
        <v>0</v>
      </c>
      <c r="N78" s="91"/>
      <c r="O78" s="77">
        <f>'Composition humaine UO'!O77*'Valorisation financière UO'!O$3</f>
        <v>0</v>
      </c>
      <c r="P78" s="77">
        <f>'Composition humaine UO'!P77*'Valorisation financière UO'!P$3</f>
        <v>0</v>
      </c>
      <c r="Q78" s="77">
        <f>'Composition humaine UO'!Q77*'Valorisation financière UO'!Q$3</f>
        <v>0</v>
      </c>
      <c r="R78" s="91"/>
      <c r="S78" s="77">
        <f>'Composition humaine UO'!S77*'Valorisation financière UO'!S$3</f>
        <v>0</v>
      </c>
      <c r="T78" s="77">
        <f>'Composition humaine UO'!T77*'Valorisation financière UO'!T$3</f>
        <v>0</v>
      </c>
      <c r="U78" s="91"/>
      <c r="V78" s="77">
        <f>'Composition humaine UO'!V77*'Valorisation financière UO'!V$3</f>
        <v>0</v>
      </c>
      <c r="W78" s="77">
        <f>'Composition humaine UO'!W77*'Valorisation financière UO'!W$3</f>
        <v>0</v>
      </c>
      <c r="X78" s="77">
        <f>'Composition humaine UO'!X77*'Valorisation financière UO'!X$3</f>
        <v>0</v>
      </c>
      <c r="Y78" s="92"/>
      <c r="Z78" s="77">
        <f>'Composition humaine UO'!Z77*'Valorisation financière UO'!Z$3</f>
        <v>0</v>
      </c>
      <c r="AA78" s="77">
        <f>'Composition humaine UO'!AA77*'Valorisation financière UO'!AA$3</f>
        <v>0</v>
      </c>
      <c r="AB78" s="77">
        <f>'Composition humaine UO'!AB77*'Valorisation financière UO'!AB$3</f>
        <v>0</v>
      </c>
      <c r="AC78" s="92"/>
      <c r="AD78" s="77">
        <f>'Composition humaine UO'!AD77*'Valorisation financière UO'!AD$3</f>
        <v>0</v>
      </c>
      <c r="AE78" s="77">
        <f>'Composition humaine UO'!AE77*'Valorisation financière UO'!AE$3</f>
        <v>0</v>
      </c>
      <c r="AF78" s="91"/>
      <c r="AG78" s="77">
        <f>'Composition humaine UO'!AG77*'Valorisation financière UO'!AG$3</f>
        <v>0</v>
      </c>
      <c r="AH78" s="77">
        <f>'Composition humaine UO'!AH77*'Valorisation financière UO'!AH$3</f>
        <v>0</v>
      </c>
      <c r="AI78" s="91"/>
      <c r="AJ78" s="77">
        <f>'Composition humaine UO'!AJ77*'Valorisation financière UO'!AJ$3</f>
        <v>0</v>
      </c>
      <c r="AK78" s="77">
        <f>'Composition humaine UO'!AK77*'Valorisation financière UO'!AK$3</f>
        <v>0</v>
      </c>
      <c r="AM78" s="60">
        <f t="shared" si="7"/>
        <v>0</v>
      </c>
      <c r="AN78" s="59"/>
      <c r="AO78" s="87">
        <f t="shared" si="9"/>
        <v>0</v>
      </c>
      <c r="AQ78" s="95">
        <f>'Simulation Financière'!K75</f>
        <v>3</v>
      </c>
    </row>
    <row r="79" spans="1:43" x14ac:dyDescent="0.2">
      <c r="A79" s="29" t="s">
        <v>150</v>
      </c>
      <c r="B79" s="21" t="s">
        <v>155</v>
      </c>
      <c r="D79" s="77">
        <f>'Composition humaine UO'!D78*'Valorisation financière UO'!D$3</f>
        <v>0</v>
      </c>
      <c r="E79" s="77">
        <f>'Composition humaine UO'!E78*'Valorisation financière UO'!E$3</f>
        <v>0</v>
      </c>
      <c r="F79" s="77">
        <f>'Composition humaine UO'!F78*'Valorisation financière UO'!F$3</f>
        <v>0</v>
      </c>
      <c r="G79" s="91"/>
      <c r="H79" s="77">
        <f>'Composition humaine UO'!H78*'Valorisation financière UO'!H$3</f>
        <v>0</v>
      </c>
      <c r="I79" s="77">
        <f>'Composition humaine UO'!I78*'Valorisation financière UO'!I$3</f>
        <v>0</v>
      </c>
      <c r="J79" s="77">
        <f>'Composition humaine UO'!J78*'Valorisation financière UO'!J$3</f>
        <v>0</v>
      </c>
      <c r="K79" s="91"/>
      <c r="L79" s="77">
        <f>'Composition humaine UO'!L78*'Valorisation financière UO'!L$3</f>
        <v>0</v>
      </c>
      <c r="M79" s="77">
        <f>'Composition humaine UO'!M78*'Valorisation financière UO'!M$3</f>
        <v>0</v>
      </c>
      <c r="N79" s="91"/>
      <c r="O79" s="77">
        <f>'Composition humaine UO'!O78*'Valorisation financière UO'!O$3</f>
        <v>0</v>
      </c>
      <c r="P79" s="77">
        <f>'Composition humaine UO'!P78*'Valorisation financière UO'!P$3</f>
        <v>0</v>
      </c>
      <c r="Q79" s="77">
        <f>'Composition humaine UO'!Q78*'Valorisation financière UO'!Q$3</f>
        <v>0</v>
      </c>
      <c r="R79" s="91"/>
      <c r="S79" s="77">
        <f>'Composition humaine UO'!S78*'Valorisation financière UO'!S$3</f>
        <v>0</v>
      </c>
      <c r="T79" s="77">
        <f>'Composition humaine UO'!T78*'Valorisation financière UO'!T$3</f>
        <v>0</v>
      </c>
      <c r="U79" s="91"/>
      <c r="V79" s="77">
        <f>'Composition humaine UO'!V78*'Valorisation financière UO'!V$3</f>
        <v>0</v>
      </c>
      <c r="W79" s="77">
        <f>'Composition humaine UO'!W78*'Valorisation financière UO'!W$3</f>
        <v>0</v>
      </c>
      <c r="X79" s="77">
        <f>'Composition humaine UO'!X78*'Valorisation financière UO'!X$3</f>
        <v>0</v>
      </c>
      <c r="Y79" s="92"/>
      <c r="Z79" s="77">
        <f>'Composition humaine UO'!Z78*'Valorisation financière UO'!Z$3</f>
        <v>0</v>
      </c>
      <c r="AA79" s="77">
        <f>'Composition humaine UO'!AA78*'Valorisation financière UO'!AA$3</f>
        <v>0</v>
      </c>
      <c r="AB79" s="77">
        <f>'Composition humaine UO'!AB78*'Valorisation financière UO'!AB$3</f>
        <v>0</v>
      </c>
      <c r="AC79" s="92"/>
      <c r="AD79" s="77">
        <f>'Composition humaine UO'!AD78*'Valorisation financière UO'!AD$3</f>
        <v>0</v>
      </c>
      <c r="AE79" s="77">
        <f>'Composition humaine UO'!AE78*'Valorisation financière UO'!AE$3</f>
        <v>0</v>
      </c>
      <c r="AF79" s="91"/>
      <c r="AG79" s="77">
        <f>'Composition humaine UO'!AG78*'Valorisation financière UO'!AG$3</f>
        <v>0</v>
      </c>
      <c r="AH79" s="77">
        <f>'Composition humaine UO'!AH78*'Valorisation financière UO'!AH$3</f>
        <v>0</v>
      </c>
      <c r="AI79" s="91"/>
      <c r="AJ79" s="77">
        <f>'Composition humaine UO'!AJ78*'Valorisation financière UO'!AJ$3</f>
        <v>0</v>
      </c>
      <c r="AK79" s="77">
        <f>'Composition humaine UO'!AK78*'Valorisation financière UO'!AK$3</f>
        <v>0</v>
      </c>
      <c r="AM79" s="60">
        <f t="shared" si="7"/>
        <v>0</v>
      </c>
      <c r="AN79" s="59"/>
      <c r="AO79" s="87">
        <f t="shared" si="9"/>
        <v>0</v>
      </c>
      <c r="AQ79" s="95">
        <f>'Simulation Financière'!K76</f>
        <v>3</v>
      </c>
    </row>
    <row r="80" spans="1:43" ht="13.5" thickBot="1" x14ac:dyDescent="0.25">
      <c r="A80" s="29" t="s">
        <v>151</v>
      </c>
      <c r="B80" s="21" t="s">
        <v>155</v>
      </c>
      <c r="D80" s="77">
        <f>'Composition humaine UO'!D79*'Valorisation financière UO'!D$3</f>
        <v>0</v>
      </c>
      <c r="E80" s="77">
        <f>'Composition humaine UO'!E79*'Valorisation financière UO'!E$3</f>
        <v>0</v>
      </c>
      <c r="F80" s="77">
        <f>'Composition humaine UO'!F79*'Valorisation financière UO'!F$3</f>
        <v>0</v>
      </c>
      <c r="G80" s="91"/>
      <c r="H80" s="77">
        <f>'Composition humaine UO'!H79*'Valorisation financière UO'!H$3</f>
        <v>0</v>
      </c>
      <c r="I80" s="77">
        <f>'Composition humaine UO'!I79*'Valorisation financière UO'!I$3</f>
        <v>0</v>
      </c>
      <c r="J80" s="77">
        <f>'Composition humaine UO'!J79*'Valorisation financière UO'!J$3</f>
        <v>0</v>
      </c>
      <c r="K80" s="91"/>
      <c r="L80" s="77">
        <f>'Composition humaine UO'!L79*'Valorisation financière UO'!L$3</f>
        <v>0</v>
      </c>
      <c r="M80" s="77">
        <f>'Composition humaine UO'!M79*'Valorisation financière UO'!M$3</f>
        <v>0</v>
      </c>
      <c r="N80" s="91"/>
      <c r="O80" s="77">
        <f>'Composition humaine UO'!O79*'Valorisation financière UO'!O$3</f>
        <v>0</v>
      </c>
      <c r="P80" s="77">
        <f>'Composition humaine UO'!P79*'Valorisation financière UO'!P$3</f>
        <v>0</v>
      </c>
      <c r="Q80" s="77">
        <f>'Composition humaine UO'!Q79*'Valorisation financière UO'!Q$3</f>
        <v>0</v>
      </c>
      <c r="R80" s="91"/>
      <c r="S80" s="77">
        <f>'Composition humaine UO'!S79*'Valorisation financière UO'!S$3</f>
        <v>0</v>
      </c>
      <c r="T80" s="77">
        <f>'Composition humaine UO'!T79*'Valorisation financière UO'!T$3</f>
        <v>0</v>
      </c>
      <c r="U80" s="91"/>
      <c r="V80" s="77">
        <f>'Composition humaine UO'!V79*'Valorisation financière UO'!V$3</f>
        <v>0</v>
      </c>
      <c r="W80" s="77">
        <f>'Composition humaine UO'!W79*'Valorisation financière UO'!W$3</f>
        <v>0</v>
      </c>
      <c r="X80" s="77">
        <f>'Composition humaine UO'!X79*'Valorisation financière UO'!X$3</f>
        <v>0</v>
      </c>
      <c r="Y80" s="92"/>
      <c r="Z80" s="77">
        <f>'Composition humaine UO'!Z79*'Valorisation financière UO'!Z$3</f>
        <v>0</v>
      </c>
      <c r="AA80" s="77">
        <f>'Composition humaine UO'!AA79*'Valorisation financière UO'!AA$3</f>
        <v>0</v>
      </c>
      <c r="AB80" s="77">
        <f>'Composition humaine UO'!AB79*'Valorisation financière UO'!AB$3</f>
        <v>0</v>
      </c>
      <c r="AC80" s="92"/>
      <c r="AD80" s="77">
        <f>'Composition humaine UO'!AD79*'Valorisation financière UO'!AD$3</f>
        <v>0</v>
      </c>
      <c r="AE80" s="77">
        <f>'Composition humaine UO'!AE79*'Valorisation financière UO'!AE$3</f>
        <v>0</v>
      </c>
      <c r="AF80" s="91"/>
      <c r="AG80" s="77">
        <f>'Composition humaine UO'!AG79*'Valorisation financière UO'!AG$3</f>
        <v>0</v>
      </c>
      <c r="AH80" s="77">
        <f>'Composition humaine UO'!AH79*'Valorisation financière UO'!AH$3</f>
        <v>0</v>
      </c>
      <c r="AI80" s="91"/>
      <c r="AJ80" s="77">
        <f>'Composition humaine UO'!AJ79*'Valorisation financière UO'!AJ$3</f>
        <v>0</v>
      </c>
      <c r="AK80" s="77">
        <f>'Composition humaine UO'!AK79*'Valorisation financière UO'!AK$3</f>
        <v>0</v>
      </c>
      <c r="AM80" s="60">
        <f t="shared" si="7"/>
        <v>0</v>
      </c>
      <c r="AN80" s="59"/>
      <c r="AO80" s="88">
        <f t="shared" si="9"/>
        <v>0</v>
      </c>
      <c r="AQ80" s="95">
        <f>'Simulation Financière'!K77</f>
        <v>3</v>
      </c>
    </row>
    <row r="81" spans="1:43" ht="13.5" thickTop="1" x14ac:dyDescent="0.2">
      <c r="A81" s="23"/>
      <c r="B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</row>
    <row r="82" spans="1:43" ht="15.75" x14ac:dyDescent="0.2">
      <c r="A82" s="55" t="s">
        <v>41</v>
      </c>
      <c r="B82" s="55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93"/>
      <c r="Z82" s="83"/>
      <c r="AA82" s="83"/>
      <c r="AB82" s="83"/>
      <c r="AC82" s="93"/>
      <c r="AD82" s="83"/>
      <c r="AE82" s="83"/>
      <c r="AF82" s="83"/>
      <c r="AG82" s="83"/>
      <c r="AH82" s="83"/>
      <c r="AI82" s="83"/>
      <c r="AJ82" s="83"/>
      <c r="AK82" s="83"/>
      <c r="AL82" s="83"/>
      <c r="AO82" s="84"/>
      <c r="AQ82" s="84"/>
    </row>
    <row r="83" spans="1:43" ht="13.5" thickBot="1" x14ac:dyDescent="0.25">
      <c r="A83" s="23"/>
      <c r="B83" s="19" t="s">
        <v>0</v>
      </c>
      <c r="D83" s="94" t="s">
        <v>3</v>
      </c>
      <c r="E83" s="94" t="s">
        <v>3</v>
      </c>
      <c r="F83" s="94" t="s">
        <v>3</v>
      </c>
      <c r="G83" s="83"/>
      <c r="H83" s="94" t="s">
        <v>3</v>
      </c>
      <c r="I83" s="94" t="s">
        <v>3</v>
      </c>
      <c r="J83" s="94" t="s">
        <v>3</v>
      </c>
      <c r="K83" s="83"/>
      <c r="L83" s="94" t="s">
        <v>3</v>
      </c>
      <c r="M83" s="94" t="s">
        <v>3</v>
      </c>
      <c r="N83" s="83"/>
      <c r="O83" s="94" t="s">
        <v>3</v>
      </c>
      <c r="P83" s="94" t="s">
        <v>3</v>
      </c>
      <c r="Q83" s="94" t="s">
        <v>3</v>
      </c>
      <c r="R83" s="83"/>
      <c r="S83" s="94" t="s">
        <v>3</v>
      </c>
      <c r="T83" s="94" t="s">
        <v>3</v>
      </c>
      <c r="U83" s="83"/>
      <c r="V83" s="94" t="s">
        <v>3</v>
      </c>
      <c r="W83" s="94" t="s">
        <v>3</v>
      </c>
      <c r="X83" s="94" t="s">
        <v>3</v>
      </c>
      <c r="Y83" s="93"/>
      <c r="Z83" s="94" t="s">
        <v>3</v>
      </c>
      <c r="AA83" s="94" t="s">
        <v>3</v>
      </c>
      <c r="AB83" s="94" t="s">
        <v>3</v>
      </c>
      <c r="AC83" s="93"/>
      <c r="AD83" s="94" t="s">
        <v>3</v>
      </c>
      <c r="AE83" s="94" t="s">
        <v>3</v>
      </c>
      <c r="AF83" s="83"/>
      <c r="AG83" s="94" t="s">
        <v>3</v>
      </c>
      <c r="AH83" s="94" t="s">
        <v>3</v>
      </c>
      <c r="AI83" s="83"/>
      <c r="AJ83" s="94" t="s">
        <v>3</v>
      </c>
      <c r="AK83" s="94" t="s">
        <v>3</v>
      </c>
      <c r="AL83" s="83"/>
    </row>
    <row r="84" spans="1:43" ht="13.5" thickTop="1" x14ac:dyDescent="0.2">
      <c r="A84" s="29" t="s">
        <v>43</v>
      </c>
      <c r="B84" s="21" t="s">
        <v>105</v>
      </c>
      <c r="D84" s="77">
        <f>'Composition humaine UO'!D83*'Valorisation financière UO'!D$3</f>
        <v>0</v>
      </c>
      <c r="E84" s="77">
        <f>'Composition humaine UO'!E83*'Valorisation financière UO'!E$3</f>
        <v>0</v>
      </c>
      <c r="F84" s="77">
        <f>'Composition humaine UO'!F83*'Valorisation financière UO'!F$3</f>
        <v>0</v>
      </c>
      <c r="G84" s="91"/>
      <c r="H84" s="77">
        <f>'Composition humaine UO'!H83*'Valorisation financière UO'!H$3</f>
        <v>0</v>
      </c>
      <c r="I84" s="77">
        <f>'Composition humaine UO'!I83*'Valorisation financière UO'!I$3</f>
        <v>0</v>
      </c>
      <c r="J84" s="77">
        <f>'Composition humaine UO'!J83*'Valorisation financière UO'!J$3</f>
        <v>0</v>
      </c>
      <c r="K84" s="91"/>
      <c r="L84" s="77">
        <f>'Composition humaine UO'!L83*'Valorisation financière UO'!L$3</f>
        <v>0</v>
      </c>
      <c r="M84" s="77">
        <f>'Composition humaine UO'!M83*'Valorisation financière UO'!M$3</f>
        <v>0</v>
      </c>
      <c r="N84" s="91"/>
      <c r="O84" s="77">
        <f>'Composition humaine UO'!O83*'Valorisation financière UO'!O$3</f>
        <v>0</v>
      </c>
      <c r="P84" s="77">
        <f>'Composition humaine UO'!P83*'Valorisation financière UO'!P$3</f>
        <v>0</v>
      </c>
      <c r="Q84" s="77">
        <f>'Composition humaine UO'!Q83*'Valorisation financière UO'!Q$3</f>
        <v>0</v>
      </c>
      <c r="R84" s="91"/>
      <c r="S84" s="77">
        <f>'Composition humaine UO'!S83*'Valorisation financière UO'!S$3</f>
        <v>0</v>
      </c>
      <c r="T84" s="77">
        <f>'Composition humaine UO'!T83*'Valorisation financière UO'!T$3</f>
        <v>0</v>
      </c>
      <c r="U84" s="91"/>
      <c r="V84" s="77">
        <f>'Composition humaine UO'!V83*'Valorisation financière UO'!V$3</f>
        <v>0</v>
      </c>
      <c r="W84" s="77">
        <f>'Composition humaine UO'!W83*'Valorisation financière UO'!W$3</f>
        <v>0</v>
      </c>
      <c r="X84" s="77">
        <f>'Composition humaine UO'!X83*'Valorisation financière UO'!X$3</f>
        <v>0</v>
      </c>
      <c r="Y84" s="92"/>
      <c r="Z84" s="77">
        <f>'Composition humaine UO'!Z83*'Valorisation financière UO'!Z$3</f>
        <v>0</v>
      </c>
      <c r="AA84" s="77">
        <f>'Composition humaine UO'!AA83*'Valorisation financière UO'!AA$3</f>
        <v>0</v>
      </c>
      <c r="AB84" s="77">
        <f>'Composition humaine UO'!AB83*'Valorisation financière UO'!AB$3</f>
        <v>0</v>
      </c>
      <c r="AC84" s="92"/>
      <c r="AD84" s="77">
        <f>'Composition humaine UO'!AD83*'Valorisation financière UO'!AD$3</f>
        <v>0</v>
      </c>
      <c r="AE84" s="77">
        <f>'Composition humaine UO'!AE83*'Valorisation financière UO'!AE$3</f>
        <v>0</v>
      </c>
      <c r="AF84" s="91"/>
      <c r="AG84" s="77">
        <f>'Composition humaine UO'!AG83*'Valorisation financière UO'!AG$3</f>
        <v>0</v>
      </c>
      <c r="AH84" s="77">
        <f>'Composition humaine UO'!AH83*'Valorisation financière UO'!AH$3</f>
        <v>0</v>
      </c>
      <c r="AI84" s="91"/>
      <c r="AJ84" s="77">
        <f>'Composition humaine UO'!AJ83*'Valorisation financière UO'!AJ$3</f>
        <v>0</v>
      </c>
      <c r="AK84" s="77">
        <f>'Composition humaine UO'!AK83*'Valorisation financière UO'!AK$3</f>
        <v>0</v>
      </c>
      <c r="AM84" s="60">
        <f>ROUND(SUM(D84:AK84),2)</f>
        <v>0</v>
      </c>
      <c r="AN84" s="59"/>
      <c r="AO84" s="86">
        <f t="shared" ref="AO84:AO87" si="10">AM84</f>
        <v>0</v>
      </c>
      <c r="AQ84" s="95">
        <f>'Simulation Financière'!K81</f>
        <v>5</v>
      </c>
    </row>
    <row r="85" spans="1:43" x14ac:dyDescent="0.2">
      <c r="A85" s="29" t="s">
        <v>44</v>
      </c>
      <c r="B85" s="21" t="s">
        <v>106</v>
      </c>
      <c r="D85" s="77">
        <f>'Composition humaine UO'!D84*'Valorisation financière UO'!D$3</f>
        <v>0</v>
      </c>
      <c r="E85" s="77">
        <f>'Composition humaine UO'!E84*'Valorisation financière UO'!E$3</f>
        <v>0</v>
      </c>
      <c r="F85" s="77">
        <f>'Composition humaine UO'!F84*'Valorisation financière UO'!F$3</f>
        <v>0</v>
      </c>
      <c r="G85" s="91"/>
      <c r="H85" s="77">
        <f>'Composition humaine UO'!H84*'Valorisation financière UO'!H$3</f>
        <v>0</v>
      </c>
      <c r="I85" s="77">
        <f>'Composition humaine UO'!I84*'Valorisation financière UO'!I$3</f>
        <v>0</v>
      </c>
      <c r="J85" s="77">
        <f>'Composition humaine UO'!J84*'Valorisation financière UO'!J$3</f>
        <v>0</v>
      </c>
      <c r="K85" s="91"/>
      <c r="L85" s="77">
        <f>'Composition humaine UO'!L84*'Valorisation financière UO'!L$3</f>
        <v>0</v>
      </c>
      <c r="M85" s="77">
        <f>'Composition humaine UO'!M84*'Valorisation financière UO'!M$3</f>
        <v>0</v>
      </c>
      <c r="N85" s="91"/>
      <c r="O85" s="77">
        <f>'Composition humaine UO'!O84*'Valorisation financière UO'!O$3</f>
        <v>0</v>
      </c>
      <c r="P85" s="77">
        <f>'Composition humaine UO'!P84*'Valorisation financière UO'!P$3</f>
        <v>0</v>
      </c>
      <c r="Q85" s="77">
        <f>'Composition humaine UO'!Q84*'Valorisation financière UO'!Q$3</f>
        <v>0</v>
      </c>
      <c r="R85" s="91"/>
      <c r="S85" s="77">
        <f>'Composition humaine UO'!S84*'Valorisation financière UO'!S$3</f>
        <v>0</v>
      </c>
      <c r="T85" s="77">
        <f>'Composition humaine UO'!T84*'Valorisation financière UO'!T$3</f>
        <v>0</v>
      </c>
      <c r="U85" s="91"/>
      <c r="V85" s="77">
        <f>'Composition humaine UO'!V84*'Valorisation financière UO'!V$3</f>
        <v>0</v>
      </c>
      <c r="W85" s="77">
        <f>'Composition humaine UO'!W84*'Valorisation financière UO'!W$3</f>
        <v>0</v>
      </c>
      <c r="X85" s="77">
        <f>'Composition humaine UO'!X84*'Valorisation financière UO'!X$3</f>
        <v>0</v>
      </c>
      <c r="Y85" s="92"/>
      <c r="Z85" s="77">
        <f>'Composition humaine UO'!Z84*'Valorisation financière UO'!Z$3</f>
        <v>0</v>
      </c>
      <c r="AA85" s="77">
        <f>'Composition humaine UO'!AA84*'Valorisation financière UO'!AA$3</f>
        <v>0</v>
      </c>
      <c r="AB85" s="77">
        <f>'Composition humaine UO'!AB84*'Valorisation financière UO'!AB$3</f>
        <v>0</v>
      </c>
      <c r="AC85" s="92"/>
      <c r="AD85" s="77">
        <f>'Composition humaine UO'!AD84*'Valorisation financière UO'!AD$3</f>
        <v>0</v>
      </c>
      <c r="AE85" s="77">
        <f>'Composition humaine UO'!AE84*'Valorisation financière UO'!AE$3</f>
        <v>0</v>
      </c>
      <c r="AF85" s="91"/>
      <c r="AG85" s="77">
        <f>'Composition humaine UO'!AG84*'Valorisation financière UO'!AG$3</f>
        <v>0</v>
      </c>
      <c r="AH85" s="77">
        <f>'Composition humaine UO'!AH84*'Valorisation financière UO'!AH$3</f>
        <v>0</v>
      </c>
      <c r="AI85" s="91"/>
      <c r="AJ85" s="77">
        <f>'Composition humaine UO'!AJ84*'Valorisation financière UO'!AJ$3</f>
        <v>0</v>
      </c>
      <c r="AK85" s="77">
        <f>'Composition humaine UO'!AK84*'Valorisation financière UO'!AK$3</f>
        <v>0</v>
      </c>
      <c r="AM85" s="60">
        <f>ROUND(SUM(D85:AK85),2)</f>
        <v>0</v>
      </c>
      <c r="AN85" s="59"/>
      <c r="AO85" s="87">
        <f t="shared" si="10"/>
        <v>0</v>
      </c>
      <c r="AQ85" s="95">
        <f>'Simulation Financière'!K82</f>
        <v>5</v>
      </c>
    </row>
    <row r="86" spans="1:43" x14ac:dyDescent="0.2">
      <c r="A86" s="29" t="s">
        <v>45</v>
      </c>
      <c r="B86" s="21" t="s">
        <v>74</v>
      </c>
      <c r="D86" s="77">
        <f>'Composition humaine UO'!D85*'Valorisation financière UO'!D$3</f>
        <v>0</v>
      </c>
      <c r="E86" s="77">
        <f>'Composition humaine UO'!E85*'Valorisation financière UO'!E$3</f>
        <v>0</v>
      </c>
      <c r="F86" s="77">
        <f>'Composition humaine UO'!F85*'Valorisation financière UO'!F$3</f>
        <v>0</v>
      </c>
      <c r="G86" s="91"/>
      <c r="H86" s="77">
        <f>'Composition humaine UO'!H85*'Valorisation financière UO'!H$3</f>
        <v>0</v>
      </c>
      <c r="I86" s="77">
        <f>'Composition humaine UO'!I85*'Valorisation financière UO'!I$3</f>
        <v>0</v>
      </c>
      <c r="J86" s="77">
        <f>'Composition humaine UO'!J85*'Valorisation financière UO'!J$3</f>
        <v>0</v>
      </c>
      <c r="K86" s="91"/>
      <c r="L86" s="77">
        <f>'Composition humaine UO'!L85*'Valorisation financière UO'!L$3</f>
        <v>0</v>
      </c>
      <c r="M86" s="77">
        <f>'Composition humaine UO'!M85*'Valorisation financière UO'!M$3</f>
        <v>0</v>
      </c>
      <c r="N86" s="91"/>
      <c r="O86" s="77">
        <f>'Composition humaine UO'!O85*'Valorisation financière UO'!O$3</f>
        <v>0</v>
      </c>
      <c r="P86" s="77">
        <f>'Composition humaine UO'!P85*'Valorisation financière UO'!P$3</f>
        <v>0</v>
      </c>
      <c r="Q86" s="77">
        <f>'Composition humaine UO'!Q85*'Valorisation financière UO'!Q$3</f>
        <v>0</v>
      </c>
      <c r="R86" s="91"/>
      <c r="S86" s="77">
        <f>'Composition humaine UO'!S85*'Valorisation financière UO'!S$3</f>
        <v>0</v>
      </c>
      <c r="T86" s="77">
        <f>'Composition humaine UO'!T85*'Valorisation financière UO'!T$3</f>
        <v>0</v>
      </c>
      <c r="U86" s="91"/>
      <c r="V86" s="77">
        <f>'Composition humaine UO'!V85*'Valorisation financière UO'!V$3</f>
        <v>0</v>
      </c>
      <c r="W86" s="77">
        <f>'Composition humaine UO'!W85*'Valorisation financière UO'!W$3</f>
        <v>0</v>
      </c>
      <c r="X86" s="77">
        <f>'Composition humaine UO'!X85*'Valorisation financière UO'!X$3</f>
        <v>0</v>
      </c>
      <c r="Y86" s="92"/>
      <c r="Z86" s="77">
        <f>'Composition humaine UO'!Z85*'Valorisation financière UO'!Z$3</f>
        <v>0</v>
      </c>
      <c r="AA86" s="77">
        <f>'Composition humaine UO'!AA85*'Valorisation financière UO'!AA$3</f>
        <v>0</v>
      </c>
      <c r="AB86" s="77">
        <f>'Composition humaine UO'!AB85*'Valorisation financière UO'!AB$3</f>
        <v>0</v>
      </c>
      <c r="AC86" s="92"/>
      <c r="AD86" s="77">
        <f>'Composition humaine UO'!AD85*'Valorisation financière UO'!AD$3</f>
        <v>0</v>
      </c>
      <c r="AE86" s="77">
        <f>'Composition humaine UO'!AE85*'Valorisation financière UO'!AE$3</f>
        <v>0</v>
      </c>
      <c r="AF86" s="91"/>
      <c r="AG86" s="77">
        <f>'Composition humaine UO'!AG85*'Valorisation financière UO'!AG$3</f>
        <v>0</v>
      </c>
      <c r="AH86" s="77">
        <f>'Composition humaine UO'!AH85*'Valorisation financière UO'!AH$3</f>
        <v>0</v>
      </c>
      <c r="AI86" s="91"/>
      <c r="AJ86" s="77">
        <f>'Composition humaine UO'!AJ85*'Valorisation financière UO'!AJ$3</f>
        <v>0</v>
      </c>
      <c r="AK86" s="77">
        <f>'Composition humaine UO'!AK85*'Valorisation financière UO'!AK$3</f>
        <v>0</v>
      </c>
      <c r="AM86" s="60">
        <f>ROUND(SUM(D86:AK86),2)</f>
        <v>0</v>
      </c>
      <c r="AN86" s="59"/>
      <c r="AO86" s="87">
        <f t="shared" si="10"/>
        <v>0</v>
      </c>
      <c r="AQ86" s="95">
        <f>'Simulation Financière'!K83</f>
        <v>5</v>
      </c>
    </row>
    <row r="87" spans="1:43" ht="13.5" thickBot="1" x14ac:dyDescent="0.25">
      <c r="A87" s="29" t="s">
        <v>46</v>
      </c>
      <c r="B87" s="21" t="s">
        <v>107</v>
      </c>
      <c r="D87" s="77">
        <f>'Composition humaine UO'!D86*'Valorisation financière UO'!D$3</f>
        <v>0</v>
      </c>
      <c r="E87" s="77">
        <f>'Composition humaine UO'!E86*'Valorisation financière UO'!E$3</f>
        <v>0</v>
      </c>
      <c r="F87" s="77">
        <f>'Composition humaine UO'!F86*'Valorisation financière UO'!F$3</f>
        <v>0</v>
      </c>
      <c r="G87" s="91"/>
      <c r="H87" s="77">
        <f>'Composition humaine UO'!H86*'Valorisation financière UO'!H$3</f>
        <v>0</v>
      </c>
      <c r="I87" s="77">
        <f>'Composition humaine UO'!I86*'Valorisation financière UO'!I$3</f>
        <v>0</v>
      </c>
      <c r="J87" s="77">
        <f>'Composition humaine UO'!J86*'Valorisation financière UO'!J$3</f>
        <v>0</v>
      </c>
      <c r="K87" s="91"/>
      <c r="L87" s="77">
        <f>'Composition humaine UO'!L86*'Valorisation financière UO'!L$3</f>
        <v>0</v>
      </c>
      <c r="M87" s="77">
        <f>'Composition humaine UO'!M86*'Valorisation financière UO'!M$3</f>
        <v>0</v>
      </c>
      <c r="N87" s="91"/>
      <c r="O87" s="77">
        <f>'Composition humaine UO'!O86*'Valorisation financière UO'!O$3</f>
        <v>0</v>
      </c>
      <c r="P87" s="77">
        <f>'Composition humaine UO'!P86*'Valorisation financière UO'!P$3</f>
        <v>0</v>
      </c>
      <c r="Q87" s="77">
        <f>'Composition humaine UO'!Q86*'Valorisation financière UO'!Q$3</f>
        <v>0</v>
      </c>
      <c r="R87" s="91"/>
      <c r="S87" s="77">
        <f>'Composition humaine UO'!S86*'Valorisation financière UO'!S$3</f>
        <v>0</v>
      </c>
      <c r="T87" s="77">
        <f>'Composition humaine UO'!T86*'Valorisation financière UO'!T$3</f>
        <v>0</v>
      </c>
      <c r="U87" s="91"/>
      <c r="V87" s="77">
        <f>'Composition humaine UO'!V86*'Valorisation financière UO'!V$3</f>
        <v>0</v>
      </c>
      <c r="W87" s="77">
        <f>'Composition humaine UO'!W86*'Valorisation financière UO'!W$3</f>
        <v>0</v>
      </c>
      <c r="X87" s="77">
        <f>'Composition humaine UO'!X86*'Valorisation financière UO'!X$3</f>
        <v>0</v>
      </c>
      <c r="Y87" s="92"/>
      <c r="Z87" s="77">
        <f>'Composition humaine UO'!Z86*'Valorisation financière UO'!Z$3</f>
        <v>0</v>
      </c>
      <c r="AA87" s="77">
        <f>'Composition humaine UO'!AA86*'Valorisation financière UO'!AA$3</f>
        <v>0</v>
      </c>
      <c r="AB87" s="77">
        <f>'Composition humaine UO'!AB86*'Valorisation financière UO'!AB$3</f>
        <v>0</v>
      </c>
      <c r="AC87" s="92"/>
      <c r="AD87" s="77">
        <f>'Composition humaine UO'!AD86*'Valorisation financière UO'!AD$3</f>
        <v>0</v>
      </c>
      <c r="AE87" s="77">
        <f>'Composition humaine UO'!AE86*'Valorisation financière UO'!AE$3</f>
        <v>0</v>
      </c>
      <c r="AF87" s="91"/>
      <c r="AG87" s="77">
        <f>'Composition humaine UO'!AG86*'Valorisation financière UO'!AG$3</f>
        <v>0</v>
      </c>
      <c r="AH87" s="77">
        <f>'Composition humaine UO'!AH86*'Valorisation financière UO'!AH$3</f>
        <v>0</v>
      </c>
      <c r="AI87" s="91"/>
      <c r="AJ87" s="77">
        <f>'Composition humaine UO'!AJ86*'Valorisation financière UO'!AJ$3</f>
        <v>0</v>
      </c>
      <c r="AK87" s="77">
        <f>'Composition humaine UO'!AK86*'Valorisation financière UO'!AK$3</f>
        <v>0</v>
      </c>
      <c r="AM87" s="60">
        <f>ROUND(SUM(D87:AK87),2)</f>
        <v>0</v>
      </c>
      <c r="AN87" s="59"/>
      <c r="AO87" s="88">
        <f t="shared" si="10"/>
        <v>0</v>
      </c>
      <c r="AQ87" s="95">
        <f>'Simulation Financière'!K84</f>
        <v>5</v>
      </c>
    </row>
    <row r="88" spans="1:43" ht="13.5" thickTop="1" x14ac:dyDescent="0.2">
      <c r="A88" s="23"/>
      <c r="B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</row>
    <row r="89" spans="1:43" ht="15.75" x14ac:dyDescent="0.2">
      <c r="A89" s="55" t="s">
        <v>42</v>
      </c>
      <c r="B89" s="55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93"/>
      <c r="Z89" s="83"/>
      <c r="AA89" s="83"/>
      <c r="AB89" s="83"/>
      <c r="AC89" s="93"/>
      <c r="AD89" s="83"/>
      <c r="AE89" s="83"/>
      <c r="AF89" s="83"/>
      <c r="AG89" s="83"/>
      <c r="AH89" s="83"/>
      <c r="AI89" s="83"/>
      <c r="AJ89" s="83"/>
      <c r="AK89" s="83"/>
      <c r="AL89" s="83"/>
      <c r="AO89" s="84"/>
      <c r="AQ89" s="84"/>
    </row>
    <row r="90" spans="1:43" ht="13.5" thickBot="1" x14ac:dyDescent="0.25">
      <c r="A90" s="23"/>
      <c r="B90" s="19" t="s">
        <v>0</v>
      </c>
      <c r="D90" s="94" t="s">
        <v>3</v>
      </c>
      <c r="E90" s="94" t="s">
        <v>3</v>
      </c>
      <c r="F90" s="94" t="s">
        <v>3</v>
      </c>
      <c r="G90" s="83"/>
      <c r="H90" s="94" t="s">
        <v>3</v>
      </c>
      <c r="I90" s="94" t="s">
        <v>3</v>
      </c>
      <c r="J90" s="94" t="s">
        <v>3</v>
      </c>
      <c r="K90" s="83"/>
      <c r="L90" s="94" t="s">
        <v>3</v>
      </c>
      <c r="M90" s="94" t="s">
        <v>3</v>
      </c>
      <c r="N90" s="83"/>
      <c r="O90" s="94" t="s">
        <v>3</v>
      </c>
      <c r="P90" s="94" t="s">
        <v>3</v>
      </c>
      <c r="Q90" s="94" t="s">
        <v>3</v>
      </c>
      <c r="R90" s="83"/>
      <c r="S90" s="94" t="s">
        <v>3</v>
      </c>
      <c r="T90" s="94" t="s">
        <v>3</v>
      </c>
      <c r="U90" s="83"/>
      <c r="V90" s="94" t="s">
        <v>3</v>
      </c>
      <c r="W90" s="94" t="s">
        <v>3</v>
      </c>
      <c r="X90" s="94" t="s">
        <v>3</v>
      </c>
      <c r="Y90" s="93"/>
      <c r="Z90" s="94" t="s">
        <v>3</v>
      </c>
      <c r="AA90" s="94" t="s">
        <v>3</v>
      </c>
      <c r="AB90" s="94" t="s">
        <v>3</v>
      </c>
      <c r="AC90" s="93"/>
      <c r="AD90" s="94" t="s">
        <v>3</v>
      </c>
      <c r="AE90" s="94" t="s">
        <v>3</v>
      </c>
      <c r="AF90" s="83"/>
      <c r="AG90" s="94" t="s">
        <v>3</v>
      </c>
      <c r="AH90" s="94" t="s">
        <v>3</v>
      </c>
      <c r="AI90" s="83"/>
      <c r="AJ90" s="94" t="s">
        <v>3</v>
      </c>
      <c r="AK90" s="94" t="s">
        <v>3</v>
      </c>
      <c r="AL90" s="83"/>
    </row>
    <row r="91" spans="1:43" ht="13.5" thickTop="1" x14ac:dyDescent="0.2">
      <c r="A91" s="29" t="s">
        <v>47</v>
      </c>
      <c r="B91" s="21" t="s">
        <v>160</v>
      </c>
      <c r="D91" s="77">
        <f>'Composition humaine UO'!D90*'Valorisation financière UO'!D$3</f>
        <v>0</v>
      </c>
      <c r="E91" s="77">
        <f>'Composition humaine UO'!E90*'Valorisation financière UO'!E$3</f>
        <v>0</v>
      </c>
      <c r="F91" s="77">
        <f>'Composition humaine UO'!F90*'Valorisation financière UO'!F$3</f>
        <v>0</v>
      </c>
      <c r="G91" s="91"/>
      <c r="H91" s="77">
        <f>'Composition humaine UO'!H90*'Valorisation financière UO'!H$3</f>
        <v>0</v>
      </c>
      <c r="I91" s="77">
        <f>'Composition humaine UO'!I90*'Valorisation financière UO'!I$3</f>
        <v>0</v>
      </c>
      <c r="J91" s="77">
        <f>'Composition humaine UO'!J90*'Valorisation financière UO'!J$3</f>
        <v>0</v>
      </c>
      <c r="K91" s="91"/>
      <c r="L91" s="77">
        <f>'Composition humaine UO'!L90*'Valorisation financière UO'!L$3</f>
        <v>0</v>
      </c>
      <c r="M91" s="77">
        <f>'Composition humaine UO'!M90*'Valorisation financière UO'!M$3</f>
        <v>0</v>
      </c>
      <c r="N91" s="91"/>
      <c r="O91" s="77">
        <f>'Composition humaine UO'!O90*'Valorisation financière UO'!O$3</f>
        <v>0</v>
      </c>
      <c r="P91" s="77">
        <f>'Composition humaine UO'!P90*'Valorisation financière UO'!P$3</f>
        <v>0</v>
      </c>
      <c r="Q91" s="77">
        <f>'Composition humaine UO'!Q90*'Valorisation financière UO'!Q$3</f>
        <v>0</v>
      </c>
      <c r="R91" s="91"/>
      <c r="S91" s="77">
        <f>'Composition humaine UO'!S90*'Valorisation financière UO'!S$3</f>
        <v>0</v>
      </c>
      <c r="T91" s="77">
        <f>'Composition humaine UO'!T90*'Valorisation financière UO'!T$3</f>
        <v>0</v>
      </c>
      <c r="U91" s="91"/>
      <c r="V91" s="77">
        <f>'Composition humaine UO'!V90*'Valorisation financière UO'!V$3</f>
        <v>0</v>
      </c>
      <c r="W91" s="77">
        <f>'Composition humaine UO'!W90*'Valorisation financière UO'!W$3</f>
        <v>0</v>
      </c>
      <c r="X91" s="77">
        <f>'Composition humaine UO'!X90*'Valorisation financière UO'!X$3</f>
        <v>0</v>
      </c>
      <c r="Y91" s="92"/>
      <c r="Z91" s="77">
        <f>'Composition humaine UO'!Z90*'Valorisation financière UO'!Z$3</f>
        <v>0</v>
      </c>
      <c r="AA91" s="77">
        <f>'Composition humaine UO'!AA90*'Valorisation financière UO'!AA$3</f>
        <v>0</v>
      </c>
      <c r="AB91" s="77">
        <f>'Composition humaine UO'!AB90*'Valorisation financière UO'!AB$3</f>
        <v>0</v>
      </c>
      <c r="AC91" s="92"/>
      <c r="AD91" s="77">
        <f>'Composition humaine UO'!AD90*'Valorisation financière UO'!AD$3</f>
        <v>0</v>
      </c>
      <c r="AE91" s="77">
        <f>'Composition humaine UO'!AE90*'Valorisation financière UO'!AE$3</f>
        <v>0</v>
      </c>
      <c r="AF91" s="91"/>
      <c r="AG91" s="77">
        <f>'Composition humaine UO'!AG90*'Valorisation financière UO'!AG$3</f>
        <v>0</v>
      </c>
      <c r="AH91" s="77">
        <f>'Composition humaine UO'!AH90*'Valorisation financière UO'!AH$3</f>
        <v>0</v>
      </c>
      <c r="AI91" s="91"/>
      <c r="AJ91" s="77">
        <f>'Composition humaine UO'!AJ90*'Valorisation financière UO'!AJ$3</f>
        <v>0</v>
      </c>
      <c r="AK91" s="77">
        <f>'Composition humaine UO'!AK90*'Valorisation financière UO'!AK$3</f>
        <v>0</v>
      </c>
      <c r="AM91" s="60">
        <f t="shared" ref="AM91:AM98" si="11">ROUND(SUM(D91:AK91),2)</f>
        <v>0</v>
      </c>
      <c r="AN91" s="59"/>
      <c r="AO91" s="86">
        <f t="shared" ref="AO91:AO98" si="12">AM91</f>
        <v>0</v>
      </c>
      <c r="AQ91" s="95">
        <f>'Simulation Financière'!K88</f>
        <v>5</v>
      </c>
    </row>
    <row r="92" spans="1:43" x14ac:dyDescent="0.2">
      <c r="A92" s="29" t="s">
        <v>48</v>
      </c>
      <c r="B92" s="21" t="s">
        <v>161</v>
      </c>
      <c r="D92" s="77">
        <f>'Composition humaine UO'!D91*'Valorisation financière UO'!D$3</f>
        <v>0</v>
      </c>
      <c r="E92" s="77">
        <f>'Composition humaine UO'!E91*'Valorisation financière UO'!E$3</f>
        <v>0</v>
      </c>
      <c r="F92" s="77">
        <f>'Composition humaine UO'!F91*'Valorisation financière UO'!F$3</f>
        <v>0</v>
      </c>
      <c r="G92" s="91"/>
      <c r="H92" s="77">
        <f>'Composition humaine UO'!H91*'Valorisation financière UO'!H$3</f>
        <v>0</v>
      </c>
      <c r="I92" s="77">
        <f>'Composition humaine UO'!I91*'Valorisation financière UO'!I$3</f>
        <v>0</v>
      </c>
      <c r="J92" s="77">
        <f>'Composition humaine UO'!J91*'Valorisation financière UO'!J$3</f>
        <v>0</v>
      </c>
      <c r="K92" s="91"/>
      <c r="L92" s="77">
        <f>'Composition humaine UO'!L91*'Valorisation financière UO'!L$3</f>
        <v>0</v>
      </c>
      <c r="M92" s="77">
        <f>'Composition humaine UO'!M91*'Valorisation financière UO'!M$3</f>
        <v>0</v>
      </c>
      <c r="N92" s="91"/>
      <c r="O92" s="77">
        <f>'Composition humaine UO'!O91*'Valorisation financière UO'!O$3</f>
        <v>0</v>
      </c>
      <c r="P92" s="77">
        <f>'Composition humaine UO'!P91*'Valorisation financière UO'!P$3</f>
        <v>0</v>
      </c>
      <c r="Q92" s="77">
        <f>'Composition humaine UO'!Q91*'Valorisation financière UO'!Q$3</f>
        <v>0</v>
      </c>
      <c r="R92" s="91"/>
      <c r="S92" s="77">
        <f>'Composition humaine UO'!S91*'Valorisation financière UO'!S$3</f>
        <v>0</v>
      </c>
      <c r="T92" s="77">
        <f>'Composition humaine UO'!T91*'Valorisation financière UO'!T$3</f>
        <v>0</v>
      </c>
      <c r="U92" s="91"/>
      <c r="V92" s="77">
        <f>'Composition humaine UO'!V91*'Valorisation financière UO'!V$3</f>
        <v>0</v>
      </c>
      <c r="W92" s="77">
        <f>'Composition humaine UO'!W91*'Valorisation financière UO'!W$3</f>
        <v>0</v>
      </c>
      <c r="X92" s="77">
        <f>'Composition humaine UO'!X91*'Valorisation financière UO'!X$3</f>
        <v>0</v>
      </c>
      <c r="Y92" s="92"/>
      <c r="Z92" s="77">
        <f>'Composition humaine UO'!Z91*'Valorisation financière UO'!Z$3</f>
        <v>0</v>
      </c>
      <c r="AA92" s="77">
        <f>'Composition humaine UO'!AA91*'Valorisation financière UO'!AA$3</f>
        <v>0</v>
      </c>
      <c r="AB92" s="77">
        <f>'Composition humaine UO'!AB91*'Valorisation financière UO'!AB$3</f>
        <v>0</v>
      </c>
      <c r="AC92" s="92"/>
      <c r="AD92" s="77">
        <f>'Composition humaine UO'!AD91*'Valorisation financière UO'!AD$3</f>
        <v>0</v>
      </c>
      <c r="AE92" s="77">
        <f>'Composition humaine UO'!AE91*'Valorisation financière UO'!AE$3</f>
        <v>0</v>
      </c>
      <c r="AF92" s="91"/>
      <c r="AG92" s="77">
        <f>'Composition humaine UO'!AG91*'Valorisation financière UO'!AG$3</f>
        <v>0</v>
      </c>
      <c r="AH92" s="77">
        <f>'Composition humaine UO'!AH91*'Valorisation financière UO'!AH$3</f>
        <v>0</v>
      </c>
      <c r="AI92" s="91"/>
      <c r="AJ92" s="77">
        <f>'Composition humaine UO'!AJ91*'Valorisation financière UO'!AJ$3</f>
        <v>0</v>
      </c>
      <c r="AK92" s="77">
        <f>'Composition humaine UO'!AK91*'Valorisation financière UO'!AK$3</f>
        <v>0</v>
      </c>
      <c r="AM92" s="60">
        <f t="shared" si="11"/>
        <v>0</v>
      </c>
      <c r="AN92" s="59"/>
      <c r="AO92" s="87">
        <f t="shared" si="12"/>
        <v>0</v>
      </c>
      <c r="AQ92" s="95">
        <f>'Simulation Financière'!K89</f>
        <v>5</v>
      </c>
    </row>
    <row r="93" spans="1:43" x14ac:dyDescent="0.2">
      <c r="A93" s="29" t="s">
        <v>49</v>
      </c>
      <c r="B93" s="21" t="s">
        <v>162</v>
      </c>
      <c r="D93" s="77">
        <f>'Composition humaine UO'!D92*'Valorisation financière UO'!D$3</f>
        <v>0</v>
      </c>
      <c r="E93" s="77">
        <f>'Composition humaine UO'!E92*'Valorisation financière UO'!E$3</f>
        <v>0</v>
      </c>
      <c r="F93" s="77">
        <f>'Composition humaine UO'!F92*'Valorisation financière UO'!F$3</f>
        <v>0</v>
      </c>
      <c r="G93" s="91"/>
      <c r="H93" s="77">
        <f>'Composition humaine UO'!H92*'Valorisation financière UO'!H$3</f>
        <v>0</v>
      </c>
      <c r="I93" s="77">
        <f>'Composition humaine UO'!I92*'Valorisation financière UO'!I$3</f>
        <v>0</v>
      </c>
      <c r="J93" s="77">
        <f>'Composition humaine UO'!J92*'Valorisation financière UO'!J$3</f>
        <v>0</v>
      </c>
      <c r="K93" s="91"/>
      <c r="L93" s="77">
        <f>'Composition humaine UO'!L92*'Valorisation financière UO'!L$3</f>
        <v>0</v>
      </c>
      <c r="M93" s="77">
        <f>'Composition humaine UO'!M92*'Valorisation financière UO'!M$3</f>
        <v>0</v>
      </c>
      <c r="N93" s="91"/>
      <c r="O93" s="77">
        <f>'Composition humaine UO'!O92*'Valorisation financière UO'!O$3</f>
        <v>0</v>
      </c>
      <c r="P93" s="77">
        <f>'Composition humaine UO'!P92*'Valorisation financière UO'!P$3</f>
        <v>0</v>
      </c>
      <c r="Q93" s="77">
        <f>'Composition humaine UO'!Q92*'Valorisation financière UO'!Q$3</f>
        <v>0</v>
      </c>
      <c r="R93" s="91"/>
      <c r="S93" s="77">
        <f>'Composition humaine UO'!S92*'Valorisation financière UO'!S$3</f>
        <v>0</v>
      </c>
      <c r="T93" s="77">
        <f>'Composition humaine UO'!T92*'Valorisation financière UO'!T$3</f>
        <v>0</v>
      </c>
      <c r="U93" s="91"/>
      <c r="V93" s="77">
        <f>'Composition humaine UO'!V92*'Valorisation financière UO'!V$3</f>
        <v>0</v>
      </c>
      <c r="W93" s="77">
        <f>'Composition humaine UO'!W92*'Valorisation financière UO'!W$3</f>
        <v>0</v>
      </c>
      <c r="X93" s="77">
        <f>'Composition humaine UO'!X92*'Valorisation financière UO'!X$3</f>
        <v>0</v>
      </c>
      <c r="Y93" s="92"/>
      <c r="Z93" s="77">
        <f>'Composition humaine UO'!Z92*'Valorisation financière UO'!Z$3</f>
        <v>0</v>
      </c>
      <c r="AA93" s="77">
        <f>'Composition humaine UO'!AA92*'Valorisation financière UO'!AA$3</f>
        <v>0</v>
      </c>
      <c r="AB93" s="77">
        <f>'Composition humaine UO'!AB92*'Valorisation financière UO'!AB$3</f>
        <v>0</v>
      </c>
      <c r="AC93" s="92"/>
      <c r="AD93" s="77">
        <f>'Composition humaine UO'!AD92*'Valorisation financière UO'!AD$3</f>
        <v>0</v>
      </c>
      <c r="AE93" s="77">
        <f>'Composition humaine UO'!AE92*'Valorisation financière UO'!AE$3</f>
        <v>0</v>
      </c>
      <c r="AF93" s="91"/>
      <c r="AG93" s="77">
        <f>'Composition humaine UO'!AG92*'Valorisation financière UO'!AG$3</f>
        <v>0</v>
      </c>
      <c r="AH93" s="77">
        <f>'Composition humaine UO'!AH92*'Valorisation financière UO'!AH$3</f>
        <v>0</v>
      </c>
      <c r="AI93" s="91"/>
      <c r="AJ93" s="77">
        <f>'Composition humaine UO'!AJ92*'Valorisation financière UO'!AJ$3</f>
        <v>0</v>
      </c>
      <c r="AK93" s="77">
        <f>'Composition humaine UO'!AK92*'Valorisation financière UO'!AK$3</f>
        <v>0</v>
      </c>
      <c r="AM93" s="60">
        <f t="shared" si="11"/>
        <v>0</v>
      </c>
      <c r="AN93" s="59"/>
      <c r="AO93" s="87">
        <f t="shared" si="12"/>
        <v>0</v>
      </c>
      <c r="AQ93" s="95">
        <f>'Simulation Financière'!K90</f>
        <v>5</v>
      </c>
    </row>
    <row r="94" spans="1:43" x14ac:dyDescent="0.2">
      <c r="A94" s="29" t="s">
        <v>50</v>
      </c>
      <c r="B94" s="21" t="s">
        <v>163</v>
      </c>
      <c r="D94" s="77">
        <f>'Composition humaine UO'!D93*'Valorisation financière UO'!D$3</f>
        <v>0</v>
      </c>
      <c r="E94" s="77">
        <f>'Composition humaine UO'!E93*'Valorisation financière UO'!E$3</f>
        <v>0</v>
      </c>
      <c r="F94" s="77">
        <f>'Composition humaine UO'!F93*'Valorisation financière UO'!F$3</f>
        <v>0</v>
      </c>
      <c r="G94" s="91"/>
      <c r="H94" s="77">
        <f>'Composition humaine UO'!H93*'Valorisation financière UO'!H$3</f>
        <v>0</v>
      </c>
      <c r="I94" s="77">
        <f>'Composition humaine UO'!I93*'Valorisation financière UO'!I$3</f>
        <v>0</v>
      </c>
      <c r="J94" s="77">
        <f>'Composition humaine UO'!J93*'Valorisation financière UO'!J$3</f>
        <v>0</v>
      </c>
      <c r="K94" s="91"/>
      <c r="L94" s="77">
        <f>'Composition humaine UO'!L93*'Valorisation financière UO'!L$3</f>
        <v>0</v>
      </c>
      <c r="M94" s="77">
        <f>'Composition humaine UO'!M93*'Valorisation financière UO'!M$3</f>
        <v>0</v>
      </c>
      <c r="N94" s="91"/>
      <c r="O94" s="77">
        <f>'Composition humaine UO'!O93*'Valorisation financière UO'!O$3</f>
        <v>0</v>
      </c>
      <c r="P94" s="77">
        <f>'Composition humaine UO'!P93*'Valorisation financière UO'!P$3</f>
        <v>0</v>
      </c>
      <c r="Q94" s="77">
        <f>'Composition humaine UO'!Q93*'Valorisation financière UO'!Q$3</f>
        <v>0</v>
      </c>
      <c r="R94" s="91"/>
      <c r="S94" s="77">
        <f>'Composition humaine UO'!S93*'Valorisation financière UO'!S$3</f>
        <v>0</v>
      </c>
      <c r="T94" s="77">
        <f>'Composition humaine UO'!T93*'Valorisation financière UO'!T$3</f>
        <v>0</v>
      </c>
      <c r="U94" s="91"/>
      <c r="V94" s="77">
        <f>'Composition humaine UO'!V93*'Valorisation financière UO'!V$3</f>
        <v>0</v>
      </c>
      <c r="W94" s="77">
        <f>'Composition humaine UO'!W93*'Valorisation financière UO'!W$3</f>
        <v>0</v>
      </c>
      <c r="X94" s="77">
        <f>'Composition humaine UO'!X93*'Valorisation financière UO'!X$3</f>
        <v>0</v>
      </c>
      <c r="Y94" s="92"/>
      <c r="Z94" s="77">
        <f>'Composition humaine UO'!Z93*'Valorisation financière UO'!Z$3</f>
        <v>0</v>
      </c>
      <c r="AA94" s="77">
        <f>'Composition humaine UO'!AA93*'Valorisation financière UO'!AA$3</f>
        <v>0</v>
      </c>
      <c r="AB94" s="77">
        <f>'Composition humaine UO'!AB93*'Valorisation financière UO'!AB$3</f>
        <v>0</v>
      </c>
      <c r="AC94" s="92"/>
      <c r="AD94" s="77">
        <f>'Composition humaine UO'!AD93*'Valorisation financière UO'!AD$3</f>
        <v>0</v>
      </c>
      <c r="AE94" s="77">
        <f>'Composition humaine UO'!AE93*'Valorisation financière UO'!AE$3</f>
        <v>0</v>
      </c>
      <c r="AF94" s="91"/>
      <c r="AG94" s="77">
        <f>'Composition humaine UO'!AG93*'Valorisation financière UO'!AG$3</f>
        <v>0</v>
      </c>
      <c r="AH94" s="77">
        <f>'Composition humaine UO'!AH93*'Valorisation financière UO'!AH$3</f>
        <v>0</v>
      </c>
      <c r="AI94" s="91"/>
      <c r="AJ94" s="77">
        <f>'Composition humaine UO'!AJ93*'Valorisation financière UO'!AJ$3</f>
        <v>0</v>
      </c>
      <c r="AK94" s="77">
        <f>'Composition humaine UO'!AK93*'Valorisation financière UO'!AK$3</f>
        <v>0</v>
      </c>
      <c r="AM94" s="60">
        <f t="shared" si="11"/>
        <v>0</v>
      </c>
      <c r="AN94" s="59"/>
      <c r="AO94" s="87">
        <f t="shared" si="12"/>
        <v>0</v>
      </c>
      <c r="AQ94" s="95">
        <f>'Simulation Financière'!K91</f>
        <v>5</v>
      </c>
    </row>
    <row r="95" spans="1:43" x14ac:dyDescent="0.2">
      <c r="A95" s="29" t="s">
        <v>156</v>
      </c>
      <c r="B95" s="21" t="s">
        <v>164</v>
      </c>
      <c r="D95" s="77">
        <f>'Composition humaine UO'!D94*'Valorisation financière UO'!D$3</f>
        <v>0</v>
      </c>
      <c r="E95" s="77">
        <f>'Composition humaine UO'!E94*'Valorisation financière UO'!E$3</f>
        <v>0</v>
      </c>
      <c r="F95" s="77">
        <f>'Composition humaine UO'!F94*'Valorisation financière UO'!F$3</f>
        <v>0</v>
      </c>
      <c r="G95" s="91"/>
      <c r="H95" s="77">
        <f>'Composition humaine UO'!H94*'Valorisation financière UO'!H$3</f>
        <v>0</v>
      </c>
      <c r="I95" s="77">
        <f>'Composition humaine UO'!I94*'Valorisation financière UO'!I$3</f>
        <v>0</v>
      </c>
      <c r="J95" s="77">
        <f>'Composition humaine UO'!J94*'Valorisation financière UO'!J$3</f>
        <v>0</v>
      </c>
      <c r="K95" s="91"/>
      <c r="L95" s="77">
        <f>'Composition humaine UO'!L94*'Valorisation financière UO'!L$3</f>
        <v>0</v>
      </c>
      <c r="M95" s="77">
        <f>'Composition humaine UO'!M94*'Valorisation financière UO'!M$3</f>
        <v>0</v>
      </c>
      <c r="N95" s="91"/>
      <c r="O95" s="77">
        <f>'Composition humaine UO'!O94*'Valorisation financière UO'!O$3</f>
        <v>0</v>
      </c>
      <c r="P95" s="77">
        <f>'Composition humaine UO'!P94*'Valorisation financière UO'!P$3</f>
        <v>0</v>
      </c>
      <c r="Q95" s="77">
        <f>'Composition humaine UO'!Q94*'Valorisation financière UO'!Q$3</f>
        <v>0</v>
      </c>
      <c r="R95" s="91"/>
      <c r="S95" s="77">
        <f>'Composition humaine UO'!S94*'Valorisation financière UO'!S$3</f>
        <v>0</v>
      </c>
      <c r="T95" s="77">
        <f>'Composition humaine UO'!T94*'Valorisation financière UO'!T$3</f>
        <v>0</v>
      </c>
      <c r="U95" s="91"/>
      <c r="V95" s="77">
        <f>'Composition humaine UO'!V94*'Valorisation financière UO'!V$3</f>
        <v>0</v>
      </c>
      <c r="W95" s="77">
        <f>'Composition humaine UO'!W94*'Valorisation financière UO'!W$3</f>
        <v>0</v>
      </c>
      <c r="X95" s="77">
        <f>'Composition humaine UO'!X94*'Valorisation financière UO'!X$3</f>
        <v>0</v>
      </c>
      <c r="Y95" s="92"/>
      <c r="Z95" s="77">
        <f>'Composition humaine UO'!Z94*'Valorisation financière UO'!Z$3</f>
        <v>0</v>
      </c>
      <c r="AA95" s="77">
        <f>'Composition humaine UO'!AA94*'Valorisation financière UO'!AA$3</f>
        <v>0</v>
      </c>
      <c r="AB95" s="77">
        <f>'Composition humaine UO'!AB94*'Valorisation financière UO'!AB$3</f>
        <v>0</v>
      </c>
      <c r="AC95" s="92"/>
      <c r="AD95" s="77">
        <f>'Composition humaine UO'!AD94*'Valorisation financière UO'!AD$3</f>
        <v>0</v>
      </c>
      <c r="AE95" s="77">
        <f>'Composition humaine UO'!AE94*'Valorisation financière UO'!AE$3</f>
        <v>0</v>
      </c>
      <c r="AF95" s="91"/>
      <c r="AG95" s="77">
        <f>'Composition humaine UO'!AG94*'Valorisation financière UO'!AG$3</f>
        <v>0</v>
      </c>
      <c r="AH95" s="77">
        <f>'Composition humaine UO'!AH94*'Valorisation financière UO'!AH$3</f>
        <v>0</v>
      </c>
      <c r="AI95" s="91"/>
      <c r="AJ95" s="77">
        <f>'Composition humaine UO'!AJ94*'Valorisation financière UO'!AJ$3</f>
        <v>0</v>
      </c>
      <c r="AK95" s="77">
        <f>'Composition humaine UO'!AK94*'Valorisation financière UO'!AK$3</f>
        <v>0</v>
      </c>
      <c r="AM95" s="60">
        <f t="shared" si="11"/>
        <v>0</v>
      </c>
      <c r="AN95" s="59"/>
      <c r="AO95" s="87">
        <f t="shared" si="12"/>
        <v>0</v>
      </c>
      <c r="AQ95" s="95">
        <f>'Simulation Financière'!K92</f>
        <v>5</v>
      </c>
    </row>
    <row r="96" spans="1:43" x14ac:dyDescent="0.2">
      <c r="A96" s="29" t="s">
        <v>157</v>
      </c>
      <c r="B96" s="21" t="s">
        <v>165</v>
      </c>
      <c r="D96" s="77">
        <f>'Composition humaine UO'!D95*'Valorisation financière UO'!D$3</f>
        <v>0</v>
      </c>
      <c r="E96" s="77">
        <f>'Composition humaine UO'!E95*'Valorisation financière UO'!E$3</f>
        <v>0</v>
      </c>
      <c r="F96" s="77">
        <f>'Composition humaine UO'!F95*'Valorisation financière UO'!F$3</f>
        <v>0</v>
      </c>
      <c r="G96" s="91"/>
      <c r="H96" s="77">
        <f>'Composition humaine UO'!H95*'Valorisation financière UO'!H$3</f>
        <v>0</v>
      </c>
      <c r="I96" s="77">
        <f>'Composition humaine UO'!I95*'Valorisation financière UO'!I$3</f>
        <v>0</v>
      </c>
      <c r="J96" s="77">
        <f>'Composition humaine UO'!J95*'Valorisation financière UO'!J$3</f>
        <v>0</v>
      </c>
      <c r="K96" s="91"/>
      <c r="L96" s="77">
        <f>'Composition humaine UO'!L95*'Valorisation financière UO'!L$3</f>
        <v>0</v>
      </c>
      <c r="M96" s="77">
        <f>'Composition humaine UO'!M95*'Valorisation financière UO'!M$3</f>
        <v>0</v>
      </c>
      <c r="N96" s="91"/>
      <c r="O96" s="77">
        <f>'Composition humaine UO'!O95*'Valorisation financière UO'!O$3</f>
        <v>0</v>
      </c>
      <c r="P96" s="77">
        <f>'Composition humaine UO'!P95*'Valorisation financière UO'!P$3</f>
        <v>0</v>
      </c>
      <c r="Q96" s="77">
        <f>'Composition humaine UO'!Q95*'Valorisation financière UO'!Q$3</f>
        <v>0</v>
      </c>
      <c r="R96" s="91"/>
      <c r="S96" s="77">
        <f>'Composition humaine UO'!S95*'Valorisation financière UO'!S$3</f>
        <v>0</v>
      </c>
      <c r="T96" s="77">
        <f>'Composition humaine UO'!T95*'Valorisation financière UO'!T$3</f>
        <v>0</v>
      </c>
      <c r="U96" s="91"/>
      <c r="V96" s="77">
        <f>'Composition humaine UO'!V95*'Valorisation financière UO'!V$3</f>
        <v>0</v>
      </c>
      <c r="W96" s="77">
        <f>'Composition humaine UO'!W95*'Valorisation financière UO'!W$3</f>
        <v>0</v>
      </c>
      <c r="X96" s="77">
        <f>'Composition humaine UO'!X95*'Valorisation financière UO'!X$3</f>
        <v>0</v>
      </c>
      <c r="Y96" s="92"/>
      <c r="Z96" s="77">
        <f>'Composition humaine UO'!Z95*'Valorisation financière UO'!Z$3</f>
        <v>0</v>
      </c>
      <c r="AA96" s="77">
        <f>'Composition humaine UO'!AA95*'Valorisation financière UO'!AA$3</f>
        <v>0</v>
      </c>
      <c r="AB96" s="77">
        <f>'Composition humaine UO'!AB95*'Valorisation financière UO'!AB$3</f>
        <v>0</v>
      </c>
      <c r="AC96" s="92"/>
      <c r="AD96" s="77">
        <f>'Composition humaine UO'!AD95*'Valorisation financière UO'!AD$3</f>
        <v>0</v>
      </c>
      <c r="AE96" s="77">
        <f>'Composition humaine UO'!AE95*'Valorisation financière UO'!AE$3</f>
        <v>0</v>
      </c>
      <c r="AF96" s="91"/>
      <c r="AG96" s="77">
        <f>'Composition humaine UO'!AG95*'Valorisation financière UO'!AG$3</f>
        <v>0</v>
      </c>
      <c r="AH96" s="77">
        <f>'Composition humaine UO'!AH95*'Valorisation financière UO'!AH$3</f>
        <v>0</v>
      </c>
      <c r="AI96" s="91"/>
      <c r="AJ96" s="77">
        <f>'Composition humaine UO'!AJ95*'Valorisation financière UO'!AJ$3</f>
        <v>0</v>
      </c>
      <c r="AK96" s="77">
        <f>'Composition humaine UO'!AK95*'Valorisation financière UO'!AK$3</f>
        <v>0</v>
      </c>
      <c r="AM96" s="60">
        <f t="shared" si="11"/>
        <v>0</v>
      </c>
      <c r="AN96" s="59"/>
      <c r="AO96" s="87">
        <f t="shared" si="12"/>
        <v>0</v>
      </c>
      <c r="AQ96" s="95">
        <f>'Simulation Financière'!K93</f>
        <v>5</v>
      </c>
    </row>
    <row r="97" spans="1:43" x14ac:dyDescent="0.2">
      <c r="A97" s="29" t="s">
        <v>158</v>
      </c>
      <c r="B97" s="21" t="s">
        <v>166</v>
      </c>
      <c r="D97" s="77">
        <f>'Composition humaine UO'!D96*'Valorisation financière UO'!D$3</f>
        <v>0</v>
      </c>
      <c r="E97" s="77">
        <f>'Composition humaine UO'!E96*'Valorisation financière UO'!E$3</f>
        <v>0</v>
      </c>
      <c r="F97" s="77">
        <f>'Composition humaine UO'!F96*'Valorisation financière UO'!F$3</f>
        <v>0</v>
      </c>
      <c r="G97" s="91"/>
      <c r="H97" s="77">
        <f>'Composition humaine UO'!H96*'Valorisation financière UO'!H$3</f>
        <v>0</v>
      </c>
      <c r="I97" s="77">
        <f>'Composition humaine UO'!I96*'Valorisation financière UO'!I$3</f>
        <v>0</v>
      </c>
      <c r="J97" s="77">
        <f>'Composition humaine UO'!J96*'Valorisation financière UO'!J$3</f>
        <v>0</v>
      </c>
      <c r="K97" s="91"/>
      <c r="L97" s="77">
        <f>'Composition humaine UO'!L96*'Valorisation financière UO'!L$3</f>
        <v>0</v>
      </c>
      <c r="M97" s="77">
        <f>'Composition humaine UO'!M96*'Valorisation financière UO'!M$3</f>
        <v>0</v>
      </c>
      <c r="N97" s="91"/>
      <c r="O97" s="77">
        <f>'Composition humaine UO'!O96*'Valorisation financière UO'!O$3</f>
        <v>0</v>
      </c>
      <c r="P97" s="77">
        <f>'Composition humaine UO'!P96*'Valorisation financière UO'!P$3</f>
        <v>0</v>
      </c>
      <c r="Q97" s="77">
        <f>'Composition humaine UO'!Q96*'Valorisation financière UO'!Q$3</f>
        <v>0</v>
      </c>
      <c r="R97" s="91"/>
      <c r="S97" s="77">
        <f>'Composition humaine UO'!S96*'Valorisation financière UO'!S$3</f>
        <v>0</v>
      </c>
      <c r="T97" s="77">
        <f>'Composition humaine UO'!T96*'Valorisation financière UO'!T$3</f>
        <v>0</v>
      </c>
      <c r="U97" s="91"/>
      <c r="V97" s="77">
        <f>'Composition humaine UO'!V96*'Valorisation financière UO'!V$3</f>
        <v>0</v>
      </c>
      <c r="W97" s="77">
        <f>'Composition humaine UO'!W96*'Valorisation financière UO'!W$3</f>
        <v>0</v>
      </c>
      <c r="X97" s="77">
        <f>'Composition humaine UO'!X96*'Valorisation financière UO'!X$3</f>
        <v>0</v>
      </c>
      <c r="Y97" s="92"/>
      <c r="Z97" s="77">
        <f>'Composition humaine UO'!Z96*'Valorisation financière UO'!Z$3</f>
        <v>0</v>
      </c>
      <c r="AA97" s="77">
        <f>'Composition humaine UO'!AA96*'Valorisation financière UO'!AA$3</f>
        <v>0</v>
      </c>
      <c r="AB97" s="77">
        <f>'Composition humaine UO'!AB96*'Valorisation financière UO'!AB$3</f>
        <v>0</v>
      </c>
      <c r="AC97" s="92"/>
      <c r="AD97" s="77">
        <f>'Composition humaine UO'!AD96*'Valorisation financière UO'!AD$3</f>
        <v>0</v>
      </c>
      <c r="AE97" s="77">
        <f>'Composition humaine UO'!AE96*'Valorisation financière UO'!AE$3</f>
        <v>0</v>
      </c>
      <c r="AF97" s="91"/>
      <c r="AG97" s="77">
        <f>'Composition humaine UO'!AG96*'Valorisation financière UO'!AG$3</f>
        <v>0</v>
      </c>
      <c r="AH97" s="77">
        <f>'Composition humaine UO'!AH96*'Valorisation financière UO'!AH$3</f>
        <v>0</v>
      </c>
      <c r="AI97" s="91"/>
      <c r="AJ97" s="77">
        <f>'Composition humaine UO'!AJ96*'Valorisation financière UO'!AJ$3</f>
        <v>0</v>
      </c>
      <c r="AK97" s="77">
        <f>'Composition humaine UO'!AK96*'Valorisation financière UO'!AK$3</f>
        <v>0</v>
      </c>
      <c r="AM97" s="60">
        <f t="shared" si="11"/>
        <v>0</v>
      </c>
      <c r="AN97" s="59"/>
      <c r="AO97" s="87">
        <f t="shared" si="12"/>
        <v>0</v>
      </c>
      <c r="AQ97" s="95">
        <f>'Simulation Financière'!K94</f>
        <v>5</v>
      </c>
    </row>
    <row r="98" spans="1:43" ht="13.5" thickBot="1" x14ac:dyDescent="0.25">
      <c r="A98" s="29" t="s">
        <v>159</v>
      </c>
      <c r="B98" s="21" t="s">
        <v>167</v>
      </c>
      <c r="D98" s="77">
        <f>'Composition humaine UO'!D97*'Valorisation financière UO'!D$3</f>
        <v>0</v>
      </c>
      <c r="E98" s="77">
        <f>'Composition humaine UO'!E97*'Valorisation financière UO'!E$3</f>
        <v>0</v>
      </c>
      <c r="F98" s="77">
        <f>'Composition humaine UO'!F97*'Valorisation financière UO'!F$3</f>
        <v>0</v>
      </c>
      <c r="G98" s="91"/>
      <c r="H98" s="77">
        <f>'Composition humaine UO'!H97*'Valorisation financière UO'!H$3</f>
        <v>0</v>
      </c>
      <c r="I98" s="77">
        <f>'Composition humaine UO'!I97*'Valorisation financière UO'!I$3</f>
        <v>0</v>
      </c>
      <c r="J98" s="77">
        <f>'Composition humaine UO'!J97*'Valorisation financière UO'!J$3</f>
        <v>0</v>
      </c>
      <c r="K98" s="91"/>
      <c r="L98" s="77">
        <f>'Composition humaine UO'!L97*'Valorisation financière UO'!L$3</f>
        <v>0</v>
      </c>
      <c r="M98" s="77">
        <f>'Composition humaine UO'!M97*'Valorisation financière UO'!M$3</f>
        <v>0</v>
      </c>
      <c r="N98" s="91"/>
      <c r="O98" s="77">
        <f>'Composition humaine UO'!O97*'Valorisation financière UO'!O$3</f>
        <v>0</v>
      </c>
      <c r="P98" s="77">
        <f>'Composition humaine UO'!P97*'Valorisation financière UO'!P$3</f>
        <v>0</v>
      </c>
      <c r="Q98" s="77">
        <f>'Composition humaine UO'!Q97*'Valorisation financière UO'!Q$3</f>
        <v>0</v>
      </c>
      <c r="R98" s="91"/>
      <c r="S98" s="77">
        <f>'Composition humaine UO'!S97*'Valorisation financière UO'!S$3</f>
        <v>0</v>
      </c>
      <c r="T98" s="77">
        <f>'Composition humaine UO'!T97*'Valorisation financière UO'!T$3</f>
        <v>0</v>
      </c>
      <c r="U98" s="91"/>
      <c r="V98" s="77">
        <f>'Composition humaine UO'!V97*'Valorisation financière UO'!V$3</f>
        <v>0</v>
      </c>
      <c r="W98" s="77">
        <f>'Composition humaine UO'!W97*'Valorisation financière UO'!W$3</f>
        <v>0</v>
      </c>
      <c r="X98" s="77">
        <f>'Composition humaine UO'!X97*'Valorisation financière UO'!X$3</f>
        <v>0</v>
      </c>
      <c r="Y98" s="92"/>
      <c r="Z98" s="77">
        <f>'Composition humaine UO'!Z97*'Valorisation financière UO'!Z$3</f>
        <v>0</v>
      </c>
      <c r="AA98" s="77">
        <f>'Composition humaine UO'!AA97*'Valorisation financière UO'!AA$3</f>
        <v>0</v>
      </c>
      <c r="AB98" s="77">
        <f>'Composition humaine UO'!AB97*'Valorisation financière UO'!AB$3</f>
        <v>0</v>
      </c>
      <c r="AC98" s="92"/>
      <c r="AD98" s="77">
        <f>'Composition humaine UO'!AD97*'Valorisation financière UO'!AD$3</f>
        <v>0</v>
      </c>
      <c r="AE98" s="77">
        <f>'Composition humaine UO'!AE97*'Valorisation financière UO'!AE$3</f>
        <v>0</v>
      </c>
      <c r="AF98" s="91"/>
      <c r="AG98" s="77">
        <f>'Composition humaine UO'!AG97*'Valorisation financière UO'!AG$3</f>
        <v>0</v>
      </c>
      <c r="AH98" s="77">
        <f>'Composition humaine UO'!AH97*'Valorisation financière UO'!AH$3</f>
        <v>0</v>
      </c>
      <c r="AI98" s="91"/>
      <c r="AJ98" s="77">
        <f>'Composition humaine UO'!AJ97*'Valorisation financière UO'!AJ$3</f>
        <v>0</v>
      </c>
      <c r="AK98" s="77">
        <f>'Composition humaine UO'!AK97*'Valorisation financière UO'!AK$3</f>
        <v>0</v>
      </c>
      <c r="AM98" s="60">
        <f t="shared" si="11"/>
        <v>0</v>
      </c>
      <c r="AN98" s="59"/>
      <c r="AO98" s="88">
        <f t="shared" si="12"/>
        <v>0</v>
      </c>
      <c r="AQ98" s="95">
        <f>'Simulation Financière'!K95</f>
        <v>5</v>
      </c>
    </row>
    <row r="99" spans="1:43" ht="13.5" thickTop="1" x14ac:dyDescent="0.2">
      <c r="A99" s="23"/>
      <c r="B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</row>
    <row r="100" spans="1:43" ht="15.75" x14ac:dyDescent="0.2">
      <c r="A100" s="55" t="s">
        <v>51</v>
      </c>
      <c r="B100" s="55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93"/>
      <c r="Z100" s="83"/>
      <c r="AA100" s="83"/>
      <c r="AB100" s="83"/>
      <c r="AC100" s="93"/>
      <c r="AD100" s="83"/>
      <c r="AE100" s="83"/>
      <c r="AF100" s="83"/>
      <c r="AG100" s="83"/>
      <c r="AH100" s="83"/>
      <c r="AI100" s="83"/>
      <c r="AJ100" s="83"/>
      <c r="AK100" s="83"/>
      <c r="AL100" s="83"/>
      <c r="AO100" s="84"/>
      <c r="AQ100" s="84"/>
    </row>
    <row r="101" spans="1:43" ht="13.5" thickBot="1" x14ac:dyDescent="0.25">
      <c r="A101" s="23"/>
      <c r="B101" s="19" t="s">
        <v>0</v>
      </c>
      <c r="D101" s="94" t="s">
        <v>3</v>
      </c>
      <c r="E101" s="94" t="s">
        <v>3</v>
      </c>
      <c r="F101" s="94" t="s">
        <v>3</v>
      </c>
      <c r="G101" s="83"/>
      <c r="H101" s="94" t="s">
        <v>3</v>
      </c>
      <c r="I101" s="94" t="s">
        <v>3</v>
      </c>
      <c r="J101" s="94" t="s">
        <v>3</v>
      </c>
      <c r="K101" s="83"/>
      <c r="L101" s="94" t="s">
        <v>3</v>
      </c>
      <c r="M101" s="94" t="s">
        <v>3</v>
      </c>
      <c r="N101" s="83"/>
      <c r="O101" s="94" t="s">
        <v>3</v>
      </c>
      <c r="P101" s="94" t="s">
        <v>3</v>
      </c>
      <c r="Q101" s="94" t="s">
        <v>3</v>
      </c>
      <c r="R101" s="83"/>
      <c r="S101" s="94" t="s">
        <v>3</v>
      </c>
      <c r="T101" s="94" t="s">
        <v>3</v>
      </c>
      <c r="U101" s="83"/>
      <c r="V101" s="94" t="s">
        <v>3</v>
      </c>
      <c r="W101" s="94" t="s">
        <v>3</v>
      </c>
      <c r="X101" s="94" t="s">
        <v>3</v>
      </c>
      <c r="Y101" s="93"/>
      <c r="Z101" s="94" t="s">
        <v>3</v>
      </c>
      <c r="AA101" s="94" t="s">
        <v>3</v>
      </c>
      <c r="AB101" s="94" t="s">
        <v>3</v>
      </c>
      <c r="AC101" s="93"/>
      <c r="AD101" s="94" t="s">
        <v>3</v>
      </c>
      <c r="AE101" s="94" t="s">
        <v>3</v>
      </c>
      <c r="AF101" s="83"/>
      <c r="AG101" s="94" t="s">
        <v>3</v>
      </c>
      <c r="AH101" s="94" t="s">
        <v>3</v>
      </c>
      <c r="AI101" s="83"/>
      <c r="AJ101" s="94" t="s">
        <v>3</v>
      </c>
      <c r="AK101" s="94" t="s">
        <v>3</v>
      </c>
      <c r="AL101" s="83"/>
    </row>
    <row r="102" spans="1:43" ht="13.5" thickTop="1" x14ac:dyDescent="0.2">
      <c r="A102" s="20" t="s">
        <v>168</v>
      </c>
      <c r="B102" s="21" t="s">
        <v>56</v>
      </c>
      <c r="D102" s="77">
        <f>'Composition humaine UO'!D101*'Valorisation financière UO'!D$3</f>
        <v>0</v>
      </c>
      <c r="E102" s="77">
        <f>'Composition humaine UO'!E101*'Valorisation financière UO'!E$3</f>
        <v>0</v>
      </c>
      <c r="F102" s="77">
        <f>'Composition humaine UO'!F101*'Valorisation financière UO'!F$3</f>
        <v>0</v>
      </c>
      <c r="G102" s="91"/>
      <c r="H102" s="77">
        <f>'Composition humaine UO'!H101*'Valorisation financière UO'!H$3</f>
        <v>0</v>
      </c>
      <c r="I102" s="77">
        <f>'Composition humaine UO'!I101*'Valorisation financière UO'!I$3</f>
        <v>0</v>
      </c>
      <c r="J102" s="77">
        <f>'Composition humaine UO'!J101*'Valorisation financière UO'!J$3</f>
        <v>0</v>
      </c>
      <c r="K102" s="91"/>
      <c r="L102" s="77">
        <f>'Composition humaine UO'!L101*'Valorisation financière UO'!L$3</f>
        <v>0</v>
      </c>
      <c r="M102" s="77">
        <f>'Composition humaine UO'!M101*'Valorisation financière UO'!M$3</f>
        <v>0</v>
      </c>
      <c r="N102" s="91"/>
      <c r="O102" s="77">
        <f>'Composition humaine UO'!O101*'Valorisation financière UO'!O$3</f>
        <v>0</v>
      </c>
      <c r="P102" s="77">
        <f>'Composition humaine UO'!P101*'Valorisation financière UO'!P$3</f>
        <v>0</v>
      </c>
      <c r="Q102" s="77">
        <f>'Composition humaine UO'!Q101*'Valorisation financière UO'!Q$3</f>
        <v>0</v>
      </c>
      <c r="R102" s="91"/>
      <c r="S102" s="77">
        <f>'Composition humaine UO'!S101*'Valorisation financière UO'!S$3</f>
        <v>0</v>
      </c>
      <c r="T102" s="77">
        <f>'Composition humaine UO'!T101*'Valorisation financière UO'!T$3</f>
        <v>0</v>
      </c>
      <c r="U102" s="91"/>
      <c r="V102" s="77">
        <f>'Composition humaine UO'!V101*'Valorisation financière UO'!V$3</f>
        <v>0</v>
      </c>
      <c r="W102" s="77">
        <f>'Composition humaine UO'!W101*'Valorisation financière UO'!W$3</f>
        <v>0</v>
      </c>
      <c r="X102" s="77">
        <f>'Composition humaine UO'!X101*'Valorisation financière UO'!X$3</f>
        <v>0</v>
      </c>
      <c r="Y102" s="92"/>
      <c r="Z102" s="77">
        <f>'Composition humaine UO'!Z101*'Valorisation financière UO'!Z$3</f>
        <v>0</v>
      </c>
      <c r="AA102" s="77">
        <f>'Composition humaine UO'!AA101*'Valorisation financière UO'!AA$3</f>
        <v>0</v>
      </c>
      <c r="AB102" s="77">
        <f>'Composition humaine UO'!AB101*'Valorisation financière UO'!AB$3</f>
        <v>0</v>
      </c>
      <c r="AC102" s="92"/>
      <c r="AD102" s="77">
        <f>'Composition humaine UO'!AD101*'Valorisation financière UO'!AD$3</f>
        <v>0</v>
      </c>
      <c r="AE102" s="77">
        <f>'Composition humaine UO'!AE101*'Valorisation financière UO'!AE$3</f>
        <v>0</v>
      </c>
      <c r="AF102" s="91"/>
      <c r="AG102" s="77">
        <f>'Composition humaine UO'!AG101*'Valorisation financière UO'!AG$3</f>
        <v>0</v>
      </c>
      <c r="AH102" s="77">
        <f>'Composition humaine UO'!AH101*'Valorisation financière UO'!AH$3</f>
        <v>0</v>
      </c>
      <c r="AI102" s="91"/>
      <c r="AJ102" s="77">
        <f>'Composition humaine UO'!AJ101*'Valorisation financière UO'!AJ$3</f>
        <v>0</v>
      </c>
      <c r="AK102" s="77">
        <f>'Composition humaine UO'!AK101*'Valorisation financière UO'!AK$3</f>
        <v>0</v>
      </c>
      <c r="AM102" s="60">
        <f>ROUND(SUM(D102:AK102),2)</f>
        <v>0</v>
      </c>
      <c r="AN102" s="59"/>
      <c r="AO102" s="86">
        <f t="shared" ref="AO102:AO106" si="13">AM102</f>
        <v>0</v>
      </c>
      <c r="AQ102" s="95">
        <f>'Simulation Financière'!K99</f>
        <v>5</v>
      </c>
    </row>
    <row r="103" spans="1:43" x14ac:dyDescent="0.2">
      <c r="A103" s="20" t="s">
        <v>169</v>
      </c>
      <c r="B103" s="21" t="s">
        <v>105</v>
      </c>
      <c r="D103" s="77">
        <f>'Composition humaine UO'!D102*'Valorisation financière UO'!D$3</f>
        <v>0</v>
      </c>
      <c r="E103" s="77">
        <f>'Composition humaine UO'!E102*'Valorisation financière UO'!E$3</f>
        <v>0</v>
      </c>
      <c r="F103" s="77">
        <f>'Composition humaine UO'!F102*'Valorisation financière UO'!F$3</f>
        <v>0</v>
      </c>
      <c r="G103" s="91"/>
      <c r="H103" s="77">
        <f>'Composition humaine UO'!H102*'Valorisation financière UO'!H$3</f>
        <v>0</v>
      </c>
      <c r="I103" s="77">
        <f>'Composition humaine UO'!I102*'Valorisation financière UO'!I$3</f>
        <v>0</v>
      </c>
      <c r="J103" s="77">
        <f>'Composition humaine UO'!J102*'Valorisation financière UO'!J$3</f>
        <v>0</v>
      </c>
      <c r="K103" s="91"/>
      <c r="L103" s="77">
        <f>'Composition humaine UO'!L102*'Valorisation financière UO'!L$3</f>
        <v>0</v>
      </c>
      <c r="M103" s="77">
        <f>'Composition humaine UO'!M102*'Valorisation financière UO'!M$3</f>
        <v>0</v>
      </c>
      <c r="N103" s="91"/>
      <c r="O103" s="77">
        <f>'Composition humaine UO'!O102*'Valorisation financière UO'!O$3</f>
        <v>0</v>
      </c>
      <c r="P103" s="77">
        <f>'Composition humaine UO'!P102*'Valorisation financière UO'!P$3</f>
        <v>0</v>
      </c>
      <c r="Q103" s="77">
        <f>'Composition humaine UO'!Q102*'Valorisation financière UO'!Q$3</f>
        <v>0</v>
      </c>
      <c r="R103" s="91"/>
      <c r="S103" s="77">
        <f>'Composition humaine UO'!S102*'Valorisation financière UO'!S$3</f>
        <v>0</v>
      </c>
      <c r="T103" s="77">
        <f>'Composition humaine UO'!T102*'Valorisation financière UO'!T$3</f>
        <v>0</v>
      </c>
      <c r="U103" s="91"/>
      <c r="V103" s="77">
        <f>'Composition humaine UO'!V102*'Valorisation financière UO'!V$3</f>
        <v>0</v>
      </c>
      <c r="W103" s="77">
        <f>'Composition humaine UO'!W102*'Valorisation financière UO'!W$3</f>
        <v>0</v>
      </c>
      <c r="X103" s="77">
        <f>'Composition humaine UO'!X102*'Valorisation financière UO'!X$3</f>
        <v>0</v>
      </c>
      <c r="Y103" s="92"/>
      <c r="Z103" s="77">
        <f>'Composition humaine UO'!Z102*'Valorisation financière UO'!Z$3</f>
        <v>0</v>
      </c>
      <c r="AA103" s="77">
        <f>'Composition humaine UO'!AA102*'Valorisation financière UO'!AA$3</f>
        <v>0</v>
      </c>
      <c r="AB103" s="77">
        <f>'Composition humaine UO'!AB102*'Valorisation financière UO'!AB$3</f>
        <v>0</v>
      </c>
      <c r="AC103" s="92"/>
      <c r="AD103" s="77">
        <f>'Composition humaine UO'!AD102*'Valorisation financière UO'!AD$3</f>
        <v>0</v>
      </c>
      <c r="AE103" s="77">
        <f>'Composition humaine UO'!AE102*'Valorisation financière UO'!AE$3</f>
        <v>0</v>
      </c>
      <c r="AF103" s="91"/>
      <c r="AG103" s="77">
        <f>'Composition humaine UO'!AG102*'Valorisation financière UO'!AG$3</f>
        <v>0</v>
      </c>
      <c r="AH103" s="77">
        <f>'Composition humaine UO'!AH102*'Valorisation financière UO'!AH$3</f>
        <v>0</v>
      </c>
      <c r="AI103" s="91"/>
      <c r="AJ103" s="77">
        <f>'Composition humaine UO'!AJ102*'Valorisation financière UO'!AJ$3</f>
        <v>0</v>
      </c>
      <c r="AK103" s="77">
        <f>'Composition humaine UO'!AK102*'Valorisation financière UO'!AK$3</f>
        <v>0</v>
      </c>
      <c r="AM103" s="60">
        <f>ROUND(SUM(D103:AK103),2)</f>
        <v>0</v>
      </c>
      <c r="AN103" s="59"/>
      <c r="AO103" s="87">
        <f t="shared" si="13"/>
        <v>0</v>
      </c>
      <c r="AQ103" s="95">
        <f>'Simulation Financière'!K100</f>
        <v>5</v>
      </c>
    </row>
    <row r="104" spans="1:43" x14ac:dyDescent="0.2">
      <c r="A104" s="20" t="s">
        <v>170</v>
      </c>
      <c r="B104" s="21" t="s">
        <v>106</v>
      </c>
      <c r="D104" s="77">
        <f>'Composition humaine UO'!D103*'Valorisation financière UO'!D$3</f>
        <v>0</v>
      </c>
      <c r="E104" s="77">
        <f>'Composition humaine UO'!E103*'Valorisation financière UO'!E$3</f>
        <v>0</v>
      </c>
      <c r="F104" s="77">
        <f>'Composition humaine UO'!F103*'Valorisation financière UO'!F$3</f>
        <v>0</v>
      </c>
      <c r="G104" s="91"/>
      <c r="H104" s="77">
        <f>'Composition humaine UO'!H103*'Valorisation financière UO'!H$3</f>
        <v>0</v>
      </c>
      <c r="I104" s="77">
        <f>'Composition humaine UO'!I103*'Valorisation financière UO'!I$3</f>
        <v>0</v>
      </c>
      <c r="J104" s="77">
        <f>'Composition humaine UO'!J103*'Valorisation financière UO'!J$3</f>
        <v>0</v>
      </c>
      <c r="K104" s="91"/>
      <c r="L104" s="77">
        <f>'Composition humaine UO'!L103*'Valorisation financière UO'!L$3</f>
        <v>0</v>
      </c>
      <c r="M104" s="77">
        <f>'Composition humaine UO'!M103*'Valorisation financière UO'!M$3</f>
        <v>0</v>
      </c>
      <c r="N104" s="91"/>
      <c r="O104" s="77">
        <f>'Composition humaine UO'!O103*'Valorisation financière UO'!O$3</f>
        <v>0</v>
      </c>
      <c r="P104" s="77">
        <f>'Composition humaine UO'!P103*'Valorisation financière UO'!P$3</f>
        <v>0</v>
      </c>
      <c r="Q104" s="77">
        <f>'Composition humaine UO'!Q103*'Valorisation financière UO'!Q$3</f>
        <v>0</v>
      </c>
      <c r="R104" s="91"/>
      <c r="S104" s="77">
        <f>'Composition humaine UO'!S103*'Valorisation financière UO'!S$3</f>
        <v>0</v>
      </c>
      <c r="T104" s="77">
        <f>'Composition humaine UO'!T103*'Valorisation financière UO'!T$3</f>
        <v>0</v>
      </c>
      <c r="U104" s="91"/>
      <c r="V104" s="77">
        <f>'Composition humaine UO'!V103*'Valorisation financière UO'!V$3</f>
        <v>0</v>
      </c>
      <c r="W104" s="77">
        <f>'Composition humaine UO'!W103*'Valorisation financière UO'!W$3</f>
        <v>0</v>
      </c>
      <c r="X104" s="77">
        <f>'Composition humaine UO'!X103*'Valorisation financière UO'!X$3</f>
        <v>0</v>
      </c>
      <c r="Y104" s="92"/>
      <c r="Z104" s="77">
        <f>'Composition humaine UO'!Z103*'Valorisation financière UO'!Z$3</f>
        <v>0</v>
      </c>
      <c r="AA104" s="77">
        <f>'Composition humaine UO'!AA103*'Valorisation financière UO'!AA$3</f>
        <v>0</v>
      </c>
      <c r="AB104" s="77">
        <f>'Composition humaine UO'!AB103*'Valorisation financière UO'!AB$3</f>
        <v>0</v>
      </c>
      <c r="AC104" s="92"/>
      <c r="AD104" s="77">
        <f>'Composition humaine UO'!AD103*'Valorisation financière UO'!AD$3</f>
        <v>0</v>
      </c>
      <c r="AE104" s="77">
        <f>'Composition humaine UO'!AE103*'Valorisation financière UO'!AE$3</f>
        <v>0</v>
      </c>
      <c r="AF104" s="91"/>
      <c r="AG104" s="77">
        <f>'Composition humaine UO'!AG103*'Valorisation financière UO'!AG$3</f>
        <v>0</v>
      </c>
      <c r="AH104" s="77">
        <f>'Composition humaine UO'!AH103*'Valorisation financière UO'!AH$3</f>
        <v>0</v>
      </c>
      <c r="AI104" s="91"/>
      <c r="AJ104" s="77">
        <f>'Composition humaine UO'!AJ103*'Valorisation financière UO'!AJ$3</f>
        <v>0</v>
      </c>
      <c r="AK104" s="77">
        <f>'Composition humaine UO'!AK103*'Valorisation financière UO'!AK$3</f>
        <v>0</v>
      </c>
      <c r="AM104" s="60">
        <f>ROUND(SUM(D104:AK104),2)</f>
        <v>0</v>
      </c>
      <c r="AN104" s="59"/>
      <c r="AO104" s="87">
        <f t="shared" si="13"/>
        <v>0</v>
      </c>
      <c r="AQ104" s="95">
        <f>'Simulation Financière'!K101</f>
        <v>5</v>
      </c>
    </row>
    <row r="105" spans="1:43" x14ac:dyDescent="0.2">
      <c r="A105" s="20" t="s">
        <v>171</v>
      </c>
      <c r="B105" s="21" t="s">
        <v>74</v>
      </c>
      <c r="D105" s="77">
        <f>'Composition humaine UO'!D104*'Valorisation financière UO'!D$3</f>
        <v>0</v>
      </c>
      <c r="E105" s="77">
        <f>'Composition humaine UO'!E104*'Valorisation financière UO'!E$3</f>
        <v>0</v>
      </c>
      <c r="F105" s="77">
        <f>'Composition humaine UO'!F104*'Valorisation financière UO'!F$3</f>
        <v>0</v>
      </c>
      <c r="G105" s="91"/>
      <c r="H105" s="77">
        <f>'Composition humaine UO'!H104*'Valorisation financière UO'!H$3</f>
        <v>0</v>
      </c>
      <c r="I105" s="77">
        <f>'Composition humaine UO'!I104*'Valorisation financière UO'!I$3</f>
        <v>0</v>
      </c>
      <c r="J105" s="77">
        <f>'Composition humaine UO'!J104*'Valorisation financière UO'!J$3</f>
        <v>0</v>
      </c>
      <c r="K105" s="91"/>
      <c r="L105" s="77">
        <f>'Composition humaine UO'!L104*'Valorisation financière UO'!L$3</f>
        <v>0</v>
      </c>
      <c r="M105" s="77">
        <f>'Composition humaine UO'!M104*'Valorisation financière UO'!M$3</f>
        <v>0</v>
      </c>
      <c r="N105" s="91"/>
      <c r="O105" s="77">
        <f>'Composition humaine UO'!O104*'Valorisation financière UO'!O$3</f>
        <v>0</v>
      </c>
      <c r="P105" s="77">
        <f>'Composition humaine UO'!P104*'Valorisation financière UO'!P$3</f>
        <v>0</v>
      </c>
      <c r="Q105" s="77">
        <f>'Composition humaine UO'!Q104*'Valorisation financière UO'!Q$3</f>
        <v>0</v>
      </c>
      <c r="R105" s="91"/>
      <c r="S105" s="77">
        <f>'Composition humaine UO'!S104*'Valorisation financière UO'!S$3</f>
        <v>0</v>
      </c>
      <c r="T105" s="77">
        <f>'Composition humaine UO'!T104*'Valorisation financière UO'!T$3</f>
        <v>0</v>
      </c>
      <c r="U105" s="91"/>
      <c r="V105" s="77">
        <f>'Composition humaine UO'!V104*'Valorisation financière UO'!V$3</f>
        <v>0</v>
      </c>
      <c r="W105" s="77">
        <f>'Composition humaine UO'!W104*'Valorisation financière UO'!W$3</f>
        <v>0</v>
      </c>
      <c r="X105" s="77">
        <f>'Composition humaine UO'!X104*'Valorisation financière UO'!X$3</f>
        <v>0</v>
      </c>
      <c r="Y105" s="92"/>
      <c r="Z105" s="77">
        <f>'Composition humaine UO'!Z104*'Valorisation financière UO'!Z$3</f>
        <v>0</v>
      </c>
      <c r="AA105" s="77">
        <f>'Composition humaine UO'!AA104*'Valorisation financière UO'!AA$3</f>
        <v>0</v>
      </c>
      <c r="AB105" s="77">
        <f>'Composition humaine UO'!AB104*'Valorisation financière UO'!AB$3</f>
        <v>0</v>
      </c>
      <c r="AC105" s="92"/>
      <c r="AD105" s="77">
        <f>'Composition humaine UO'!AD104*'Valorisation financière UO'!AD$3</f>
        <v>0</v>
      </c>
      <c r="AE105" s="77">
        <f>'Composition humaine UO'!AE104*'Valorisation financière UO'!AE$3</f>
        <v>0</v>
      </c>
      <c r="AF105" s="91"/>
      <c r="AG105" s="77">
        <f>'Composition humaine UO'!AG104*'Valorisation financière UO'!AG$3</f>
        <v>0</v>
      </c>
      <c r="AH105" s="77">
        <f>'Composition humaine UO'!AH104*'Valorisation financière UO'!AH$3</f>
        <v>0</v>
      </c>
      <c r="AI105" s="91"/>
      <c r="AJ105" s="77">
        <f>'Composition humaine UO'!AJ104*'Valorisation financière UO'!AJ$3</f>
        <v>0</v>
      </c>
      <c r="AK105" s="77">
        <f>'Composition humaine UO'!AK104*'Valorisation financière UO'!AK$3</f>
        <v>0</v>
      </c>
      <c r="AM105" s="60">
        <f>ROUND(SUM(D105:AK105),2)</f>
        <v>0</v>
      </c>
      <c r="AN105" s="59"/>
      <c r="AO105" s="87">
        <f t="shared" si="13"/>
        <v>0</v>
      </c>
      <c r="AQ105" s="95">
        <f>'Simulation Financière'!K102</f>
        <v>5</v>
      </c>
    </row>
    <row r="106" spans="1:43" ht="13.5" thickBot="1" x14ac:dyDescent="0.25">
      <c r="A106" s="20" t="s">
        <v>172</v>
      </c>
      <c r="B106" s="21" t="s">
        <v>107</v>
      </c>
      <c r="D106" s="77">
        <f>'Composition humaine UO'!D105*'Valorisation financière UO'!D$3</f>
        <v>0</v>
      </c>
      <c r="E106" s="77">
        <f>'Composition humaine UO'!E105*'Valorisation financière UO'!E$3</f>
        <v>0</v>
      </c>
      <c r="F106" s="77">
        <f>'Composition humaine UO'!F105*'Valorisation financière UO'!F$3</f>
        <v>0</v>
      </c>
      <c r="G106" s="91"/>
      <c r="H106" s="77">
        <f>'Composition humaine UO'!H105*'Valorisation financière UO'!H$3</f>
        <v>0</v>
      </c>
      <c r="I106" s="77">
        <f>'Composition humaine UO'!I105*'Valorisation financière UO'!I$3</f>
        <v>0</v>
      </c>
      <c r="J106" s="77">
        <f>'Composition humaine UO'!J105*'Valorisation financière UO'!J$3</f>
        <v>0</v>
      </c>
      <c r="K106" s="91"/>
      <c r="L106" s="77">
        <f>'Composition humaine UO'!L105*'Valorisation financière UO'!L$3</f>
        <v>0</v>
      </c>
      <c r="M106" s="77">
        <f>'Composition humaine UO'!M105*'Valorisation financière UO'!M$3</f>
        <v>0</v>
      </c>
      <c r="N106" s="91"/>
      <c r="O106" s="77">
        <f>'Composition humaine UO'!O105*'Valorisation financière UO'!O$3</f>
        <v>0</v>
      </c>
      <c r="P106" s="77">
        <f>'Composition humaine UO'!P105*'Valorisation financière UO'!P$3</f>
        <v>0</v>
      </c>
      <c r="Q106" s="77">
        <f>'Composition humaine UO'!Q105*'Valorisation financière UO'!Q$3</f>
        <v>0</v>
      </c>
      <c r="R106" s="91"/>
      <c r="S106" s="77">
        <f>'Composition humaine UO'!S105*'Valorisation financière UO'!S$3</f>
        <v>0</v>
      </c>
      <c r="T106" s="77">
        <f>'Composition humaine UO'!T105*'Valorisation financière UO'!T$3</f>
        <v>0</v>
      </c>
      <c r="U106" s="91"/>
      <c r="V106" s="77">
        <f>'Composition humaine UO'!V105*'Valorisation financière UO'!V$3</f>
        <v>0</v>
      </c>
      <c r="W106" s="77">
        <f>'Composition humaine UO'!W105*'Valorisation financière UO'!W$3</f>
        <v>0</v>
      </c>
      <c r="X106" s="77">
        <f>'Composition humaine UO'!X105*'Valorisation financière UO'!X$3</f>
        <v>0</v>
      </c>
      <c r="Y106" s="92"/>
      <c r="Z106" s="77">
        <f>'Composition humaine UO'!Z105*'Valorisation financière UO'!Z$3</f>
        <v>0</v>
      </c>
      <c r="AA106" s="77">
        <f>'Composition humaine UO'!AA105*'Valorisation financière UO'!AA$3</f>
        <v>0</v>
      </c>
      <c r="AB106" s="77">
        <f>'Composition humaine UO'!AB105*'Valorisation financière UO'!AB$3</f>
        <v>0</v>
      </c>
      <c r="AC106" s="92"/>
      <c r="AD106" s="77">
        <f>'Composition humaine UO'!AD105*'Valorisation financière UO'!AD$3</f>
        <v>0</v>
      </c>
      <c r="AE106" s="77">
        <f>'Composition humaine UO'!AE105*'Valorisation financière UO'!AE$3</f>
        <v>0</v>
      </c>
      <c r="AF106" s="91"/>
      <c r="AG106" s="77">
        <f>'Composition humaine UO'!AG105*'Valorisation financière UO'!AG$3</f>
        <v>0</v>
      </c>
      <c r="AH106" s="77">
        <f>'Composition humaine UO'!AH105*'Valorisation financière UO'!AH$3</f>
        <v>0</v>
      </c>
      <c r="AI106" s="91"/>
      <c r="AJ106" s="77">
        <f>'Composition humaine UO'!AJ105*'Valorisation financière UO'!AJ$3</f>
        <v>0</v>
      </c>
      <c r="AK106" s="77">
        <f>'Composition humaine UO'!AK105*'Valorisation financière UO'!AK$3</f>
        <v>0</v>
      </c>
      <c r="AM106" s="60">
        <f>ROUND(SUM(D106:AK106),2)</f>
        <v>0</v>
      </c>
      <c r="AN106" s="59"/>
      <c r="AO106" s="88">
        <f t="shared" si="13"/>
        <v>0</v>
      </c>
      <c r="AQ106" s="95">
        <f>'Simulation Financière'!K103</f>
        <v>5</v>
      </c>
    </row>
    <row r="107" spans="1:43" ht="13.5" thickTop="1" x14ac:dyDescent="0.2">
      <c r="A107" s="23"/>
      <c r="B107" s="47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93"/>
      <c r="Z107" s="83"/>
      <c r="AA107" s="83"/>
      <c r="AB107" s="83"/>
      <c r="AC107" s="93"/>
      <c r="AD107" s="83"/>
      <c r="AE107" s="83"/>
      <c r="AF107" s="83"/>
      <c r="AG107" s="83"/>
      <c r="AH107" s="83"/>
      <c r="AI107" s="83"/>
      <c r="AJ107" s="83"/>
      <c r="AK107" s="83"/>
    </row>
    <row r="108" spans="1:43" ht="13.5" thickBot="1" x14ac:dyDescent="0.25">
      <c r="A108" s="23"/>
      <c r="B108" s="19" t="s">
        <v>0</v>
      </c>
      <c r="D108" s="94" t="s">
        <v>3</v>
      </c>
      <c r="E108" s="94" t="s">
        <v>3</v>
      </c>
      <c r="F108" s="94" t="s">
        <v>3</v>
      </c>
      <c r="G108" s="83"/>
      <c r="H108" s="94" t="s">
        <v>3</v>
      </c>
      <c r="I108" s="94" t="s">
        <v>3</v>
      </c>
      <c r="J108" s="94" t="s">
        <v>3</v>
      </c>
      <c r="K108" s="83"/>
      <c r="L108" s="94" t="s">
        <v>3</v>
      </c>
      <c r="M108" s="94" t="s">
        <v>3</v>
      </c>
      <c r="N108" s="83"/>
      <c r="O108" s="94" t="s">
        <v>3</v>
      </c>
      <c r="P108" s="94" t="s">
        <v>3</v>
      </c>
      <c r="Q108" s="94" t="s">
        <v>3</v>
      </c>
      <c r="R108" s="83"/>
      <c r="S108" s="94" t="s">
        <v>3</v>
      </c>
      <c r="T108" s="94" t="s">
        <v>3</v>
      </c>
      <c r="U108" s="83"/>
      <c r="V108" s="94" t="s">
        <v>3</v>
      </c>
      <c r="W108" s="94" t="s">
        <v>3</v>
      </c>
      <c r="X108" s="94" t="s">
        <v>3</v>
      </c>
      <c r="Y108" s="93"/>
      <c r="Z108" s="94" t="s">
        <v>3</v>
      </c>
      <c r="AA108" s="94" t="s">
        <v>3</v>
      </c>
      <c r="AB108" s="94" t="s">
        <v>3</v>
      </c>
      <c r="AC108" s="93"/>
      <c r="AD108" s="94" t="s">
        <v>3</v>
      </c>
      <c r="AE108" s="94" t="s">
        <v>3</v>
      </c>
      <c r="AF108" s="83"/>
      <c r="AG108" s="94" t="s">
        <v>3</v>
      </c>
      <c r="AH108" s="94" t="s">
        <v>3</v>
      </c>
      <c r="AI108" s="83"/>
      <c r="AJ108" s="94" t="s">
        <v>3</v>
      </c>
      <c r="AK108" s="94" t="s">
        <v>3</v>
      </c>
    </row>
    <row r="109" spans="1:43" ht="13.5" thickTop="1" x14ac:dyDescent="0.2">
      <c r="A109" s="20" t="s">
        <v>173</v>
      </c>
      <c r="B109" s="21" t="s">
        <v>105</v>
      </c>
      <c r="D109" s="77">
        <f>'Composition humaine UO'!D108*'Valorisation financière UO'!D$3</f>
        <v>0</v>
      </c>
      <c r="E109" s="77">
        <f>'Composition humaine UO'!E108*'Valorisation financière UO'!E$3</f>
        <v>0</v>
      </c>
      <c r="F109" s="77">
        <f>'Composition humaine UO'!F108*'Valorisation financière UO'!F$3</f>
        <v>0</v>
      </c>
      <c r="G109" s="91"/>
      <c r="H109" s="77">
        <f>'Composition humaine UO'!H108*'Valorisation financière UO'!H$3</f>
        <v>0</v>
      </c>
      <c r="I109" s="77">
        <f>'Composition humaine UO'!I108*'Valorisation financière UO'!I$3</f>
        <v>0</v>
      </c>
      <c r="J109" s="77">
        <f>'Composition humaine UO'!J108*'Valorisation financière UO'!J$3</f>
        <v>0</v>
      </c>
      <c r="K109" s="91"/>
      <c r="L109" s="77">
        <f>'Composition humaine UO'!L108*'Valorisation financière UO'!L$3</f>
        <v>0</v>
      </c>
      <c r="M109" s="77">
        <f>'Composition humaine UO'!M108*'Valorisation financière UO'!M$3</f>
        <v>0</v>
      </c>
      <c r="N109" s="91"/>
      <c r="O109" s="77">
        <f>'Composition humaine UO'!O108*'Valorisation financière UO'!O$3</f>
        <v>0</v>
      </c>
      <c r="P109" s="77">
        <f>'Composition humaine UO'!P108*'Valorisation financière UO'!P$3</f>
        <v>0</v>
      </c>
      <c r="Q109" s="77">
        <f>'Composition humaine UO'!Q108*'Valorisation financière UO'!Q$3</f>
        <v>0</v>
      </c>
      <c r="R109" s="91"/>
      <c r="S109" s="77">
        <f>'Composition humaine UO'!S108*'Valorisation financière UO'!S$3</f>
        <v>0</v>
      </c>
      <c r="T109" s="77">
        <f>'Composition humaine UO'!T108*'Valorisation financière UO'!T$3</f>
        <v>0</v>
      </c>
      <c r="U109" s="91"/>
      <c r="V109" s="77">
        <f>'Composition humaine UO'!V108*'Valorisation financière UO'!V$3</f>
        <v>0</v>
      </c>
      <c r="W109" s="77">
        <f>'Composition humaine UO'!W108*'Valorisation financière UO'!W$3</f>
        <v>0</v>
      </c>
      <c r="X109" s="77">
        <f>'Composition humaine UO'!X108*'Valorisation financière UO'!X$3</f>
        <v>0</v>
      </c>
      <c r="Y109" s="92"/>
      <c r="Z109" s="77">
        <f>'Composition humaine UO'!Z108*'Valorisation financière UO'!Z$3</f>
        <v>0</v>
      </c>
      <c r="AA109" s="77">
        <f>'Composition humaine UO'!AA108*'Valorisation financière UO'!AA$3</f>
        <v>0</v>
      </c>
      <c r="AB109" s="77">
        <f>'Composition humaine UO'!AB108*'Valorisation financière UO'!AB$3</f>
        <v>0</v>
      </c>
      <c r="AC109" s="92"/>
      <c r="AD109" s="77">
        <f>'Composition humaine UO'!AD108*'Valorisation financière UO'!AD$3</f>
        <v>0</v>
      </c>
      <c r="AE109" s="77">
        <f>'Composition humaine UO'!AE108*'Valorisation financière UO'!AE$3</f>
        <v>0</v>
      </c>
      <c r="AF109" s="91"/>
      <c r="AG109" s="77">
        <f>'Composition humaine UO'!AG108*'Valorisation financière UO'!AG$3</f>
        <v>0</v>
      </c>
      <c r="AH109" s="77">
        <f>'Composition humaine UO'!AH108*'Valorisation financière UO'!AH$3</f>
        <v>0</v>
      </c>
      <c r="AI109" s="91"/>
      <c r="AJ109" s="77">
        <f>'Composition humaine UO'!AJ108*'Valorisation financière UO'!AJ$3</f>
        <v>0</v>
      </c>
      <c r="AK109" s="77">
        <f>'Composition humaine UO'!AK108*'Valorisation financière UO'!AK$3</f>
        <v>0</v>
      </c>
      <c r="AM109" s="60">
        <f>ROUND(SUM(D109:AK109),2)</f>
        <v>0</v>
      </c>
      <c r="AN109" s="59"/>
      <c r="AO109" s="86">
        <f t="shared" ref="AO109:AO112" si="14">AM109</f>
        <v>0</v>
      </c>
      <c r="AQ109" s="95">
        <f>'Simulation Financière'!K106</f>
        <v>5</v>
      </c>
    </row>
    <row r="110" spans="1:43" x14ac:dyDescent="0.2">
      <c r="A110" s="20" t="s">
        <v>174</v>
      </c>
      <c r="B110" s="21" t="s">
        <v>106</v>
      </c>
      <c r="D110" s="77">
        <f>'Composition humaine UO'!D109*'Valorisation financière UO'!D$3</f>
        <v>0</v>
      </c>
      <c r="E110" s="77">
        <f>'Composition humaine UO'!E109*'Valorisation financière UO'!E$3</f>
        <v>0</v>
      </c>
      <c r="F110" s="77">
        <f>'Composition humaine UO'!F109*'Valorisation financière UO'!F$3</f>
        <v>0</v>
      </c>
      <c r="G110" s="91"/>
      <c r="H110" s="77">
        <f>'Composition humaine UO'!H109*'Valorisation financière UO'!H$3</f>
        <v>0</v>
      </c>
      <c r="I110" s="77">
        <f>'Composition humaine UO'!I109*'Valorisation financière UO'!I$3</f>
        <v>0</v>
      </c>
      <c r="J110" s="77">
        <f>'Composition humaine UO'!J109*'Valorisation financière UO'!J$3</f>
        <v>0</v>
      </c>
      <c r="K110" s="91"/>
      <c r="L110" s="77">
        <f>'Composition humaine UO'!L109*'Valorisation financière UO'!L$3</f>
        <v>0</v>
      </c>
      <c r="M110" s="77">
        <f>'Composition humaine UO'!M109*'Valorisation financière UO'!M$3</f>
        <v>0</v>
      </c>
      <c r="N110" s="91"/>
      <c r="O110" s="77">
        <f>'Composition humaine UO'!O109*'Valorisation financière UO'!O$3</f>
        <v>0</v>
      </c>
      <c r="P110" s="77">
        <f>'Composition humaine UO'!P109*'Valorisation financière UO'!P$3</f>
        <v>0</v>
      </c>
      <c r="Q110" s="77">
        <f>'Composition humaine UO'!Q109*'Valorisation financière UO'!Q$3</f>
        <v>0</v>
      </c>
      <c r="R110" s="91"/>
      <c r="S110" s="77">
        <f>'Composition humaine UO'!S109*'Valorisation financière UO'!S$3</f>
        <v>0</v>
      </c>
      <c r="T110" s="77">
        <f>'Composition humaine UO'!T109*'Valorisation financière UO'!T$3</f>
        <v>0</v>
      </c>
      <c r="U110" s="91"/>
      <c r="V110" s="77">
        <f>'Composition humaine UO'!V109*'Valorisation financière UO'!V$3</f>
        <v>0</v>
      </c>
      <c r="W110" s="77">
        <f>'Composition humaine UO'!W109*'Valorisation financière UO'!W$3</f>
        <v>0</v>
      </c>
      <c r="X110" s="77">
        <f>'Composition humaine UO'!X109*'Valorisation financière UO'!X$3</f>
        <v>0</v>
      </c>
      <c r="Y110" s="92"/>
      <c r="Z110" s="77">
        <f>'Composition humaine UO'!Z109*'Valorisation financière UO'!Z$3</f>
        <v>0</v>
      </c>
      <c r="AA110" s="77">
        <f>'Composition humaine UO'!AA109*'Valorisation financière UO'!AA$3</f>
        <v>0</v>
      </c>
      <c r="AB110" s="77">
        <f>'Composition humaine UO'!AB109*'Valorisation financière UO'!AB$3</f>
        <v>0</v>
      </c>
      <c r="AC110" s="92"/>
      <c r="AD110" s="77">
        <f>'Composition humaine UO'!AD109*'Valorisation financière UO'!AD$3</f>
        <v>0</v>
      </c>
      <c r="AE110" s="77">
        <f>'Composition humaine UO'!AE109*'Valorisation financière UO'!AE$3</f>
        <v>0</v>
      </c>
      <c r="AF110" s="91"/>
      <c r="AG110" s="77">
        <f>'Composition humaine UO'!AG109*'Valorisation financière UO'!AG$3</f>
        <v>0</v>
      </c>
      <c r="AH110" s="77">
        <f>'Composition humaine UO'!AH109*'Valorisation financière UO'!AH$3</f>
        <v>0</v>
      </c>
      <c r="AI110" s="91"/>
      <c r="AJ110" s="77">
        <f>'Composition humaine UO'!AJ109*'Valorisation financière UO'!AJ$3</f>
        <v>0</v>
      </c>
      <c r="AK110" s="77">
        <f>'Composition humaine UO'!AK109*'Valorisation financière UO'!AK$3</f>
        <v>0</v>
      </c>
      <c r="AM110" s="60">
        <f>ROUND(SUM(D110:AK110),2)</f>
        <v>0</v>
      </c>
      <c r="AN110" s="59"/>
      <c r="AO110" s="87">
        <f t="shared" si="14"/>
        <v>0</v>
      </c>
      <c r="AQ110" s="95">
        <f>'Simulation Financière'!K107</f>
        <v>5</v>
      </c>
    </row>
    <row r="111" spans="1:43" x14ac:dyDescent="0.2">
      <c r="A111" s="20" t="s">
        <v>175</v>
      </c>
      <c r="B111" s="21" t="s">
        <v>74</v>
      </c>
      <c r="D111" s="77">
        <f>'Composition humaine UO'!D110*'Valorisation financière UO'!D$3</f>
        <v>0</v>
      </c>
      <c r="E111" s="77">
        <f>'Composition humaine UO'!E110*'Valorisation financière UO'!E$3</f>
        <v>0</v>
      </c>
      <c r="F111" s="77">
        <f>'Composition humaine UO'!F110*'Valorisation financière UO'!F$3</f>
        <v>0</v>
      </c>
      <c r="G111" s="91"/>
      <c r="H111" s="77">
        <f>'Composition humaine UO'!H110*'Valorisation financière UO'!H$3</f>
        <v>0</v>
      </c>
      <c r="I111" s="77">
        <f>'Composition humaine UO'!I110*'Valorisation financière UO'!I$3</f>
        <v>0</v>
      </c>
      <c r="J111" s="77">
        <f>'Composition humaine UO'!J110*'Valorisation financière UO'!J$3</f>
        <v>0</v>
      </c>
      <c r="K111" s="91"/>
      <c r="L111" s="77">
        <f>'Composition humaine UO'!L110*'Valorisation financière UO'!L$3</f>
        <v>0</v>
      </c>
      <c r="M111" s="77">
        <f>'Composition humaine UO'!M110*'Valorisation financière UO'!M$3</f>
        <v>0</v>
      </c>
      <c r="N111" s="91"/>
      <c r="O111" s="77">
        <f>'Composition humaine UO'!O110*'Valorisation financière UO'!O$3</f>
        <v>0</v>
      </c>
      <c r="P111" s="77">
        <f>'Composition humaine UO'!P110*'Valorisation financière UO'!P$3</f>
        <v>0</v>
      </c>
      <c r="Q111" s="77">
        <f>'Composition humaine UO'!Q110*'Valorisation financière UO'!Q$3</f>
        <v>0</v>
      </c>
      <c r="R111" s="91"/>
      <c r="S111" s="77">
        <f>'Composition humaine UO'!S110*'Valorisation financière UO'!S$3</f>
        <v>0</v>
      </c>
      <c r="T111" s="77">
        <f>'Composition humaine UO'!T110*'Valorisation financière UO'!T$3</f>
        <v>0</v>
      </c>
      <c r="U111" s="91"/>
      <c r="V111" s="77">
        <f>'Composition humaine UO'!V110*'Valorisation financière UO'!V$3</f>
        <v>0</v>
      </c>
      <c r="W111" s="77">
        <f>'Composition humaine UO'!W110*'Valorisation financière UO'!W$3</f>
        <v>0</v>
      </c>
      <c r="X111" s="77">
        <f>'Composition humaine UO'!X110*'Valorisation financière UO'!X$3</f>
        <v>0</v>
      </c>
      <c r="Y111" s="92"/>
      <c r="Z111" s="77">
        <f>'Composition humaine UO'!Z110*'Valorisation financière UO'!Z$3</f>
        <v>0</v>
      </c>
      <c r="AA111" s="77">
        <f>'Composition humaine UO'!AA110*'Valorisation financière UO'!AA$3</f>
        <v>0</v>
      </c>
      <c r="AB111" s="77">
        <f>'Composition humaine UO'!AB110*'Valorisation financière UO'!AB$3</f>
        <v>0</v>
      </c>
      <c r="AC111" s="92"/>
      <c r="AD111" s="77">
        <f>'Composition humaine UO'!AD110*'Valorisation financière UO'!AD$3</f>
        <v>0</v>
      </c>
      <c r="AE111" s="77">
        <f>'Composition humaine UO'!AE110*'Valorisation financière UO'!AE$3</f>
        <v>0</v>
      </c>
      <c r="AF111" s="91"/>
      <c r="AG111" s="77">
        <f>'Composition humaine UO'!AG110*'Valorisation financière UO'!AG$3</f>
        <v>0</v>
      </c>
      <c r="AH111" s="77">
        <f>'Composition humaine UO'!AH110*'Valorisation financière UO'!AH$3</f>
        <v>0</v>
      </c>
      <c r="AI111" s="91"/>
      <c r="AJ111" s="77">
        <f>'Composition humaine UO'!AJ110*'Valorisation financière UO'!AJ$3</f>
        <v>0</v>
      </c>
      <c r="AK111" s="77">
        <f>'Composition humaine UO'!AK110*'Valorisation financière UO'!AK$3</f>
        <v>0</v>
      </c>
      <c r="AM111" s="60">
        <f>ROUND(SUM(D111:AK111),2)</f>
        <v>0</v>
      </c>
      <c r="AN111" s="59"/>
      <c r="AO111" s="87">
        <f t="shared" si="14"/>
        <v>0</v>
      </c>
      <c r="AQ111" s="95">
        <f>'Simulation Financière'!K108</f>
        <v>5</v>
      </c>
    </row>
    <row r="112" spans="1:43" ht="13.5" thickBot="1" x14ac:dyDescent="0.25">
      <c r="A112" s="20" t="s">
        <v>176</v>
      </c>
      <c r="B112" s="21" t="s">
        <v>107</v>
      </c>
      <c r="D112" s="77">
        <f>'Composition humaine UO'!D111*'Valorisation financière UO'!D$3</f>
        <v>0</v>
      </c>
      <c r="E112" s="77">
        <f>'Composition humaine UO'!E111*'Valorisation financière UO'!E$3</f>
        <v>0</v>
      </c>
      <c r="F112" s="77">
        <f>'Composition humaine UO'!F111*'Valorisation financière UO'!F$3</f>
        <v>0</v>
      </c>
      <c r="G112" s="91"/>
      <c r="H112" s="77">
        <f>'Composition humaine UO'!H111*'Valorisation financière UO'!H$3</f>
        <v>0</v>
      </c>
      <c r="I112" s="77">
        <f>'Composition humaine UO'!I111*'Valorisation financière UO'!I$3</f>
        <v>0</v>
      </c>
      <c r="J112" s="77">
        <f>'Composition humaine UO'!J111*'Valorisation financière UO'!J$3</f>
        <v>0</v>
      </c>
      <c r="K112" s="91"/>
      <c r="L112" s="77">
        <f>'Composition humaine UO'!L111*'Valorisation financière UO'!L$3</f>
        <v>0</v>
      </c>
      <c r="M112" s="77">
        <f>'Composition humaine UO'!M111*'Valorisation financière UO'!M$3</f>
        <v>0</v>
      </c>
      <c r="N112" s="91"/>
      <c r="O112" s="77">
        <f>'Composition humaine UO'!O111*'Valorisation financière UO'!O$3</f>
        <v>0</v>
      </c>
      <c r="P112" s="77">
        <f>'Composition humaine UO'!P111*'Valorisation financière UO'!P$3</f>
        <v>0</v>
      </c>
      <c r="Q112" s="77">
        <f>'Composition humaine UO'!Q111*'Valorisation financière UO'!Q$3</f>
        <v>0</v>
      </c>
      <c r="R112" s="91"/>
      <c r="S112" s="77">
        <f>'Composition humaine UO'!S111*'Valorisation financière UO'!S$3</f>
        <v>0</v>
      </c>
      <c r="T112" s="77">
        <f>'Composition humaine UO'!T111*'Valorisation financière UO'!T$3</f>
        <v>0</v>
      </c>
      <c r="U112" s="91"/>
      <c r="V112" s="77">
        <f>'Composition humaine UO'!V111*'Valorisation financière UO'!V$3</f>
        <v>0</v>
      </c>
      <c r="W112" s="77">
        <f>'Composition humaine UO'!W111*'Valorisation financière UO'!W$3</f>
        <v>0</v>
      </c>
      <c r="X112" s="77">
        <f>'Composition humaine UO'!X111*'Valorisation financière UO'!X$3</f>
        <v>0</v>
      </c>
      <c r="Y112" s="92"/>
      <c r="Z112" s="77">
        <f>'Composition humaine UO'!Z111*'Valorisation financière UO'!Z$3</f>
        <v>0</v>
      </c>
      <c r="AA112" s="77">
        <f>'Composition humaine UO'!AA111*'Valorisation financière UO'!AA$3</f>
        <v>0</v>
      </c>
      <c r="AB112" s="77">
        <f>'Composition humaine UO'!AB111*'Valorisation financière UO'!AB$3</f>
        <v>0</v>
      </c>
      <c r="AC112" s="92"/>
      <c r="AD112" s="77">
        <f>'Composition humaine UO'!AD111*'Valorisation financière UO'!AD$3</f>
        <v>0</v>
      </c>
      <c r="AE112" s="77">
        <f>'Composition humaine UO'!AE111*'Valorisation financière UO'!AE$3</f>
        <v>0</v>
      </c>
      <c r="AF112" s="91"/>
      <c r="AG112" s="77">
        <f>'Composition humaine UO'!AG111*'Valorisation financière UO'!AG$3</f>
        <v>0</v>
      </c>
      <c r="AH112" s="77">
        <f>'Composition humaine UO'!AH111*'Valorisation financière UO'!AH$3</f>
        <v>0</v>
      </c>
      <c r="AI112" s="91"/>
      <c r="AJ112" s="77">
        <f>'Composition humaine UO'!AJ111*'Valorisation financière UO'!AJ$3</f>
        <v>0</v>
      </c>
      <c r="AK112" s="77">
        <f>'Composition humaine UO'!AK111*'Valorisation financière UO'!AK$3</f>
        <v>0</v>
      </c>
      <c r="AM112" s="60">
        <f>ROUND(SUM(D112:AK112),2)</f>
        <v>0</v>
      </c>
      <c r="AN112" s="59"/>
      <c r="AO112" s="88">
        <f t="shared" si="14"/>
        <v>0</v>
      </c>
      <c r="AQ112" s="95">
        <f>'Simulation Financière'!K109</f>
        <v>5</v>
      </c>
    </row>
    <row r="113" spans="1:43" ht="13.5" thickTop="1" x14ac:dyDescent="0.2">
      <c r="A113" s="23"/>
      <c r="B113" s="47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3"/>
      <c r="V113" s="83"/>
      <c r="W113" s="83"/>
      <c r="X113" s="83"/>
      <c r="Y113" s="93"/>
      <c r="Z113" s="83"/>
      <c r="AA113" s="83"/>
      <c r="AB113" s="83"/>
      <c r="AC113" s="93"/>
      <c r="AD113" s="83"/>
      <c r="AE113" s="83"/>
      <c r="AF113" s="83"/>
      <c r="AG113" s="83"/>
      <c r="AH113" s="83"/>
      <c r="AI113" s="83"/>
      <c r="AJ113" s="83"/>
      <c r="AK113" s="83"/>
    </row>
    <row r="114" spans="1:43" ht="13.5" thickBot="1" x14ac:dyDescent="0.25">
      <c r="A114" s="23"/>
      <c r="B114" s="19" t="s">
        <v>0</v>
      </c>
      <c r="D114" s="94" t="s">
        <v>3</v>
      </c>
      <c r="E114" s="94" t="s">
        <v>3</v>
      </c>
      <c r="F114" s="94" t="s">
        <v>3</v>
      </c>
      <c r="G114" s="83"/>
      <c r="H114" s="94" t="s">
        <v>3</v>
      </c>
      <c r="I114" s="94" t="s">
        <v>3</v>
      </c>
      <c r="J114" s="94" t="s">
        <v>3</v>
      </c>
      <c r="K114" s="83"/>
      <c r="L114" s="94" t="s">
        <v>3</v>
      </c>
      <c r="M114" s="94" t="s">
        <v>3</v>
      </c>
      <c r="N114" s="83"/>
      <c r="O114" s="94" t="s">
        <v>3</v>
      </c>
      <c r="P114" s="94" t="s">
        <v>3</v>
      </c>
      <c r="Q114" s="94" t="s">
        <v>3</v>
      </c>
      <c r="R114" s="83"/>
      <c r="S114" s="94" t="s">
        <v>3</v>
      </c>
      <c r="T114" s="94" t="s">
        <v>3</v>
      </c>
      <c r="U114" s="83"/>
      <c r="V114" s="94" t="s">
        <v>3</v>
      </c>
      <c r="W114" s="94" t="s">
        <v>3</v>
      </c>
      <c r="X114" s="94" t="s">
        <v>3</v>
      </c>
      <c r="Y114" s="93"/>
      <c r="Z114" s="94" t="s">
        <v>3</v>
      </c>
      <c r="AA114" s="94" t="s">
        <v>3</v>
      </c>
      <c r="AB114" s="94" t="s">
        <v>3</v>
      </c>
      <c r="AC114" s="93"/>
      <c r="AD114" s="94" t="s">
        <v>3</v>
      </c>
      <c r="AE114" s="94" t="s">
        <v>3</v>
      </c>
      <c r="AF114" s="83"/>
      <c r="AG114" s="94" t="s">
        <v>3</v>
      </c>
      <c r="AH114" s="94" t="s">
        <v>3</v>
      </c>
      <c r="AI114" s="83"/>
      <c r="AJ114" s="94" t="s">
        <v>3</v>
      </c>
      <c r="AK114" s="94" t="s">
        <v>3</v>
      </c>
    </row>
    <row r="115" spans="1:43" ht="13.5" thickTop="1" x14ac:dyDescent="0.2">
      <c r="A115" s="20" t="s">
        <v>177</v>
      </c>
      <c r="B115" s="21" t="s">
        <v>105</v>
      </c>
      <c r="D115" s="77">
        <f>'Composition humaine UO'!D114*'Valorisation financière UO'!D$3</f>
        <v>0</v>
      </c>
      <c r="E115" s="77">
        <f>'Composition humaine UO'!E114*'Valorisation financière UO'!E$3</f>
        <v>0</v>
      </c>
      <c r="F115" s="77">
        <f>'Composition humaine UO'!F114*'Valorisation financière UO'!F$3</f>
        <v>0</v>
      </c>
      <c r="G115" s="91"/>
      <c r="H115" s="77">
        <f>'Composition humaine UO'!H114*'Valorisation financière UO'!H$3</f>
        <v>0</v>
      </c>
      <c r="I115" s="77">
        <f>'Composition humaine UO'!I114*'Valorisation financière UO'!I$3</f>
        <v>0</v>
      </c>
      <c r="J115" s="77">
        <f>'Composition humaine UO'!J114*'Valorisation financière UO'!J$3</f>
        <v>0</v>
      </c>
      <c r="K115" s="91"/>
      <c r="L115" s="77">
        <f>'Composition humaine UO'!L114*'Valorisation financière UO'!L$3</f>
        <v>0</v>
      </c>
      <c r="M115" s="77">
        <f>'Composition humaine UO'!M114*'Valorisation financière UO'!M$3</f>
        <v>0</v>
      </c>
      <c r="N115" s="91"/>
      <c r="O115" s="77">
        <f>'Composition humaine UO'!O114*'Valorisation financière UO'!O$3</f>
        <v>0</v>
      </c>
      <c r="P115" s="77">
        <f>'Composition humaine UO'!P114*'Valorisation financière UO'!P$3</f>
        <v>0</v>
      </c>
      <c r="Q115" s="77">
        <f>'Composition humaine UO'!Q114*'Valorisation financière UO'!Q$3</f>
        <v>0</v>
      </c>
      <c r="R115" s="91"/>
      <c r="S115" s="77">
        <f>'Composition humaine UO'!S114*'Valorisation financière UO'!S$3</f>
        <v>0</v>
      </c>
      <c r="T115" s="77">
        <f>'Composition humaine UO'!T114*'Valorisation financière UO'!T$3</f>
        <v>0</v>
      </c>
      <c r="U115" s="91"/>
      <c r="V115" s="77">
        <f>'Composition humaine UO'!V114*'Valorisation financière UO'!V$3</f>
        <v>0</v>
      </c>
      <c r="W115" s="77">
        <f>'Composition humaine UO'!W114*'Valorisation financière UO'!W$3</f>
        <v>0</v>
      </c>
      <c r="X115" s="77">
        <f>'Composition humaine UO'!X114*'Valorisation financière UO'!X$3</f>
        <v>0</v>
      </c>
      <c r="Y115" s="92"/>
      <c r="Z115" s="77">
        <f>'Composition humaine UO'!Z114*'Valorisation financière UO'!Z$3</f>
        <v>0</v>
      </c>
      <c r="AA115" s="77">
        <f>'Composition humaine UO'!AA114*'Valorisation financière UO'!AA$3</f>
        <v>0</v>
      </c>
      <c r="AB115" s="77">
        <f>'Composition humaine UO'!AB114*'Valorisation financière UO'!AB$3</f>
        <v>0</v>
      </c>
      <c r="AC115" s="92"/>
      <c r="AD115" s="77">
        <f>'Composition humaine UO'!AD114*'Valorisation financière UO'!AD$3</f>
        <v>0</v>
      </c>
      <c r="AE115" s="77">
        <f>'Composition humaine UO'!AE114*'Valorisation financière UO'!AE$3</f>
        <v>0</v>
      </c>
      <c r="AF115" s="91"/>
      <c r="AG115" s="77">
        <f>'Composition humaine UO'!AG114*'Valorisation financière UO'!AG$3</f>
        <v>0</v>
      </c>
      <c r="AH115" s="77">
        <f>'Composition humaine UO'!AH114*'Valorisation financière UO'!AH$3</f>
        <v>0</v>
      </c>
      <c r="AI115" s="91"/>
      <c r="AJ115" s="77">
        <f>'Composition humaine UO'!AJ114*'Valorisation financière UO'!AJ$3</f>
        <v>0</v>
      </c>
      <c r="AK115" s="77">
        <f>'Composition humaine UO'!AK114*'Valorisation financière UO'!AK$3</f>
        <v>0</v>
      </c>
      <c r="AM115" s="60">
        <f>ROUND(SUM(D115:AK115),2)</f>
        <v>0</v>
      </c>
      <c r="AN115" s="59"/>
      <c r="AO115" s="86">
        <f t="shared" ref="AO115:AO118" si="15">AM115</f>
        <v>0</v>
      </c>
      <c r="AQ115" s="95">
        <f>'Simulation Financière'!K112</f>
        <v>5</v>
      </c>
    </row>
    <row r="116" spans="1:43" x14ac:dyDescent="0.2">
      <c r="A116" s="20" t="s">
        <v>178</v>
      </c>
      <c r="B116" s="21" t="s">
        <v>106</v>
      </c>
      <c r="D116" s="77">
        <f>'Composition humaine UO'!D115*'Valorisation financière UO'!D$3</f>
        <v>0</v>
      </c>
      <c r="E116" s="77">
        <f>'Composition humaine UO'!E115*'Valorisation financière UO'!E$3</f>
        <v>0</v>
      </c>
      <c r="F116" s="77">
        <f>'Composition humaine UO'!F115*'Valorisation financière UO'!F$3</f>
        <v>0</v>
      </c>
      <c r="G116" s="91"/>
      <c r="H116" s="77">
        <f>'Composition humaine UO'!H115*'Valorisation financière UO'!H$3</f>
        <v>0</v>
      </c>
      <c r="I116" s="77">
        <f>'Composition humaine UO'!I115*'Valorisation financière UO'!I$3</f>
        <v>0</v>
      </c>
      <c r="J116" s="77">
        <f>'Composition humaine UO'!J115*'Valorisation financière UO'!J$3</f>
        <v>0</v>
      </c>
      <c r="K116" s="91"/>
      <c r="L116" s="77">
        <f>'Composition humaine UO'!L115*'Valorisation financière UO'!L$3</f>
        <v>0</v>
      </c>
      <c r="M116" s="77">
        <f>'Composition humaine UO'!M115*'Valorisation financière UO'!M$3</f>
        <v>0</v>
      </c>
      <c r="N116" s="91"/>
      <c r="O116" s="77">
        <f>'Composition humaine UO'!O115*'Valorisation financière UO'!O$3</f>
        <v>0</v>
      </c>
      <c r="P116" s="77">
        <f>'Composition humaine UO'!P115*'Valorisation financière UO'!P$3</f>
        <v>0</v>
      </c>
      <c r="Q116" s="77">
        <f>'Composition humaine UO'!Q115*'Valorisation financière UO'!Q$3</f>
        <v>0</v>
      </c>
      <c r="R116" s="91"/>
      <c r="S116" s="77">
        <f>'Composition humaine UO'!S115*'Valorisation financière UO'!S$3</f>
        <v>0</v>
      </c>
      <c r="T116" s="77">
        <f>'Composition humaine UO'!T115*'Valorisation financière UO'!T$3</f>
        <v>0</v>
      </c>
      <c r="U116" s="91"/>
      <c r="V116" s="77">
        <f>'Composition humaine UO'!V115*'Valorisation financière UO'!V$3</f>
        <v>0</v>
      </c>
      <c r="W116" s="77">
        <f>'Composition humaine UO'!W115*'Valorisation financière UO'!W$3</f>
        <v>0</v>
      </c>
      <c r="X116" s="77">
        <f>'Composition humaine UO'!X115*'Valorisation financière UO'!X$3</f>
        <v>0</v>
      </c>
      <c r="Y116" s="92"/>
      <c r="Z116" s="77">
        <f>'Composition humaine UO'!Z115*'Valorisation financière UO'!Z$3</f>
        <v>0</v>
      </c>
      <c r="AA116" s="77">
        <f>'Composition humaine UO'!AA115*'Valorisation financière UO'!AA$3</f>
        <v>0</v>
      </c>
      <c r="AB116" s="77">
        <f>'Composition humaine UO'!AB115*'Valorisation financière UO'!AB$3</f>
        <v>0</v>
      </c>
      <c r="AC116" s="92"/>
      <c r="AD116" s="77">
        <f>'Composition humaine UO'!AD115*'Valorisation financière UO'!AD$3</f>
        <v>0</v>
      </c>
      <c r="AE116" s="77">
        <f>'Composition humaine UO'!AE115*'Valorisation financière UO'!AE$3</f>
        <v>0</v>
      </c>
      <c r="AF116" s="91"/>
      <c r="AG116" s="77">
        <f>'Composition humaine UO'!AG115*'Valorisation financière UO'!AG$3</f>
        <v>0</v>
      </c>
      <c r="AH116" s="77">
        <f>'Composition humaine UO'!AH115*'Valorisation financière UO'!AH$3</f>
        <v>0</v>
      </c>
      <c r="AI116" s="91"/>
      <c r="AJ116" s="77">
        <f>'Composition humaine UO'!AJ115*'Valorisation financière UO'!AJ$3</f>
        <v>0</v>
      </c>
      <c r="AK116" s="77">
        <f>'Composition humaine UO'!AK115*'Valorisation financière UO'!AK$3</f>
        <v>0</v>
      </c>
      <c r="AM116" s="60">
        <f>ROUND(SUM(D116:AK116),2)</f>
        <v>0</v>
      </c>
      <c r="AN116" s="59"/>
      <c r="AO116" s="87">
        <f t="shared" si="15"/>
        <v>0</v>
      </c>
      <c r="AQ116" s="95">
        <f>'Simulation Financière'!K113</f>
        <v>5</v>
      </c>
    </row>
    <row r="117" spans="1:43" x14ac:dyDescent="0.2">
      <c r="A117" s="20" t="s">
        <v>179</v>
      </c>
      <c r="B117" s="21" t="s">
        <v>74</v>
      </c>
      <c r="D117" s="77">
        <f>'Composition humaine UO'!D116*'Valorisation financière UO'!D$3</f>
        <v>0</v>
      </c>
      <c r="E117" s="77">
        <f>'Composition humaine UO'!E116*'Valorisation financière UO'!E$3</f>
        <v>0</v>
      </c>
      <c r="F117" s="77">
        <f>'Composition humaine UO'!F116*'Valorisation financière UO'!F$3</f>
        <v>0</v>
      </c>
      <c r="G117" s="91"/>
      <c r="H117" s="77">
        <f>'Composition humaine UO'!H116*'Valorisation financière UO'!H$3</f>
        <v>0</v>
      </c>
      <c r="I117" s="77">
        <f>'Composition humaine UO'!I116*'Valorisation financière UO'!I$3</f>
        <v>0</v>
      </c>
      <c r="J117" s="77">
        <f>'Composition humaine UO'!J116*'Valorisation financière UO'!J$3</f>
        <v>0</v>
      </c>
      <c r="K117" s="91"/>
      <c r="L117" s="77">
        <f>'Composition humaine UO'!L116*'Valorisation financière UO'!L$3</f>
        <v>0</v>
      </c>
      <c r="M117" s="77">
        <f>'Composition humaine UO'!M116*'Valorisation financière UO'!M$3</f>
        <v>0</v>
      </c>
      <c r="N117" s="91"/>
      <c r="O117" s="77">
        <f>'Composition humaine UO'!O116*'Valorisation financière UO'!O$3</f>
        <v>0</v>
      </c>
      <c r="P117" s="77">
        <f>'Composition humaine UO'!P116*'Valorisation financière UO'!P$3</f>
        <v>0</v>
      </c>
      <c r="Q117" s="77">
        <f>'Composition humaine UO'!Q116*'Valorisation financière UO'!Q$3</f>
        <v>0</v>
      </c>
      <c r="R117" s="91"/>
      <c r="S117" s="77">
        <f>'Composition humaine UO'!S116*'Valorisation financière UO'!S$3</f>
        <v>0</v>
      </c>
      <c r="T117" s="77">
        <f>'Composition humaine UO'!T116*'Valorisation financière UO'!T$3</f>
        <v>0</v>
      </c>
      <c r="U117" s="91"/>
      <c r="V117" s="77">
        <f>'Composition humaine UO'!V116*'Valorisation financière UO'!V$3</f>
        <v>0</v>
      </c>
      <c r="W117" s="77">
        <f>'Composition humaine UO'!W116*'Valorisation financière UO'!W$3</f>
        <v>0</v>
      </c>
      <c r="X117" s="77">
        <f>'Composition humaine UO'!X116*'Valorisation financière UO'!X$3</f>
        <v>0</v>
      </c>
      <c r="Y117" s="92"/>
      <c r="Z117" s="77">
        <f>'Composition humaine UO'!Z116*'Valorisation financière UO'!Z$3</f>
        <v>0</v>
      </c>
      <c r="AA117" s="77">
        <f>'Composition humaine UO'!AA116*'Valorisation financière UO'!AA$3</f>
        <v>0</v>
      </c>
      <c r="AB117" s="77">
        <f>'Composition humaine UO'!AB116*'Valorisation financière UO'!AB$3</f>
        <v>0</v>
      </c>
      <c r="AC117" s="92"/>
      <c r="AD117" s="77">
        <f>'Composition humaine UO'!AD116*'Valorisation financière UO'!AD$3</f>
        <v>0</v>
      </c>
      <c r="AE117" s="77">
        <f>'Composition humaine UO'!AE116*'Valorisation financière UO'!AE$3</f>
        <v>0</v>
      </c>
      <c r="AF117" s="91"/>
      <c r="AG117" s="77">
        <f>'Composition humaine UO'!AG116*'Valorisation financière UO'!AG$3</f>
        <v>0</v>
      </c>
      <c r="AH117" s="77">
        <f>'Composition humaine UO'!AH116*'Valorisation financière UO'!AH$3</f>
        <v>0</v>
      </c>
      <c r="AI117" s="91"/>
      <c r="AJ117" s="77">
        <f>'Composition humaine UO'!AJ116*'Valorisation financière UO'!AJ$3</f>
        <v>0</v>
      </c>
      <c r="AK117" s="77">
        <f>'Composition humaine UO'!AK116*'Valorisation financière UO'!AK$3</f>
        <v>0</v>
      </c>
      <c r="AM117" s="60">
        <f>ROUND(SUM(D117:AK117),2)</f>
        <v>0</v>
      </c>
      <c r="AN117" s="59"/>
      <c r="AO117" s="87">
        <f t="shared" si="15"/>
        <v>0</v>
      </c>
      <c r="AQ117" s="95">
        <f>'Simulation Financière'!K114</f>
        <v>5</v>
      </c>
    </row>
    <row r="118" spans="1:43" ht="13.5" thickBot="1" x14ac:dyDescent="0.25">
      <c r="A118" s="20" t="s">
        <v>180</v>
      </c>
      <c r="B118" s="21" t="s">
        <v>107</v>
      </c>
      <c r="D118" s="77">
        <f>'Composition humaine UO'!D117*'Valorisation financière UO'!D$3</f>
        <v>0</v>
      </c>
      <c r="E118" s="77">
        <f>'Composition humaine UO'!E117*'Valorisation financière UO'!E$3</f>
        <v>0</v>
      </c>
      <c r="F118" s="77">
        <f>'Composition humaine UO'!F117*'Valorisation financière UO'!F$3</f>
        <v>0</v>
      </c>
      <c r="G118" s="91"/>
      <c r="H118" s="77">
        <f>'Composition humaine UO'!H117*'Valorisation financière UO'!H$3</f>
        <v>0</v>
      </c>
      <c r="I118" s="77">
        <f>'Composition humaine UO'!I117*'Valorisation financière UO'!I$3</f>
        <v>0</v>
      </c>
      <c r="J118" s="77">
        <f>'Composition humaine UO'!J117*'Valorisation financière UO'!J$3</f>
        <v>0</v>
      </c>
      <c r="K118" s="91"/>
      <c r="L118" s="77">
        <f>'Composition humaine UO'!L117*'Valorisation financière UO'!L$3</f>
        <v>0</v>
      </c>
      <c r="M118" s="77">
        <f>'Composition humaine UO'!M117*'Valorisation financière UO'!M$3</f>
        <v>0</v>
      </c>
      <c r="N118" s="91"/>
      <c r="O118" s="77">
        <f>'Composition humaine UO'!O117*'Valorisation financière UO'!O$3</f>
        <v>0</v>
      </c>
      <c r="P118" s="77">
        <f>'Composition humaine UO'!P117*'Valorisation financière UO'!P$3</f>
        <v>0</v>
      </c>
      <c r="Q118" s="77">
        <f>'Composition humaine UO'!Q117*'Valorisation financière UO'!Q$3</f>
        <v>0</v>
      </c>
      <c r="R118" s="91"/>
      <c r="S118" s="77">
        <f>'Composition humaine UO'!S117*'Valorisation financière UO'!S$3</f>
        <v>0</v>
      </c>
      <c r="T118" s="77">
        <f>'Composition humaine UO'!T117*'Valorisation financière UO'!T$3</f>
        <v>0</v>
      </c>
      <c r="U118" s="91"/>
      <c r="V118" s="77">
        <f>'Composition humaine UO'!V117*'Valorisation financière UO'!V$3</f>
        <v>0</v>
      </c>
      <c r="W118" s="77">
        <f>'Composition humaine UO'!W117*'Valorisation financière UO'!W$3</f>
        <v>0</v>
      </c>
      <c r="X118" s="77">
        <f>'Composition humaine UO'!X117*'Valorisation financière UO'!X$3</f>
        <v>0</v>
      </c>
      <c r="Y118" s="92"/>
      <c r="Z118" s="77">
        <f>'Composition humaine UO'!Z117*'Valorisation financière UO'!Z$3</f>
        <v>0</v>
      </c>
      <c r="AA118" s="77">
        <f>'Composition humaine UO'!AA117*'Valorisation financière UO'!AA$3</f>
        <v>0</v>
      </c>
      <c r="AB118" s="77">
        <f>'Composition humaine UO'!AB117*'Valorisation financière UO'!AB$3</f>
        <v>0</v>
      </c>
      <c r="AC118" s="92"/>
      <c r="AD118" s="77">
        <f>'Composition humaine UO'!AD117*'Valorisation financière UO'!AD$3</f>
        <v>0</v>
      </c>
      <c r="AE118" s="77">
        <f>'Composition humaine UO'!AE117*'Valorisation financière UO'!AE$3</f>
        <v>0</v>
      </c>
      <c r="AF118" s="91"/>
      <c r="AG118" s="77">
        <f>'Composition humaine UO'!AG117*'Valorisation financière UO'!AG$3</f>
        <v>0</v>
      </c>
      <c r="AH118" s="77">
        <f>'Composition humaine UO'!AH117*'Valorisation financière UO'!AH$3</f>
        <v>0</v>
      </c>
      <c r="AI118" s="91"/>
      <c r="AJ118" s="77">
        <f>'Composition humaine UO'!AJ117*'Valorisation financière UO'!AJ$3</f>
        <v>0</v>
      </c>
      <c r="AK118" s="77">
        <f>'Composition humaine UO'!AK117*'Valorisation financière UO'!AK$3</f>
        <v>0</v>
      </c>
      <c r="AM118" s="60">
        <f>ROUND(SUM(D118:AK118),2)</f>
        <v>0</v>
      </c>
      <c r="AN118" s="59"/>
      <c r="AO118" s="88">
        <f t="shared" si="15"/>
        <v>0</v>
      </c>
      <c r="AQ118" s="95">
        <f>'Simulation Financière'!K115</f>
        <v>5</v>
      </c>
    </row>
    <row r="119" spans="1:43" ht="13.5" thickTop="1" x14ac:dyDescent="0.2">
      <c r="A119" s="23"/>
      <c r="B119" s="47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  <c r="O119" s="83"/>
      <c r="P119" s="83"/>
      <c r="Q119" s="83"/>
      <c r="R119" s="83"/>
      <c r="S119" s="83"/>
      <c r="T119" s="83"/>
      <c r="U119" s="83"/>
      <c r="V119" s="83"/>
      <c r="W119" s="83"/>
      <c r="X119" s="83"/>
      <c r="Y119" s="93"/>
      <c r="Z119" s="83"/>
      <c r="AA119" s="83"/>
      <c r="AB119" s="83"/>
      <c r="AC119" s="93"/>
      <c r="AD119" s="83"/>
      <c r="AE119" s="83"/>
      <c r="AF119" s="83"/>
      <c r="AG119" s="83"/>
      <c r="AH119" s="83"/>
      <c r="AI119" s="83"/>
      <c r="AJ119" s="83"/>
      <c r="AK119" s="83"/>
    </row>
    <row r="120" spans="1:43" ht="13.5" thickBot="1" x14ac:dyDescent="0.25">
      <c r="A120" s="23"/>
      <c r="B120" s="19" t="s">
        <v>0</v>
      </c>
      <c r="D120" s="94" t="s">
        <v>3</v>
      </c>
      <c r="E120" s="94" t="s">
        <v>3</v>
      </c>
      <c r="F120" s="94" t="s">
        <v>3</v>
      </c>
      <c r="G120" s="83"/>
      <c r="H120" s="94" t="s">
        <v>3</v>
      </c>
      <c r="I120" s="94" t="s">
        <v>3</v>
      </c>
      <c r="J120" s="94" t="s">
        <v>3</v>
      </c>
      <c r="K120" s="83"/>
      <c r="L120" s="94" t="s">
        <v>3</v>
      </c>
      <c r="M120" s="94" t="s">
        <v>3</v>
      </c>
      <c r="N120" s="83"/>
      <c r="O120" s="94" t="s">
        <v>3</v>
      </c>
      <c r="P120" s="94" t="s">
        <v>3</v>
      </c>
      <c r="Q120" s="94" t="s">
        <v>3</v>
      </c>
      <c r="R120" s="83"/>
      <c r="S120" s="94" t="s">
        <v>3</v>
      </c>
      <c r="T120" s="94" t="s">
        <v>3</v>
      </c>
      <c r="U120" s="83"/>
      <c r="V120" s="94" t="s">
        <v>3</v>
      </c>
      <c r="W120" s="94" t="s">
        <v>3</v>
      </c>
      <c r="X120" s="94" t="s">
        <v>3</v>
      </c>
      <c r="Y120" s="93"/>
      <c r="Z120" s="94" t="s">
        <v>3</v>
      </c>
      <c r="AA120" s="94" t="s">
        <v>3</v>
      </c>
      <c r="AB120" s="94" t="s">
        <v>3</v>
      </c>
      <c r="AC120" s="93"/>
      <c r="AD120" s="94" t="s">
        <v>3</v>
      </c>
      <c r="AE120" s="94" t="s">
        <v>3</v>
      </c>
      <c r="AF120" s="83"/>
      <c r="AG120" s="94" t="s">
        <v>3</v>
      </c>
      <c r="AH120" s="94" t="s">
        <v>3</v>
      </c>
      <c r="AI120" s="83"/>
      <c r="AJ120" s="94" t="s">
        <v>3</v>
      </c>
      <c r="AK120" s="94" t="s">
        <v>3</v>
      </c>
    </row>
    <row r="121" spans="1:43" ht="13.5" thickTop="1" x14ac:dyDescent="0.2">
      <c r="A121" s="20" t="s">
        <v>181</v>
      </c>
      <c r="B121" s="21" t="s">
        <v>105</v>
      </c>
      <c r="D121" s="77">
        <f>'Composition humaine UO'!D120*'Valorisation financière UO'!D$3</f>
        <v>0</v>
      </c>
      <c r="E121" s="77">
        <f>'Composition humaine UO'!E120*'Valorisation financière UO'!E$3</f>
        <v>0</v>
      </c>
      <c r="F121" s="77">
        <f>'Composition humaine UO'!F120*'Valorisation financière UO'!F$3</f>
        <v>0</v>
      </c>
      <c r="G121" s="91"/>
      <c r="H121" s="77">
        <f>'Composition humaine UO'!H120*'Valorisation financière UO'!H$3</f>
        <v>0</v>
      </c>
      <c r="I121" s="77">
        <f>'Composition humaine UO'!I120*'Valorisation financière UO'!I$3</f>
        <v>0</v>
      </c>
      <c r="J121" s="77">
        <f>'Composition humaine UO'!J120*'Valorisation financière UO'!J$3</f>
        <v>0</v>
      </c>
      <c r="K121" s="91"/>
      <c r="L121" s="77">
        <f>'Composition humaine UO'!L120*'Valorisation financière UO'!L$3</f>
        <v>0</v>
      </c>
      <c r="M121" s="77">
        <f>'Composition humaine UO'!M120*'Valorisation financière UO'!M$3</f>
        <v>0</v>
      </c>
      <c r="N121" s="91"/>
      <c r="O121" s="77">
        <f>'Composition humaine UO'!O120*'Valorisation financière UO'!O$3</f>
        <v>0</v>
      </c>
      <c r="P121" s="77">
        <f>'Composition humaine UO'!P120*'Valorisation financière UO'!P$3</f>
        <v>0</v>
      </c>
      <c r="Q121" s="77">
        <f>'Composition humaine UO'!Q120*'Valorisation financière UO'!Q$3</f>
        <v>0</v>
      </c>
      <c r="R121" s="91"/>
      <c r="S121" s="77">
        <f>'Composition humaine UO'!S120*'Valorisation financière UO'!S$3</f>
        <v>0</v>
      </c>
      <c r="T121" s="77">
        <f>'Composition humaine UO'!T120*'Valorisation financière UO'!T$3</f>
        <v>0</v>
      </c>
      <c r="U121" s="91"/>
      <c r="V121" s="77">
        <f>'Composition humaine UO'!V120*'Valorisation financière UO'!V$3</f>
        <v>0</v>
      </c>
      <c r="W121" s="77">
        <f>'Composition humaine UO'!W120*'Valorisation financière UO'!W$3</f>
        <v>0</v>
      </c>
      <c r="X121" s="77">
        <f>'Composition humaine UO'!X120*'Valorisation financière UO'!X$3</f>
        <v>0</v>
      </c>
      <c r="Y121" s="92"/>
      <c r="Z121" s="77">
        <f>'Composition humaine UO'!Z120*'Valorisation financière UO'!Z$3</f>
        <v>0</v>
      </c>
      <c r="AA121" s="77">
        <f>'Composition humaine UO'!AA120*'Valorisation financière UO'!AA$3</f>
        <v>0</v>
      </c>
      <c r="AB121" s="77">
        <f>'Composition humaine UO'!AB120*'Valorisation financière UO'!AB$3</f>
        <v>0</v>
      </c>
      <c r="AC121" s="92"/>
      <c r="AD121" s="77">
        <f>'Composition humaine UO'!AD120*'Valorisation financière UO'!AD$3</f>
        <v>0</v>
      </c>
      <c r="AE121" s="77">
        <f>'Composition humaine UO'!AE120*'Valorisation financière UO'!AE$3</f>
        <v>0</v>
      </c>
      <c r="AF121" s="91"/>
      <c r="AG121" s="77">
        <f>'Composition humaine UO'!AG120*'Valorisation financière UO'!AG$3</f>
        <v>0</v>
      </c>
      <c r="AH121" s="77">
        <f>'Composition humaine UO'!AH120*'Valorisation financière UO'!AH$3</f>
        <v>0</v>
      </c>
      <c r="AI121" s="91"/>
      <c r="AJ121" s="77">
        <f>'Composition humaine UO'!AJ120*'Valorisation financière UO'!AJ$3</f>
        <v>0</v>
      </c>
      <c r="AK121" s="77">
        <f>'Composition humaine UO'!AK120*'Valorisation financière UO'!AK$3</f>
        <v>0</v>
      </c>
      <c r="AM121" s="60">
        <f>ROUND(SUM(D121:AK121),2)</f>
        <v>0</v>
      </c>
      <c r="AN121" s="59"/>
      <c r="AO121" s="86">
        <f t="shared" ref="AO121:AO124" si="16">AM121</f>
        <v>0</v>
      </c>
      <c r="AQ121" s="95">
        <f>'Simulation Financière'!K118</f>
        <v>5</v>
      </c>
    </row>
    <row r="122" spans="1:43" x14ac:dyDescent="0.2">
      <c r="A122" s="20" t="s">
        <v>182</v>
      </c>
      <c r="B122" s="21" t="s">
        <v>106</v>
      </c>
      <c r="D122" s="77">
        <f>'Composition humaine UO'!D121*'Valorisation financière UO'!D$3</f>
        <v>0</v>
      </c>
      <c r="E122" s="77">
        <f>'Composition humaine UO'!E121*'Valorisation financière UO'!E$3</f>
        <v>0</v>
      </c>
      <c r="F122" s="77">
        <f>'Composition humaine UO'!F121*'Valorisation financière UO'!F$3</f>
        <v>0</v>
      </c>
      <c r="G122" s="91"/>
      <c r="H122" s="77">
        <f>'Composition humaine UO'!H121*'Valorisation financière UO'!H$3</f>
        <v>0</v>
      </c>
      <c r="I122" s="77">
        <f>'Composition humaine UO'!I121*'Valorisation financière UO'!I$3</f>
        <v>0</v>
      </c>
      <c r="J122" s="77">
        <f>'Composition humaine UO'!J121*'Valorisation financière UO'!J$3</f>
        <v>0</v>
      </c>
      <c r="K122" s="91"/>
      <c r="L122" s="77">
        <f>'Composition humaine UO'!L121*'Valorisation financière UO'!L$3</f>
        <v>0</v>
      </c>
      <c r="M122" s="77">
        <f>'Composition humaine UO'!M121*'Valorisation financière UO'!M$3</f>
        <v>0</v>
      </c>
      <c r="N122" s="91"/>
      <c r="O122" s="77">
        <f>'Composition humaine UO'!O121*'Valorisation financière UO'!O$3</f>
        <v>0</v>
      </c>
      <c r="P122" s="77">
        <f>'Composition humaine UO'!P121*'Valorisation financière UO'!P$3</f>
        <v>0</v>
      </c>
      <c r="Q122" s="77">
        <f>'Composition humaine UO'!Q121*'Valorisation financière UO'!Q$3</f>
        <v>0</v>
      </c>
      <c r="R122" s="91"/>
      <c r="S122" s="77">
        <f>'Composition humaine UO'!S121*'Valorisation financière UO'!S$3</f>
        <v>0</v>
      </c>
      <c r="T122" s="77">
        <f>'Composition humaine UO'!T121*'Valorisation financière UO'!T$3</f>
        <v>0</v>
      </c>
      <c r="U122" s="91"/>
      <c r="V122" s="77">
        <f>'Composition humaine UO'!V121*'Valorisation financière UO'!V$3</f>
        <v>0</v>
      </c>
      <c r="W122" s="77">
        <f>'Composition humaine UO'!W121*'Valorisation financière UO'!W$3</f>
        <v>0</v>
      </c>
      <c r="X122" s="77">
        <f>'Composition humaine UO'!X121*'Valorisation financière UO'!X$3</f>
        <v>0</v>
      </c>
      <c r="Y122" s="92"/>
      <c r="Z122" s="77">
        <f>'Composition humaine UO'!Z121*'Valorisation financière UO'!Z$3</f>
        <v>0</v>
      </c>
      <c r="AA122" s="77">
        <f>'Composition humaine UO'!AA121*'Valorisation financière UO'!AA$3</f>
        <v>0</v>
      </c>
      <c r="AB122" s="77">
        <f>'Composition humaine UO'!AB121*'Valorisation financière UO'!AB$3</f>
        <v>0</v>
      </c>
      <c r="AC122" s="92"/>
      <c r="AD122" s="77">
        <f>'Composition humaine UO'!AD121*'Valorisation financière UO'!AD$3</f>
        <v>0</v>
      </c>
      <c r="AE122" s="77">
        <f>'Composition humaine UO'!AE121*'Valorisation financière UO'!AE$3</f>
        <v>0</v>
      </c>
      <c r="AF122" s="91"/>
      <c r="AG122" s="77">
        <f>'Composition humaine UO'!AG121*'Valorisation financière UO'!AG$3</f>
        <v>0</v>
      </c>
      <c r="AH122" s="77">
        <f>'Composition humaine UO'!AH121*'Valorisation financière UO'!AH$3</f>
        <v>0</v>
      </c>
      <c r="AI122" s="91"/>
      <c r="AJ122" s="77">
        <f>'Composition humaine UO'!AJ121*'Valorisation financière UO'!AJ$3</f>
        <v>0</v>
      </c>
      <c r="AK122" s="77">
        <f>'Composition humaine UO'!AK121*'Valorisation financière UO'!AK$3</f>
        <v>0</v>
      </c>
      <c r="AM122" s="60">
        <f>ROUND(SUM(D122:AK122),2)</f>
        <v>0</v>
      </c>
      <c r="AN122" s="59"/>
      <c r="AO122" s="87">
        <f t="shared" si="16"/>
        <v>0</v>
      </c>
      <c r="AQ122" s="95">
        <f>'Simulation Financière'!K119</f>
        <v>5</v>
      </c>
    </row>
    <row r="123" spans="1:43" x14ac:dyDescent="0.2">
      <c r="A123" s="20" t="s">
        <v>183</v>
      </c>
      <c r="B123" s="21" t="s">
        <v>74</v>
      </c>
      <c r="D123" s="77">
        <f>'Composition humaine UO'!D122*'Valorisation financière UO'!D$3</f>
        <v>0</v>
      </c>
      <c r="E123" s="77">
        <f>'Composition humaine UO'!E122*'Valorisation financière UO'!E$3</f>
        <v>0</v>
      </c>
      <c r="F123" s="77">
        <f>'Composition humaine UO'!F122*'Valorisation financière UO'!F$3</f>
        <v>0</v>
      </c>
      <c r="G123" s="91"/>
      <c r="H123" s="77">
        <f>'Composition humaine UO'!H122*'Valorisation financière UO'!H$3</f>
        <v>0</v>
      </c>
      <c r="I123" s="77">
        <f>'Composition humaine UO'!I122*'Valorisation financière UO'!I$3</f>
        <v>0</v>
      </c>
      <c r="J123" s="77">
        <f>'Composition humaine UO'!J122*'Valorisation financière UO'!J$3</f>
        <v>0</v>
      </c>
      <c r="K123" s="91"/>
      <c r="L123" s="77">
        <f>'Composition humaine UO'!L122*'Valorisation financière UO'!L$3</f>
        <v>0</v>
      </c>
      <c r="M123" s="77">
        <f>'Composition humaine UO'!M122*'Valorisation financière UO'!M$3</f>
        <v>0</v>
      </c>
      <c r="N123" s="91"/>
      <c r="O123" s="77">
        <f>'Composition humaine UO'!O122*'Valorisation financière UO'!O$3</f>
        <v>0</v>
      </c>
      <c r="P123" s="77">
        <f>'Composition humaine UO'!P122*'Valorisation financière UO'!P$3</f>
        <v>0</v>
      </c>
      <c r="Q123" s="77">
        <f>'Composition humaine UO'!Q122*'Valorisation financière UO'!Q$3</f>
        <v>0</v>
      </c>
      <c r="R123" s="91"/>
      <c r="S123" s="77">
        <f>'Composition humaine UO'!S122*'Valorisation financière UO'!S$3</f>
        <v>0</v>
      </c>
      <c r="T123" s="77">
        <f>'Composition humaine UO'!T122*'Valorisation financière UO'!T$3</f>
        <v>0</v>
      </c>
      <c r="U123" s="91"/>
      <c r="V123" s="77">
        <f>'Composition humaine UO'!V122*'Valorisation financière UO'!V$3</f>
        <v>0</v>
      </c>
      <c r="W123" s="77">
        <f>'Composition humaine UO'!W122*'Valorisation financière UO'!W$3</f>
        <v>0</v>
      </c>
      <c r="X123" s="77">
        <f>'Composition humaine UO'!X122*'Valorisation financière UO'!X$3</f>
        <v>0</v>
      </c>
      <c r="Y123" s="92"/>
      <c r="Z123" s="77">
        <f>'Composition humaine UO'!Z122*'Valorisation financière UO'!Z$3</f>
        <v>0</v>
      </c>
      <c r="AA123" s="77">
        <f>'Composition humaine UO'!AA122*'Valorisation financière UO'!AA$3</f>
        <v>0</v>
      </c>
      <c r="AB123" s="77">
        <f>'Composition humaine UO'!AB122*'Valorisation financière UO'!AB$3</f>
        <v>0</v>
      </c>
      <c r="AC123" s="92"/>
      <c r="AD123" s="77">
        <f>'Composition humaine UO'!AD122*'Valorisation financière UO'!AD$3</f>
        <v>0</v>
      </c>
      <c r="AE123" s="77">
        <f>'Composition humaine UO'!AE122*'Valorisation financière UO'!AE$3</f>
        <v>0</v>
      </c>
      <c r="AF123" s="91"/>
      <c r="AG123" s="77">
        <f>'Composition humaine UO'!AG122*'Valorisation financière UO'!AG$3</f>
        <v>0</v>
      </c>
      <c r="AH123" s="77">
        <f>'Composition humaine UO'!AH122*'Valorisation financière UO'!AH$3</f>
        <v>0</v>
      </c>
      <c r="AI123" s="91"/>
      <c r="AJ123" s="77">
        <f>'Composition humaine UO'!AJ122*'Valorisation financière UO'!AJ$3</f>
        <v>0</v>
      </c>
      <c r="AK123" s="77">
        <f>'Composition humaine UO'!AK122*'Valorisation financière UO'!AK$3</f>
        <v>0</v>
      </c>
      <c r="AM123" s="60">
        <f>ROUND(SUM(D123:AK123),2)</f>
        <v>0</v>
      </c>
      <c r="AN123" s="59"/>
      <c r="AO123" s="87">
        <f t="shared" si="16"/>
        <v>0</v>
      </c>
      <c r="AQ123" s="95">
        <f>'Simulation Financière'!K120</f>
        <v>5</v>
      </c>
    </row>
    <row r="124" spans="1:43" ht="13.5" thickBot="1" x14ac:dyDescent="0.25">
      <c r="A124" s="20" t="s">
        <v>184</v>
      </c>
      <c r="B124" s="21" t="s">
        <v>107</v>
      </c>
      <c r="D124" s="77">
        <f>'Composition humaine UO'!D123*'Valorisation financière UO'!D$3</f>
        <v>0</v>
      </c>
      <c r="E124" s="77">
        <f>'Composition humaine UO'!E123*'Valorisation financière UO'!E$3</f>
        <v>0</v>
      </c>
      <c r="F124" s="77">
        <f>'Composition humaine UO'!F123*'Valorisation financière UO'!F$3</f>
        <v>0</v>
      </c>
      <c r="G124" s="91"/>
      <c r="H124" s="77">
        <f>'Composition humaine UO'!H123*'Valorisation financière UO'!H$3</f>
        <v>0</v>
      </c>
      <c r="I124" s="77">
        <f>'Composition humaine UO'!I123*'Valorisation financière UO'!I$3</f>
        <v>0</v>
      </c>
      <c r="J124" s="77">
        <f>'Composition humaine UO'!J123*'Valorisation financière UO'!J$3</f>
        <v>0</v>
      </c>
      <c r="K124" s="91"/>
      <c r="L124" s="77">
        <f>'Composition humaine UO'!L123*'Valorisation financière UO'!L$3</f>
        <v>0</v>
      </c>
      <c r="M124" s="77">
        <f>'Composition humaine UO'!M123*'Valorisation financière UO'!M$3</f>
        <v>0</v>
      </c>
      <c r="N124" s="91"/>
      <c r="O124" s="77">
        <f>'Composition humaine UO'!O123*'Valorisation financière UO'!O$3</f>
        <v>0</v>
      </c>
      <c r="P124" s="77">
        <f>'Composition humaine UO'!P123*'Valorisation financière UO'!P$3</f>
        <v>0</v>
      </c>
      <c r="Q124" s="77">
        <f>'Composition humaine UO'!Q123*'Valorisation financière UO'!Q$3</f>
        <v>0</v>
      </c>
      <c r="R124" s="91"/>
      <c r="S124" s="77">
        <f>'Composition humaine UO'!S123*'Valorisation financière UO'!S$3</f>
        <v>0</v>
      </c>
      <c r="T124" s="77">
        <f>'Composition humaine UO'!T123*'Valorisation financière UO'!T$3</f>
        <v>0</v>
      </c>
      <c r="U124" s="91"/>
      <c r="V124" s="77">
        <f>'Composition humaine UO'!V123*'Valorisation financière UO'!V$3</f>
        <v>0</v>
      </c>
      <c r="W124" s="77">
        <f>'Composition humaine UO'!W123*'Valorisation financière UO'!W$3</f>
        <v>0</v>
      </c>
      <c r="X124" s="77">
        <f>'Composition humaine UO'!X123*'Valorisation financière UO'!X$3</f>
        <v>0</v>
      </c>
      <c r="Y124" s="92"/>
      <c r="Z124" s="77">
        <f>'Composition humaine UO'!Z123*'Valorisation financière UO'!Z$3</f>
        <v>0</v>
      </c>
      <c r="AA124" s="77">
        <f>'Composition humaine UO'!AA123*'Valorisation financière UO'!AA$3</f>
        <v>0</v>
      </c>
      <c r="AB124" s="77">
        <f>'Composition humaine UO'!AB123*'Valorisation financière UO'!AB$3</f>
        <v>0</v>
      </c>
      <c r="AC124" s="92"/>
      <c r="AD124" s="77">
        <f>'Composition humaine UO'!AD123*'Valorisation financière UO'!AD$3</f>
        <v>0</v>
      </c>
      <c r="AE124" s="77">
        <f>'Composition humaine UO'!AE123*'Valorisation financière UO'!AE$3</f>
        <v>0</v>
      </c>
      <c r="AF124" s="91"/>
      <c r="AG124" s="77">
        <f>'Composition humaine UO'!AG123*'Valorisation financière UO'!AG$3</f>
        <v>0</v>
      </c>
      <c r="AH124" s="77">
        <f>'Composition humaine UO'!AH123*'Valorisation financière UO'!AH$3</f>
        <v>0</v>
      </c>
      <c r="AI124" s="91"/>
      <c r="AJ124" s="77">
        <f>'Composition humaine UO'!AJ123*'Valorisation financière UO'!AJ$3</f>
        <v>0</v>
      </c>
      <c r="AK124" s="77">
        <f>'Composition humaine UO'!AK123*'Valorisation financière UO'!AK$3</f>
        <v>0</v>
      </c>
      <c r="AM124" s="60">
        <f>ROUND(SUM(D124:AK124),2)</f>
        <v>0</v>
      </c>
      <c r="AN124" s="59"/>
      <c r="AO124" s="88">
        <f t="shared" si="16"/>
        <v>0</v>
      </c>
      <c r="AQ124" s="95">
        <f>'Simulation Financière'!K121</f>
        <v>5</v>
      </c>
    </row>
    <row r="125" spans="1:43" ht="13.5" thickTop="1" x14ac:dyDescent="0.2">
      <c r="A125" s="23"/>
      <c r="B125" s="47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Y125" s="93"/>
      <c r="Z125" s="83"/>
      <c r="AA125" s="83"/>
      <c r="AB125" s="83"/>
      <c r="AC125" s="93"/>
      <c r="AD125" s="83"/>
      <c r="AE125" s="83"/>
      <c r="AF125" s="83"/>
      <c r="AG125" s="83"/>
      <c r="AH125" s="83"/>
      <c r="AI125" s="83"/>
      <c r="AJ125" s="83"/>
      <c r="AK125" s="83"/>
    </row>
    <row r="126" spans="1:43" ht="13.5" thickBot="1" x14ac:dyDescent="0.25">
      <c r="A126" s="23"/>
      <c r="B126" s="19" t="s">
        <v>0</v>
      </c>
      <c r="D126" s="94" t="s">
        <v>3</v>
      </c>
      <c r="E126" s="94" t="s">
        <v>3</v>
      </c>
      <c r="F126" s="94" t="s">
        <v>3</v>
      </c>
      <c r="G126" s="83"/>
      <c r="H126" s="94" t="s">
        <v>3</v>
      </c>
      <c r="I126" s="94" t="s">
        <v>3</v>
      </c>
      <c r="J126" s="94" t="s">
        <v>3</v>
      </c>
      <c r="K126" s="83"/>
      <c r="L126" s="94" t="s">
        <v>3</v>
      </c>
      <c r="M126" s="94" t="s">
        <v>3</v>
      </c>
      <c r="N126" s="83"/>
      <c r="O126" s="94" t="s">
        <v>3</v>
      </c>
      <c r="P126" s="94" t="s">
        <v>3</v>
      </c>
      <c r="Q126" s="94" t="s">
        <v>3</v>
      </c>
      <c r="R126" s="83"/>
      <c r="S126" s="94" t="s">
        <v>3</v>
      </c>
      <c r="T126" s="94" t="s">
        <v>3</v>
      </c>
      <c r="U126" s="83"/>
      <c r="V126" s="94" t="s">
        <v>3</v>
      </c>
      <c r="W126" s="94" t="s">
        <v>3</v>
      </c>
      <c r="X126" s="94" t="s">
        <v>3</v>
      </c>
      <c r="Y126" s="93"/>
      <c r="Z126" s="94" t="s">
        <v>3</v>
      </c>
      <c r="AA126" s="94" t="s">
        <v>3</v>
      </c>
      <c r="AB126" s="94" t="s">
        <v>3</v>
      </c>
      <c r="AC126" s="93"/>
      <c r="AD126" s="94" t="s">
        <v>3</v>
      </c>
      <c r="AE126" s="94" t="s">
        <v>3</v>
      </c>
      <c r="AF126" s="83"/>
      <c r="AG126" s="94" t="s">
        <v>3</v>
      </c>
      <c r="AH126" s="94" t="s">
        <v>3</v>
      </c>
      <c r="AI126" s="83"/>
      <c r="AJ126" s="94" t="s">
        <v>3</v>
      </c>
      <c r="AK126" s="94" t="s">
        <v>3</v>
      </c>
    </row>
    <row r="127" spans="1:43" ht="13.5" thickTop="1" x14ac:dyDescent="0.2">
      <c r="A127" s="20" t="s">
        <v>185</v>
      </c>
      <c r="B127" s="21" t="s">
        <v>105</v>
      </c>
      <c r="D127" s="77">
        <f>'Composition humaine UO'!D126*'Valorisation financière UO'!D$3</f>
        <v>0</v>
      </c>
      <c r="E127" s="77">
        <f>'Composition humaine UO'!E126*'Valorisation financière UO'!E$3</f>
        <v>0</v>
      </c>
      <c r="F127" s="77">
        <f>'Composition humaine UO'!F126*'Valorisation financière UO'!F$3</f>
        <v>0</v>
      </c>
      <c r="G127" s="91"/>
      <c r="H127" s="77">
        <f>'Composition humaine UO'!H126*'Valorisation financière UO'!H$3</f>
        <v>0</v>
      </c>
      <c r="I127" s="77">
        <f>'Composition humaine UO'!I126*'Valorisation financière UO'!I$3</f>
        <v>0</v>
      </c>
      <c r="J127" s="77">
        <f>'Composition humaine UO'!J126*'Valorisation financière UO'!J$3</f>
        <v>0</v>
      </c>
      <c r="K127" s="91"/>
      <c r="L127" s="77">
        <f>'Composition humaine UO'!L126*'Valorisation financière UO'!L$3</f>
        <v>0</v>
      </c>
      <c r="M127" s="77">
        <f>'Composition humaine UO'!M126*'Valorisation financière UO'!M$3</f>
        <v>0</v>
      </c>
      <c r="N127" s="91"/>
      <c r="O127" s="77">
        <f>'Composition humaine UO'!O126*'Valorisation financière UO'!O$3</f>
        <v>0</v>
      </c>
      <c r="P127" s="77">
        <f>'Composition humaine UO'!P126*'Valorisation financière UO'!P$3</f>
        <v>0</v>
      </c>
      <c r="Q127" s="77">
        <f>'Composition humaine UO'!Q126*'Valorisation financière UO'!Q$3</f>
        <v>0</v>
      </c>
      <c r="R127" s="91"/>
      <c r="S127" s="77">
        <f>'Composition humaine UO'!S126*'Valorisation financière UO'!S$3</f>
        <v>0</v>
      </c>
      <c r="T127" s="77">
        <f>'Composition humaine UO'!T126*'Valorisation financière UO'!T$3</f>
        <v>0</v>
      </c>
      <c r="U127" s="91"/>
      <c r="V127" s="77">
        <f>'Composition humaine UO'!V126*'Valorisation financière UO'!V$3</f>
        <v>0</v>
      </c>
      <c r="W127" s="77">
        <f>'Composition humaine UO'!W126*'Valorisation financière UO'!W$3</f>
        <v>0</v>
      </c>
      <c r="X127" s="77">
        <f>'Composition humaine UO'!X126*'Valorisation financière UO'!X$3</f>
        <v>0</v>
      </c>
      <c r="Y127" s="92"/>
      <c r="Z127" s="77">
        <f>'Composition humaine UO'!Z126*'Valorisation financière UO'!Z$3</f>
        <v>0</v>
      </c>
      <c r="AA127" s="77">
        <f>'Composition humaine UO'!AA126*'Valorisation financière UO'!AA$3</f>
        <v>0</v>
      </c>
      <c r="AB127" s="77">
        <f>'Composition humaine UO'!AB126*'Valorisation financière UO'!AB$3</f>
        <v>0</v>
      </c>
      <c r="AC127" s="92"/>
      <c r="AD127" s="77">
        <f>'Composition humaine UO'!AD126*'Valorisation financière UO'!AD$3</f>
        <v>0</v>
      </c>
      <c r="AE127" s="77">
        <f>'Composition humaine UO'!AE126*'Valorisation financière UO'!AE$3</f>
        <v>0</v>
      </c>
      <c r="AF127" s="91"/>
      <c r="AG127" s="77">
        <f>'Composition humaine UO'!AG126*'Valorisation financière UO'!AG$3</f>
        <v>0</v>
      </c>
      <c r="AH127" s="77">
        <f>'Composition humaine UO'!AH126*'Valorisation financière UO'!AH$3</f>
        <v>0</v>
      </c>
      <c r="AI127" s="91"/>
      <c r="AJ127" s="77">
        <f>'Composition humaine UO'!AJ126*'Valorisation financière UO'!AJ$3</f>
        <v>0</v>
      </c>
      <c r="AK127" s="77">
        <f>'Composition humaine UO'!AK126*'Valorisation financière UO'!AK$3</f>
        <v>0</v>
      </c>
      <c r="AM127" s="60">
        <f>ROUND(SUM(D127:AK127),2)</f>
        <v>0</v>
      </c>
      <c r="AN127" s="59"/>
      <c r="AO127" s="86">
        <f t="shared" ref="AO127:AO130" si="17">AM127</f>
        <v>0</v>
      </c>
      <c r="AQ127" s="95">
        <f>'Simulation Financière'!K124</f>
        <v>5</v>
      </c>
    </row>
    <row r="128" spans="1:43" x14ac:dyDescent="0.2">
      <c r="A128" s="20" t="s">
        <v>186</v>
      </c>
      <c r="B128" s="21" t="s">
        <v>106</v>
      </c>
      <c r="D128" s="77">
        <f>'Composition humaine UO'!D127*'Valorisation financière UO'!D$3</f>
        <v>0</v>
      </c>
      <c r="E128" s="77">
        <f>'Composition humaine UO'!E127*'Valorisation financière UO'!E$3</f>
        <v>0</v>
      </c>
      <c r="F128" s="77">
        <f>'Composition humaine UO'!F127*'Valorisation financière UO'!F$3</f>
        <v>0</v>
      </c>
      <c r="G128" s="91"/>
      <c r="H128" s="77">
        <f>'Composition humaine UO'!H127*'Valorisation financière UO'!H$3</f>
        <v>0</v>
      </c>
      <c r="I128" s="77">
        <f>'Composition humaine UO'!I127*'Valorisation financière UO'!I$3</f>
        <v>0</v>
      </c>
      <c r="J128" s="77">
        <f>'Composition humaine UO'!J127*'Valorisation financière UO'!J$3</f>
        <v>0</v>
      </c>
      <c r="K128" s="91"/>
      <c r="L128" s="77">
        <f>'Composition humaine UO'!L127*'Valorisation financière UO'!L$3</f>
        <v>0</v>
      </c>
      <c r="M128" s="77">
        <f>'Composition humaine UO'!M127*'Valorisation financière UO'!M$3</f>
        <v>0</v>
      </c>
      <c r="N128" s="91"/>
      <c r="O128" s="77">
        <f>'Composition humaine UO'!O127*'Valorisation financière UO'!O$3</f>
        <v>0</v>
      </c>
      <c r="P128" s="77">
        <f>'Composition humaine UO'!P127*'Valorisation financière UO'!P$3</f>
        <v>0</v>
      </c>
      <c r="Q128" s="77">
        <f>'Composition humaine UO'!Q127*'Valorisation financière UO'!Q$3</f>
        <v>0</v>
      </c>
      <c r="R128" s="91"/>
      <c r="S128" s="77">
        <f>'Composition humaine UO'!S127*'Valorisation financière UO'!S$3</f>
        <v>0</v>
      </c>
      <c r="T128" s="77">
        <f>'Composition humaine UO'!T127*'Valorisation financière UO'!T$3</f>
        <v>0</v>
      </c>
      <c r="U128" s="91"/>
      <c r="V128" s="77">
        <f>'Composition humaine UO'!V127*'Valorisation financière UO'!V$3</f>
        <v>0</v>
      </c>
      <c r="W128" s="77">
        <f>'Composition humaine UO'!W127*'Valorisation financière UO'!W$3</f>
        <v>0</v>
      </c>
      <c r="X128" s="77">
        <f>'Composition humaine UO'!X127*'Valorisation financière UO'!X$3</f>
        <v>0</v>
      </c>
      <c r="Y128" s="92"/>
      <c r="Z128" s="77">
        <f>'Composition humaine UO'!Z127*'Valorisation financière UO'!Z$3</f>
        <v>0</v>
      </c>
      <c r="AA128" s="77">
        <f>'Composition humaine UO'!AA127*'Valorisation financière UO'!AA$3</f>
        <v>0</v>
      </c>
      <c r="AB128" s="77">
        <f>'Composition humaine UO'!AB127*'Valorisation financière UO'!AB$3</f>
        <v>0</v>
      </c>
      <c r="AC128" s="92"/>
      <c r="AD128" s="77">
        <f>'Composition humaine UO'!AD127*'Valorisation financière UO'!AD$3</f>
        <v>0</v>
      </c>
      <c r="AE128" s="77">
        <f>'Composition humaine UO'!AE127*'Valorisation financière UO'!AE$3</f>
        <v>0</v>
      </c>
      <c r="AF128" s="91"/>
      <c r="AG128" s="77">
        <f>'Composition humaine UO'!AG127*'Valorisation financière UO'!AG$3</f>
        <v>0</v>
      </c>
      <c r="AH128" s="77">
        <f>'Composition humaine UO'!AH127*'Valorisation financière UO'!AH$3</f>
        <v>0</v>
      </c>
      <c r="AI128" s="91"/>
      <c r="AJ128" s="77">
        <f>'Composition humaine UO'!AJ127*'Valorisation financière UO'!AJ$3</f>
        <v>0</v>
      </c>
      <c r="AK128" s="77">
        <f>'Composition humaine UO'!AK127*'Valorisation financière UO'!AK$3</f>
        <v>0</v>
      </c>
      <c r="AM128" s="60">
        <f>ROUND(SUM(D128:AK128),2)</f>
        <v>0</v>
      </c>
      <c r="AN128" s="59"/>
      <c r="AO128" s="87">
        <f t="shared" si="17"/>
        <v>0</v>
      </c>
      <c r="AQ128" s="95">
        <f>'Simulation Financière'!K125</f>
        <v>5</v>
      </c>
    </row>
    <row r="129" spans="1:43" x14ac:dyDescent="0.2">
      <c r="A129" s="20" t="s">
        <v>187</v>
      </c>
      <c r="B129" s="21" t="s">
        <v>74</v>
      </c>
      <c r="D129" s="77">
        <f>'Composition humaine UO'!D128*'Valorisation financière UO'!D$3</f>
        <v>0</v>
      </c>
      <c r="E129" s="77">
        <f>'Composition humaine UO'!E128*'Valorisation financière UO'!E$3</f>
        <v>0</v>
      </c>
      <c r="F129" s="77">
        <f>'Composition humaine UO'!F128*'Valorisation financière UO'!F$3</f>
        <v>0</v>
      </c>
      <c r="G129" s="91"/>
      <c r="H129" s="77">
        <f>'Composition humaine UO'!H128*'Valorisation financière UO'!H$3</f>
        <v>0</v>
      </c>
      <c r="I129" s="77">
        <f>'Composition humaine UO'!I128*'Valorisation financière UO'!I$3</f>
        <v>0</v>
      </c>
      <c r="J129" s="77">
        <f>'Composition humaine UO'!J128*'Valorisation financière UO'!J$3</f>
        <v>0</v>
      </c>
      <c r="K129" s="91"/>
      <c r="L129" s="77">
        <f>'Composition humaine UO'!L128*'Valorisation financière UO'!L$3</f>
        <v>0</v>
      </c>
      <c r="M129" s="77">
        <f>'Composition humaine UO'!M128*'Valorisation financière UO'!M$3</f>
        <v>0</v>
      </c>
      <c r="N129" s="91"/>
      <c r="O129" s="77">
        <f>'Composition humaine UO'!O128*'Valorisation financière UO'!O$3</f>
        <v>0</v>
      </c>
      <c r="P129" s="77">
        <f>'Composition humaine UO'!P128*'Valorisation financière UO'!P$3</f>
        <v>0</v>
      </c>
      <c r="Q129" s="77">
        <f>'Composition humaine UO'!Q128*'Valorisation financière UO'!Q$3</f>
        <v>0</v>
      </c>
      <c r="R129" s="91"/>
      <c r="S129" s="77">
        <f>'Composition humaine UO'!S128*'Valorisation financière UO'!S$3</f>
        <v>0</v>
      </c>
      <c r="T129" s="77">
        <f>'Composition humaine UO'!T128*'Valorisation financière UO'!T$3</f>
        <v>0</v>
      </c>
      <c r="U129" s="91"/>
      <c r="V129" s="77">
        <f>'Composition humaine UO'!V128*'Valorisation financière UO'!V$3</f>
        <v>0</v>
      </c>
      <c r="W129" s="77">
        <f>'Composition humaine UO'!W128*'Valorisation financière UO'!W$3</f>
        <v>0</v>
      </c>
      <c r="X129" s="77">
        <f>'Composition humaine UO'!X128*'Valorisation financière UO'!X$3</f>
        <v>0</v>
      </c>
      <c r="Y129" s="92"/>
      <c r="Z129" s="77">
        <f>'Composition humaine UO'!Z128*'Valorisation financière UO'!Z$3</f>
        <v>0</v>
      </c>
      <c r="AA129" s="77">
        <f>'Composition humaine UO'!AA128*'Valorisation financière UO'!AA$3</f>
        <v>0</v>
      </c>
      <c r="AB129" s="77">
        <f>'Composition humaine UO'!AB128*'Valorisation financière UO'!AB$3</f>
        <v>0</v>
      </c>
      <c r="AC129" s="92"/>
      <c r="AD129" s="77">
        <f>'Composition humaine UO'!AD128*'Valorisation financière UO'!AD$3</f>
        <v>0</v>
      </c>
      <c r="AE129" s="77">
        <f>'Composition humaine UO'!AE128*'Valorisation financière UO'!AE$3</f>
        <v>0</v>
      </c>
      <c r="AF129" s="91"/>
      <c r="AG129" s="77">
        <f>'Composition humaine UO'!AG128*'Valorisation financière UO'!AG$3</f>
        <v>0</v>
      </c>
      <c r="AH129" s="77">
        <f>'Composition humaine UO'!AH128*'Valorisation financière UO'!AH$3</f>
        <v>0</v>
      </c>
      <c r="AI129" s="91"/>
      <c r="AJ129" s="77">
        <f>'Composition humaine UO'!AJ128*'Valorisation financière UO'!AJ$3</f>
        <v>0</v>
      </c>
      <c r="AK129" s="77">
        <f>'Composition humaine UO'!AK128*'Valorisation financière UO'!AK$3</f>
        <v>0</v>
      </c>
      <c r="AM129" s="60">
        <f>ROUND(SUM(D129:AK129),2)</f>
        <v>0</v>
      </c>
      <c r="AN129" s="59"/>
      <c r="AO129" s="87">
        <f t="shared" si="17"/>
        <v>0</v>
      </c>
      <c r="AQ129" s="95">
        <f>'Simulation Financière'!K126</f>
        <v>5</v>
      </c>
    </row>
    <row r="130" spans="1:43" ht="13.5" thickBot="1" x14ac:dyDescent="0.25">
      <c r="A130" s="20" t="s">
        <v>188</v>
      </c>
      <c r="B130" s="21" t="s">
        <v>107</v>
      </c>
      <c r="D130" s="77">
        <f>'Composition humaine UO'!D129*'Valorisation financière UO'!D$3</f>
        <v>0</v>
      </c>
      <c r="E130" s="77">
        <f>'Composition humaine UO'!E129*'Valorisation financière UO'!E$3</f>
        <v>0</v>
      </c>
      <c r="F130" s="77">
        <f>'Composition humaine UO'!F129*'Valorisation financière UO'!F$3</f>
        <v>0</v>
      </c>
      <c r="G130" s="91"/>
      <c r="H130" s="77">
        <f>'Composition humaine UO'!H129*'Valorisation financière UO'!H$3</f>
        <v>0</v>
      </c>
      <c r="I130" s="77">
        <f>'Composition humaine UO'!I129*'Valorisation financière UO'!I$3</f>
        <v>0</v>
      </c>
      <c r="J130" s="77">
        <f>'Composition humaine UO'!J129*'Valorisation financière UO'!J$3</f>
        <v>0</v>
      </c>
      <c r="K130" s="91"/>
      <c r="L130" s="77">
        <f>'Composition humaine UO'!L129*'Valorisation financière UO'!L$3</f>
        <v>0</v>
      </c>
      <c r="M130" s="77">
        <f>'Composition humaine UO'!M129*'Valorisation financière UO'!M$3</f>
        <v>0</v>
      </c>
      <c r="N130" s="91"/>
      <c r="O130" s="77">
        <f>'Composition humaine UO'!O129*'Valorisation financière UO'!O$3</f>
        <v>0</v>
      </c>
      <c r="P130" s="77">
        <f>'Composition humaine UO'!P129*'Valorisation financière UO'!P$3</f>
        <v>0</v>
      </c>
      <c r="Q130" s="77">
        <f>'Composition humaine UO'!Q129*'Valorisation financière UO'!Q$3</f>
        <v>0</v>
      </c>
      <c r="R130" s="91"/>
      <c r="S130" s="77">
        <f>'Composition humaine UO'!S129*'Valorisation financière UO'!S$3</f>
        <v>0</v>
      </c>
      <c r="T130" s="77">
        <f>'Composition humaine UO'!T129*'Valorisation financière UO'!T$3</f>
        <v>0</v>
      </c>
      <c r="U130" s="91"/>
      <c r="V130" s="77">
        <f>'Composition humaine UO'!V129*'Valorisation financière UO'!V$3</f>
        <v>0</v>
      </c>
      <c r="W130" s="77">
        <f>'Composition humaine UO'!W129*'Valorisation financière UO'!W$3</f>
        <v>0</v>
      </c>
      <c r="X130" s="77">
        <f>'Composition humaine UO'!X129*'Valorisation financière UO'!X$3</f>
        <v>0</v>
      </c>
      <c r="Y130" s="92"/>
      <c r="Z130" s="77">
        <f>'Composition humaine UO'!Z129*'Valorisation financière UO'!Z$3</f>
        <v>0</v>
      </c>
      <c r="AA130" s="77">
        <f>'Composition humaine UO'!AA129*'Valorisation financière UO'!AA$3</f>
        <v>0</v>
      </c>
      <c r="AB130" s="77">
        <f>'Composition humaine UO'!AB129*'Valorisation financière UO'!AB$3</f>
        <v>0</v>
      </c>
      <c r="AC130" s="92"/>
      <c r="AD130" s="77">
        <f>'Composition humaine UO'!AD129*'Valorisation financière UO'!AD$3</f>
        <v>0</v>
      </c>
      <c r="AE130" s="77">
        <f>'Composition humaine UO'!AE129*'Valorisation financière UO'!AE$3</f>
        <v>0</v>
      </c>
      <c r="AF130" s="91"/>
      <c r="AG130" s="77">
        <f>'Composition humaine UO'!AG129*'Valorisation financière UO'!AG$3</f>
        <v>0</v>
      </c>
      <c r="AH130" s="77">
        <f>'Composition humaine UO'!AH129*'Valorisation financière UO'!AH$3</f>
        <v>0</v>
      </c>
      <c r="AI130" s="91"/>
      <c r="AJ130" s="77">
        <f>'Composition humaine UO'!AJ129*'Valorisation financière UO'!AJ$3</f>
        <v>0</v>
      </c>
      <c r="AK130" s="77">
        <f>'Composition humaine UO'!AK129*'Valorisation financière UO'!AK$3</f>
        <v>0</v>
      </c>
      <c r="AM130" s="60">
        <f>ROUND(SUM(D130:AK130),2)</f>
        <v>0</v>
      </c>
      <c r="AN130" s="59"/>
      <c r="AO130" s="88">
        <f t="shared" si="17"/>
        <v>0</v>
      </c>
      <c r="AQ130" s="95">
        <f>'Simulation Financière'!K127</f>
        <v>5</v>
      </c>
    </row>
    <row r="131" spans="1:43" ht="13.5" thickTop="1" x14ac:dyDescent="0.2">
      <c r="A131" s="23"/>
      <c r="B131" s="47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3"/>
      <c r="T131" s="83"/>
      <c r="U131" s="83"/>
      <c r="V131" s="83"/>
      <c r="W131" s="83"/>
      <c r="X131" s="83"/>
      <c r="Y131" s="93"/>
      <c r="Z131" s="83"/>
      <c r="AA131" s="83"/>
      <c r="AB131" s="83"/>
      <c r="AC131" s="93"/>
      <c r="AD131" s="83"/>
      <c r="AE131" s="83"/>
      <c r="AF131" s="83"/>
      <c r="AG131" s="83"/>
      <c r="AH131" s="83"/>
      <c r="AI131" s="83"/>
      <c r="AJ131" s="83"/>
      <c r="AK131" s="83"/>
    </row>
    <row r="132" spans="1:43" ht="13.5" thickBot="1" x14ac:dyDescent="0.25">
      <c r="A132" s="23"/>
      <c r="B132" s="19" t="s">
        <v>0</v>
      </c>
      <c r="D132" s="94" t="s">
        <v>3</v>
      </c>
      <c r="E132" s="94" t="s">
        <v>3</v>
      </c>
      <c r="F132" s="94" t="s">
        <v>3</v>
      </c>
      <c r="G132" s="83"/>
      <c r="H132" s="94" t="s">
        <v>3</v>
      </c>
      <c r="I132" s="94" t="s">
        <v>3</v>
      </c>
      <c r="J132" s="94" t="s">
        <v>3</v>
      </c>
      <c r="K132" s="83"/>
      <c r="L132" s="94" t="s">
        <v>3</v>
      </c>
      <c r="M132" s="94" t="s">
        <v>3</v>
      </c>
      <c r="N132" s="83"/>
      <c r="O132" s="94" t="s">
        <v>3</v>
      </c>
      <c r="P132" s="94" t="s">
        <v>3</v>
      </c>
      <c r="Q132" s="94" t="s">
        <v>3</v>
      </c>
      <c r="R132" s="83"/>
      <c r="S132" s="94" t="s">
        <v>3</v>
      </c>
      <c r="T132" s="94" t="s">
        <v>3</v>
      </c>
      <c r="U132" s="83"/>
      <c r="V132" s="94" t="s">
        <v>3</v>
      </c>
      <c r="W132" s="94" t="s">
        <v>3</v>
      </c>
      <c r="X132" s="94" t="s">
        <v>3</v>
      </c>
      <c r="Y132" s="93"/>
      <c r="Z132" s="94" t="s">
        <v>3</v>
      </c>
      <c r="AA132" s="94" t="s">
        <v>3</v>
      </c>
      <c r="AB132" s="94" t="s">
        <v>3</v>
      </c>
      <c r="AC132" s="93"/>
      <c r="AD132" s="94" t="s">
        <v>3</v>
      </c>
      <c r="AE132" s="94" t="s">
        <v>3</v>
      </c>
      <c r="AF132" s="83"/>
      <c r="AG132" s="94" t="s">
        <v>3</v>
      </c>
      <c r="AH132" s="94" t="s">
        <v>3</v>
      </c>
      <c r="AI132" s="83"/>
      <c r="AJ132" s="94" t="s">
        <v>3</v>
      </c>
      <c r="AK132" s="94" t="s">
        <v>3</v>
      </c>
    </row>
    <row r="133" spans="1:43" ht="13.5" thickTop="1" x14ac:dyDescent="0.2">
      <c r="A133" s="20" t="s">
        <v>189</v>
      </c>
      <c r="B133" s="21" t="s">
        <v>105</v>
      </c>
      <c r="D133" s="77">
        <f>'Composition humaine UO'!D132*'Valorisation financière UO'!D$3</f>
        <v>0</v>
      </c>
      <c r="E133" s="77">
        <f>'Composition humaine UO'!E132*'Valorisation financière UO'!E$3</f>
        <v>0</v>
      </c>
      <c r="F133" s="77">
        <f>'Composition humaine UO'!F132*'Valorisation financière UO'!F$3</f>
        <v>0</v>
      </c>
      <c r="G133" s="91"/>
      <c r="H133" s="77">
        <f>'Composition humaine UO'!H132*'Valorisation financière UO'!H$3</f>
        <v>0</v>
      </c>
      <c r="I133" s="77">
        <f>'Composition humaine UO'!I132*'Valorisation financière UO'!I$3</f>
        <v>0</v>
      </c>
      <c r="J133" s="77">
        <f>'Composition humaine UO'!J132*'Valorisation financière UO'!J$3</f>
        <v>0</v>
      </c>
      <c r="K133" s="91"/>
      <c r="L133" s="77">
        <f>'Composition humaine UO'!L132*'Valorisation financière UO'!L$3</f>
        <v>0</v>
      </c>
      <c r="M133" s="77">
        <f>'Composition humaine UO'!M132*'Valorisation financière UO'!M$3</f>
        <v>0</v>
      </c>
      <c r="N133" s="91"/>
      <c r="O133" s="77">
        <f>'Composition humaine UO'!O132*'Valorisation financière UO'!O$3</f>
        <v>0</v>
      </c>
      <c r="P133" s="77">
        <f>'Composition humaine UO'!P132*'Valorisation financière UO'!P$3</f>
        <v>0</v>
      </c>
      <c r="Q133" s="77">
        <f>'Composition humaine UO'!Q132*'Valorisation financière UO'!Q$3</f>
        <v>0</v>
      </c>
      <c r="R133" s="91"/>
      <c r="S133" s="77">
        <f>'Composition humaine UO'!S132*'Valorisation financière UO'!S$3</f>
        <v>0</v>
      </c>
      <c r="T133" s="77">
        <f>'Composition humaine UO'!T132*'Valorisation financière UO'!T$3</f>
        <v>0</v>
      </c>
      <c r="U133" s="91"/>
      <c r="V133" s="77">
        <f>'Composition humaine UO'!V132*'Valorisation financière UO'!V$3</f>
        <v>0</v>
      </c>
      <c r="W133" s="77">
        <f>'Composition humaine UO'!W132*'Valorisation financière UO'!W$3</f>
        <v>0</v>
      </c>
      <c r="X133" s="77">
        <f>'Composition humaine UO'!X132*'Valorisation financière UO'!X$3</f>
        <v>0</v>
      </c>
      <c r="Y133" s="92"/>
      <c r="Z133" s="77">
        <f>'Composition humaine UO'!Z132*'Valorisation financière UO'!Z$3</f>
        <v>0</v>
      </c>
      <c r="AA133" s="77">
        <f>'Composition humaine UO'!AA132*'Valorisation financière UO'!AA$3</f>
        <v>0</v>
      </c>
      <c r="AB133" s="77">
        <f>'Composition humaine UO'!AB132*'Valorisation financière UO'!AB$3</f>
        <v>0</v>
      </c>
      <c r="AC133" s="92"/>
      <c r="AD133" s="77">
        <f>'Composition humaine UO'!AD132*'Valorisation financière UO'!AD$3</f>
        <v>0</v>
      </c>
      <c r="AE133" s="77">
        <f>'Composition humaine UO'!AE132*'Valorisation financière UO'!AE$3</f>
        <v>0</v>
      </c>
      <c r="AF133" s="91"/>
      <c r="AG133" s="77">
        <f>'Composition humaine UO'!AG132*'Valorisation financière UO'!AG$3</f>
        <v>0</v>
      </c>
      <c r="AH133" s="77">
        <f>'Composition humaine UO'!AH132*'Valorisation financière UO'!AH$3</f>
        <v>0</v>
      </c>
      <c r="AI133" s="91"/>
      <c r="AJ133" s="77">
        <f>'Composition humaine UO'!AJ132*'Valorisation financière UO'!AJ$3</f>
        <v>0</v>
      </c>
      <c r="AK133" s="77">
        <f>'Composition humaine UO'!AK132*'Valorisation financière UO'!AK$3</f>
        <v>0</v>
      </c>
      <c r="AM133" s="60">
        <f>ROUND(SUM(D133:AK133),2)</f>
        <v>0</v>
      </c>
      <c r="AN133" s="59"/>
      <c r="AO133" s="86">
        <f t="shared" ref="AO133:AO136" si="18">AM133</f>
        <v>0</v>
      </c>
      <c r="AQ133" s="95">
        <f>'Simulation Financière'!K130</f>
        <v>5</v>
      </c>
    </row>
    <row r="134" spans="1:43" x14ac:dyDescent="0.2">
      <c r="A134" s="20" t="s">
        <v>190</v>
      </c>
      <c r="B134" s="21" t="s">
        <v>106</v>
      </c>
      <c r="D134" s="77">
        <f>'Composition humaine UO'!D133*'Valorisation financière UO'!D$3</f>
        <v>0</v>
      </c>
      <c r="E134" s="77">
        <f>'Composition humaine UO'!E133*'Valorisation financière UO'!E$3</f>
        <v>0</v>
      </c>
      <c r="F134" s="77">
        <f>'Composition humaine UO'!F133*'Valorisation financière UO'!F$3</f>
        <v>0</v>
      </c>
      <c r="G134" s="91"/>
      <c r="H134" s="77">
        <f>'Composition humaine UO'!H133*'Valorisation financière UO'!H$3</f>
        <v>0</v>
      </c>
      <c r="I134" s="77">
        <f>'Composition humaine UO'!I133*'Valorisation financière UO'!I$3</f>
        <v>0</v>
      </c>
      <c r="J134" s="77">
        <f>'Composition humaine UO'!J133*'Valorisation financière UO'!J$3</f>
        <v>0</v>
      </c>
      <c r="K134" s="91"/>
      <c r="L134" s="77">
        <f>'Composition humaine UO'!L133*'Valorisation financière UO'!L$3</f>
        <v>0</v>
      </c>
      <c r="M134" s="77">
        <f>'Composition humaine UO'!M133*'Valorisation financière UO'!M$3</f>
        <v>0</v>
      </c>
      <c r="N134" s="91"/>
      <c r="O134" s="77">
        <f>'Composition humaine UO'!O133*'Valorisation financière UO'!O$3</f>
        <v>0</v>
      </c>
      <c r="P134" s="77">
        <f>'Composition humaine UO'!P133*'Valorisation financière UO'!P$3</f>
        <v>0</v>
      </c>
      <c r="Q134" s="77">
        <f>'Composition humaine UO'!Q133*'Valorisation financière UO'!Q$3</f>
        <v>0</v>
      </c>
      <c r="R134" s="91"/>
      <c r="S134" s="77">
        <f>'Composition humaine UO'!S133*'Valorisation financière UO'!S$3</f>
        <v>0</v>
      </c>
      <c r="T134" s="77">
        <f>'Composition humaine UO'!T133*'Valorisation financière UO'!T$3</f>
        <v>0</v>
      </c>
      <c r="U134" s="91"/>
      <c r="V134" s="77">
        <f>'Composition humaine UO'!V133*'Valorisation financière UO'!V$3</f>
        <v>0</v>
      </c>
      <c r="W134" s="77">
        <f>'Composition humaine UO'!W133*'Valorisation financière UO'!W$3</f>
        <v>0</v>
      </c>
      <c r="X134" s="77">
        <f>'Composition humaine UO'!X133*'Valorisation financière UO'!X$3</f>
        <v>0</v>
      </c>
      <c r="Y134" s="92"/>
      <c r="Z134" s="77">
        <f>'Composition humaine UO'!Z133*'Valorisation financière UO'!Z$3</f>
        <v>0</v>
      </c>
      <c r="AA134" s="77">
        <f>'Composition humaine UO'!AA133*'Valorisation financière UO'!AA$3</f>
        <v>0</v>
      </c>
      <c r="AB134" s="77">
        <f>'Composition humaine UO'!AB133*'Valorisation financière UO'!AB$3</f>
        <v>0</v>
      </c>
      <c r="AC134" s="92"/>
      <c r="AD134" s="77">
        <f>'Composition humaine UO'!AD133*'Valorisation financière UO'!AD$3</f>
        <v>0</v>
      </c>
      <c r="AE134" s="77">
        <f>'Composition humaine UO'!AE133*'Valorisation financière UO'!AE$3</f>
        <v>0</v>
      </c>
      <c r="AF134" s="91"/>
      <c r="AG134" s="77">
        <f>'Composition humaine UO'!AG133*'Valorisation financière UO'!AG$3</f>
        <v>0</v>
      </c>
      <c r="AH134" s="77">
        <f>'Composition humaine UO'!AH133*'Valorisation financière UO'!AH$3</f>
        <v>0</v>
      </c>
      <c r="AI134" s="91"/>
      <c r="AJ134" s="77">
        <f>'Composition humaine UO'!AJ133*'Valorisation financière UO'!AJ$3</f>
        <v>0</v>
      </c>
      <c r="AK134" s="77">
        <f>'Composition humaine UO'!AK133*'Valorisation financière UO'!AK$3</f>
        <v>0</v>
      </c>
      <c r="AM134" s="60">
        <f>ROUND(SUM(D134:AK134),2)</f>
        <v>0</v>
      </c>
      <c r="AN134" s="59"/>
      <c r="AO134" s="87">
        <f t="shared" si="18"/>
        <v>0</v>
      </c>
      <c r="AQ134" s="95">
        <f>'Simulation Financière'!K131</f>
        <v>5</v>
      </c>
    </row>
    <row r="135" spans="1:43" x14ac:dyDescent="0.2">
      <c r="A135" s="20" t="s">
        <v>191</v>
      </c>
      <c r="B135" s="21" t="s">
        <v>74</v>
      </c>
      <c r="D135" s="77">
        <f>'Composition humaine UO'!D134*'Valorisation financière UO'!D$3</f>
        <v>0</v>
      </c>
      <c r="E135" s="77">
        <f>'Composition humaine UO'!E134*'Valorisation financière UO'!E$3</f>
        <v>0</v>
      </c>
      <c r="F135" s="77">
        <f>'Composition humaine UO'!F134*'Valorisation financière UO'!F$3</f>
        <v>0</v>
      </c>
      <c r="G135" s="91"/>
      <c r="H135" s="77">
        <f>'Composition humaine UO'!H134*'Valorisation financière UO'!H$3</f>
        <v>0</v>
      </c>
      <c r="I135" s="77">
        <f>'Composition humaine UO'!I134*'Valorisation financière UO'!I$3</f>
        <v>0</v>
      </c>
      <c r="J135" s="77">
        <f>'Composition humaine UO'!J134*'Valorisation financière UO'!J$3</f>
        <v>0</v>
      </c>
      <c r="K135" s="91"/>
      <c r="L135" s="77">
        <f>'Composition humaine UO'!L134*'Valorisation financière UO'!L$3</f>
        <v>0</v>
      </c>
      <c r="M135" s="77">
        <f>'Composition humaine UO'!M134*'Valorisation financière UO'!M$3</f>
        <v>0</v>
      </c>
      <c r="N135" s="91"/>
      <c r="O135" s="77">
        <f>'Composition humaine UO'!O134*'Valorisation financière UO'!O$3</f>
        <v>0</v>
      </c>
      <c r="P135" s="77">
        <f>'Composition humaine UO'!P134*'Valorisation financière UO'!P$3</f>
        <v>0</v>
      </c>
      <c r="Q135" s="77">
        <f>'Composition humaine UO'!Q134*'Valorisation financière UO'!Q$3</f>
        <v>0</v>
      </c>
      <c r="R135" s="91"/>
      <c r="S135" s="77">
        <f>'Composition humaine UO'!S134*'Valorisation financière UO'!S$3</f>
        <v>0</v>
      </c>
      <c r="T135" s="77">
        <f>'Composition humaine UO'!T134*'Valorisation financière UO'!T$3</f>
        <v>0</v>
      </c>
      <c r="U135" s="91"/>
      <c r="V135" s="77">
        <f>'Composition humaine UO'!V134*'Valorisation financière UO'!V$3</f>
        <v>0</v>
      </c>
      <c r="W135" s="77">
        <f>'Composition humaine UO'!W134*'Valorisation financière UO'!W$3</f>
        <v>0</v>
      </c>
      <c r="X135" s="77">
        <f>'Composition humaine UO'!X134*'Valorisation financière UO'!X$3</f>
        <v>0</v>
      </c>
      <c r="Y135" s="92"/>
      <c r="Z135" s="77">
        <f>'Composition humaine UO'!Z134*'Valorisation financière UO'!Z$3</f>
        <v>0</v>
      </c>
      <c r="AA135" s="77">
        <f>'Composition humaine UO'!AA134*'Valorisation financière UO'!AA$3</f>
        <v>0</v>
      </c>
      <c r="AB135" s="77">
        <f>'Composition humaine UO'!AB134*'Valorisation financière UO'!AB$3</f>
        <v>0</v>
      </c>
      <c r="AC135" s="92"/>
      <c r="AD135" s="77">
        <f>'Composition humaine UO'!AD134*'Valorisation financière UO'!AD$3</f>
        <v>0</v>
      </c>
      <c r="AE135" s="77">
        <f>'Composition humaine UO'!AE134*'Valorisation financière UO'!AE$3</f>
        <v>0</v>
      </c>
      <c r="AF135" s="91"/>
      <c r="AG135" s="77">
        <f>'Composition humaine UO'!AG134*'Valorisation financière UO'!AG$3</f>
        <v>0</v>
      </c>
      <c r="AH135" s="77">
        <f>'Composition humaine UO'!AH134*'Valorisation financière UO'!AH$3</f>
        <v>0</v>
      </c>
      <c r="AI135" s="91"/>
      <c r="AJ135" s="77">
        <f>'Composition humaine UO'!AJ134*'Valorisation financière UO'!AJ$3</f>
        <v>0</v>
      </c>
      <c r="AK135" s="77">
        <f>'Composition humaine UO'!AK134*'Valorisation financière UO'!AK$3</f>
        <v>0</v>
      </c>
      <c r="AM135" s="60">
        <f>ROUND(SUM(D135:AK135),2)</f>
        <v>0</v>
      </c>
      <c r="AN135" s="59"/>
      <c r="AO135" s="87">
        <f t="shared" si="18"/>
        <v>0</v>
      </c>
      <c r="AQ135" s="95">
        <f>'Simulation Financière'!K132</f>
        <v>5</v>
      </c>
    </row>
    <row r="136" spans="1:43" ht="13.5" thickBot="1" x14ac:dyDescent="0.25">
      <c r="A136" s="20" t="s">
        <v>192</v>
      </c>
      <c r="B136" s="21" t="s">
        <v>107</v>
      </c>
      <c r="D136" s="77">
        <f>'Composition humaine UO'!D135*'Valorisation financière UO'!D$3</f>
        <v>0</v>
      </c>
      <c r="E136" s="77">
        <f>'Composition humaine UO'!E135*'Valorisation financière UO'!E$3</f>
        <v>0</v>
      </c>
      <c r="F136" s="77">
        <f>'Composition humaine UO'!F135*'Valorisation financière UO'!F$3</f>
        <v>0</v>
      </c>
      <c r="G136" s="91"/>
      <c r="H136" s="77">
        <f>'Composition humaine UO'!H135*'Valorisation financière UO'!H$3</f>
        <v>0</v>
      </c>
      <c r="I136" s="77">
        <f>'Composition humaine UO'!I135*'Valorisation financière UO'!I$3</f>
        <v>0</v>
      </c>
      <c r="J136" s="77">
        <f>'Composition humaine UO'!J135*'Valorisation financière UO'!J$3</f>
        <v>0</v>
      </c>
      <c r="K136" s="91"/>
      <c r="L136" s="77">
        <f>'Composition humaine UO'!L135*'Valorisation financière UO'!L$3</f>
        <v>0</v>
      </c>
      <c r="M136" s="77">
        <f>'Composition humaine UO'!M135*'Valorisation financière UO'!M$3</f>
        <v>0</v>
      </c>
      <c r="N136" s="91"/>
      <c r="O136" s="77">
        <f>'Composition humaine UO'!O135*'Valorisation financière UO'!O$3</f>
        <v>0</v>
      </c>
      <c r="P136" s="77">
        <f>'Composition humaine UO'!P135*'Valorisation financière UO'!P$3</f>
        <v>0</v>
      </c>
      <c r="Q136" s="77">
        <f>'Composition humaine UO'!Q135*'Valorisation financière UO'!Q$3</f>
        <v>0</v>
      </c>
      <c r="R136" s="91"/>
      <c r="S136" s="77">
        <f>'Composition humaine UO'!S135*'Valorisation financière UO'!S$3</f>
        <v>0</v>
      </c>
      <c r="T136" s="77">
        <f>'Composition humaine UO'!T135*'Valorisation financière UO'!T$3</f>
        <v>0</v>
      </c>
      <c r="U136" s="91"/>
      <c r="V136" s="77">
        <f>'Composition humaine UO'!V135*'Valorisation financière UO'!V$3</f>
        <v>0</v>
      </c>
      <c r="W136" s="77">
        <f>'Composition humaine UO'!W135*'Valorisation financière UO'!W$3</f>
        <v>0</v>
      </c>
      <c r="X136" s="77">
        <f>'Composition humaine UO'!X135*'Valorisation financière UO'!X$3</f>
        <v>0</v>
      </c>
      <c r="Y136" s="92"/>
      <c r="Z136" s="77">
        <f>'Composition humaine UO'!Z135*'Valorisation financière UO'!Z$3</f>
        <v>0</v>
      </c>
      <c r="AA136" s="77">
        <f>'Composition humaine UO'!AA135*'Valorisation financière UO'!AA$3</f>
        <v>0</v>
      </c>
      <c r="AB136" s="77">
        <f>'Composition humaine UO'!AB135*'Valorisation financière UO'!AB$3</f>
        <v>0</v>
      </c>
      <c r="AC136" s="92"/>
      <c r="AD136" s="77">
        <f>'Composition humaine UO'!AD135*'Valorisation financière UO'!AD$3</f>
        <v>0</v>
      </c>
      <c r="AE136" s="77">
        <f>'Composition humaine UO'!AE135*'Valorisation financière UO'!AE$3</f>
        <v>0</v>
      </c>
      <c r="AF136" s="91"/>
      <c r="AG136" s="77">
        <f>'Composition humaine UO'!AG135*'Valorisation financière UO'!AG$3</f>
        <v>0</v>
      </c>
      <c r="AH136" s="77">
        <f>'Composition humaine UO'!AH135*'Valorisation financière UO'!AH$3</f>
        <v>0</v>
      </c>
      <c r="AI136" s="91"/>
      <c r="AJ136" s="77">
        <f>'Composition humaine UO'!AJ135*'Valorisation financière UO'!AJ$3</f>
        <v>0</v>
      </c>
      <c r="AK136" s="77">
        <f>'Composition humaine UO'!AK135*'Valorisation financière UO'!AK$3</f>
        <v>0</v>
      </c>
      <c r="AM136" s="60">
        <f>ROUND(SUM(D136:AK136),2)</f>
        <v>0</v>
      </c>
      <c r="AN136" s="59"/>
      <c r="AO136" s="88">
        <f t="shared" si="18"/>
        <v>0</v>
      </c>
      <c r="AQ136" s="95">
        <f>'Simulation Financière'!K133</f>
        <v>5</v>
      </c>
    </row>
    <row r="137" spans="1:43" ht="13.5" thickTop="1" x14ac:dyDescent="0.2">
      <c r="A137" s="23"/>
      <c r="B137" s="47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3"/>
      <c r="T137" s="83"/>
      <c r="U137" s="83"/>
      <c r="V137" s="83"/>
      <c r="W137" s="83"/>
      <c r="X137" s="83"/>
      <c r="Y137" s="93"/>
      <c r="Z137" s="83"/>
      <c r="AA137" s="83"/>
      <c r="AB137" s="83"/>
      <c r="AC137" s="93"/>
      <c r="AD137" s="83"/>
      <c r="AE137" s="83"/>
      <c r="AF137" s="83"/>
      <c r="AG137" s="83"/>
      <c r="AH137" s="83"/>
      <c r="AI137" s="83"/>
      <c r="AJ137" s="83"/>
      <c r="AK137" s="83"/>
    </row>
    <row r="138" spans="1:43" ht="13.5" thickBot="1" x14ac:dyDescent="0.25">
      <c r="A138" s="23"/>
      <c r="B138" s="19" t="s">
        <v>0</v>
      </c>
      <c r="D138" s="94" t="s">
        <v>3</v>
      </c>
      <c r="E138" s="94" t="s">
        <v>3</v>
      </c>
      <c r="F138" s="94" t="s">
        <v>3</v>
      </c>
      <c r="G138" s="83"/>
      <c r="H138" s="94" t="s">
        <v>3</v>
      </c>
      <c r="I138" s="94" t="s">
        <v>3</v>
      </c>
      <c r="J138" s="94" t="s">
        <v>3</v>
      </c>
      <c r="K138" s="83"/>
      <c r="L138" s="94" t="s">
        <v>3</v>
      </c>
      <c r="M138" s="94" t="s">
        <v>3</v>
      </c>
      <c r="N138" s="83"/>
      <c r="O138" s="94" t="s">
        <v>3</v>
      </c>
      <c r="P138" s="94" t="s">
        <v>3</v>
      </c>
      <c r="Q138" s="94" t="s">
        <v>3</v>
      </c>
      <c r="R138" s="83"/>
      <c r="S138" s="94" t="s">
        <v>3</v>
      </c>
      <c r="T138" s="94" t="s">
        <v>3</v>
      </c>
      <c r="U138" s="83"/>
      <c r="V138" s="94" t="s">
        <v>3</v>
      </c>
      <c r="W138" s="94" t="s">
        <v>3</v>
      </c>
      <c r="X138" s="94" t="s">
        <v>3</v>
      </c>
      <c r="Y138" s="93"/>
      <c r="Z138" s="94" t="s">
        <v>3</v>
      </c>
      <c r="AA138" s="94" t="s">
        <v>3</v>
      </c>
      <c r="AB138" s="94" t="s">
        <v>3</v>
      </c>
      <c r="AC138" s="93"/>
      <c r="AD138" s="94" t="s">
        <v>3</v>
      </c>
      <c r="AE138" s="94" t="s">
        <v>3</v>
      </c>
      <c r="AF138" s="83"/>
      <c r="AG138" s="94" t="s">
        <v>3</v>
      </c>
      <c r="AH138" s="94" t="s">
        <v>3</v>
      </c>
      <c r="AI138" s="83"/>
      <c r="AJ138" s="94" t="s">
        <v>3</v>
      </c>
      <c r="AK138" s="94" t="s">
        <v>3</v>
      </c>
    </row>
    <row r="139" spans="1:43" ht="13.5" thickTop="1" x14ac:dyDescent="0.2">
      <c r="A139" s="20" t="s">
        <v>193</v>
      </c>
      <c r="B139" s="21" t="s">
        <v>105</v>
      </c>
      <c r="D139" s="77">
        <f>'Composition humaine UO'!D138*'Valorisation financière UO'!D$3</f>
        <v>0</v>
      </c>
      <c r="E139" s="77">
        <f>'Composition humaine UO'!E138*'Valorisation financière UO'!E$3</f>
        <v>0</v>
      </c>
      <c r="F139" s="77">
        <f>'Composition humaine UO'!F138*'Valorisation financière UO'!F$3</f>
        <v>0</v>
      </c>
      <c r="G139" s="91"/>
      <c r="H139" s="77">
        <f>'Composition humaine UO'!H138*'Valorisation financière UO'!H$3</f>
        <v>0</v>
      </c>
      <c r="I139" s="77">
        <f>'Composition humaine UO'!I138*'Valorisation financière UO'!I$3</f>
        <v>0</v>
      </c>
      <c r="J139" s="77">
        <f>'Composition humaine UO'!J138*'Valorisation financière UO'!J$3</f>
        <v>0</v>
      </c>
      <c r="K139" s="91"/>
      <c r="L139" s="77">
        <f>'Composition humaine UO'!L138*'Valorisation financière UO'!L$3</f>
        <v>0</v>
      </c>
      <c r="M139" s="77">
        <f>'Composition humaine UO'!M138*'Valorisation financière UO'!M$3</f>
        <v>0</v>
      </c>
      <c r="N139" s="91"/>
      <c r="O139" s="77">
        <f>'Composition humaine UO'!O138*'Valorisation financière UO'!O$3</f>
        <v>0</v>
      </c>
      <c r="P139" s="77">
        <f>'Composition humaine UO'!P138*'Valorisation financière UO'!P$3</f>
        <v>0</v>
      </c>
      <c r="Q139" s="77">
        <f>'Composition humaine UO'!Q138*'Valorisation financière UO'!Q$3</f>
        <v>0</v>
      </c>
      <c r="R139" s="91"/>
      <c r="S139" s="77">
        <f>'Composition humaine UO'!S138*'Valorisation financière UO'!S$3</f>
        <v>0</v>
      </c>
      <c r="T139" s="77">
        <f>'Composition humaine UO'!T138*'Valorisation financière UO'!T$3</f>
        <v>0</v>
      </c>
      <c r="U139" s="91"/>
      <c r="V139" s="77">
        <f>'Composition humaine UO'!V138*'Valorisation financière UO'!V$3</f>
        <v>0</v>
      </c>
      <c r="W139" s="77">
        <f>'Composition humaine UO'!W138*'Valorisation financière UO'!W$3</f>
        <v>0</v>
      </c>
      <c r="X139" s="77">
        <f>'Composition humaine UO'!X138*'Valorisation financière UO'!X$3</f>
        <v>0</v>
      </c>
      <c r="Y139" s="92"/>
      <c r="Z139" s="77">
        <f>'Composition humaine UO'!Z138*'Valorisation financière UO'!Z$3</f>
        <v>0</v>
      </c>
      <c r="AA139" s="77">
        <f>'Composition humaine UO'!AA138*'Valorisation financière UO'!AA$3</f>
        <v>0</v>
      </c>
      <c r="AB139" s="77">
        <f>'Composition humaine UO'!AB138*'Valorisation financière UO'!AB$3</f>
        <v>0</v>
      </c>
      <c r="AC139" s="92"/>
      <c r="AD139" s="77">
        <f>'Composition humaine UO'!AD138*'Valorisation financière UO'!AD$3</f>
        <v>0</v>
      </c>
      <c r="AE139" s="77">
        <f>'Composition humaine UO'!AE138*'Valorisation financière UO'!AE$3</f>
        <v>0</v>
      </c>
      <c r="AF139" s="91"/>
      <c r="AG139" s="77">
        <f>'Composition humaine UO'!AG138*'Valorisation financière UO'!AG$3</f>
        <v>0</v>
      </c>
      <c r="AH139" s="77">
        <f>'Composition humaine UO'!AH138*'Valorisation financière UO'!AH$3</f>
        <v>0</v>
      </c>
      <c r="AI139" s="91"/>
      <c r="AJ139" s="77">
        <f>'Composition humaine UO'!AJ138*'Valorisation financière UO'!AJ$3</f>
        <v>0</v>
      </c>
      <c r="AK139" s="77">
        <f>'Composition humaine UO'!AK138*'Valorisation financière UO'!AK$3</f>
        <v>0</v>
      </c>
      <c r="AM139" s="60">
        <f>ROUND(SUM(D139:AK139),2)</f>
        <v>0</v>
      </c>
      <c r="AN139" s="59"/>
      <c r="AO139" s="86">
        <f t="shared" ref="AO139:AO142" si="19">AM139</f>
        <v>0</v>
      </c>
      <c r="AQ139" s="95">
        <f>'Simulation Financière'!K136</f>
        <v>5</v>
      </c>
    </row>
    <row r="140" spans="1:43" x14ac:dyDescent="0.2">
      <c r="A140" s="20" t="s">
        <v>194</v>
      </c>
      <c r="B140" s="21" t="s">
        <v>106</v>
      </c>
      <c r="D140" s="77">
        <f>'Composition humaine UO'!D139*'Valorisation financière UO'!D$3</f>
        <v>0</v>
      </c>
      <c r="E140" s="77">
        <f>'Composition humaine UO'!E139*'Valorisation financière UO'!E$3</f>
        <v>0</v>
      </c>
      <c r="F140" s="77">
        <f>'Composition humaine UO'!F139*'Valorisation financière UO'!F$3</f>
        <v>0</v>
      </c>
      <c r="G140" s="91"/>
      <c r="H140" s="77">
        <f>'Composition humaine UO'!H139*'Valorisation financière UO'!H$3</f>
        <v>0</v>
      </c>
      <c r="I140" s="77">
        <f>'Composition humaine UO'!I139*'Valorisation financière UO'!I$3</f>
        <v>0</v>
      </c>
      <c r="J140" s="77">
        <f>'Composition humaine UO'!J139*'Valorisation financière UO'!J$3</f>
        <v>0</v>
      </c>
      <c r="K140" s="91"/>
      <c r="L140" s="77">
        <f>'Composition humaine UO'!L139*'Valorisation financière UO'!L$3</f>
        <v>0</v>
      </c>
      <c r="M140" s="77">
        <f>'Composition humaine UO'!M139*'Valorisation financière UO'!M$3</f>
        <v>0</v>
      </c>
      <c r="N140" s="91"/>
      <c r="O140" s="77">
        <f>'Composition humaine UO'!O139*'Valorisation financière UO'!O$3</f>
        <v>0</v>
      </c>
      <c r="P140" s="77">
        <f>'Composition humaine UO'!P139*'Valorisation financière UO'!P$3</f>
        <v>0</v>
      </c>
      <c r="Q140" s="77">
        <f>'Composition humaine UO'!Q139*'Valorisation financière UO'!Q$3</f>
        <v>0</v>
      </c>
      <c r="R140" s="91"/>
      <c r="S140" s="77">
        <f>'Composition humaine UO'!S139*'Valorisation financière UO'!S$3</f>
        <v>0</v>
      </c>
      <c r="T140" s="77">
        <f>'Composition humaine UO'!T139*'Valorisation financière UO'!T$3</f>
        <v>0</v>
      </c>
      <c r="U140" s="91"/>
      <c r="V140" s="77">
        <f>'Composition humaine UO'!V139*'Valorisation financière UO'!V$3</f>
        <v>0</v>
      </c>
      <c r="W140" s="77">
        <f>'Composition humaine UO'!W139*'Valorisation financière UO'!W$3</f>
        <v>0</v>
      </c>
      <c r="X140" s="77">
        <f>'Composition humaine UO'!X139*'Valorisation financière UO'!X$3</f>
        <v>0</v>
      </c>
      <c r="Y140" s="92"/>
      <c r="Z140" s="77">
        <f>'Composition humaine UO'!Z139*'Valorisation financière UO'!Z$3</f>
        <v>0</v>
      </c>
      <c r="AA140" s="77">
        <f>'Composition humaine UO'!AA139*'Valorisation financière UO'!AA$3</f>
        <v>0</v>
      </c>
      <c r="AB140" s="77">
        <f>'Composition humaine UO'!AB139*'Valorisation financière UO'!AB$3</f>
        <v>0</v>
      </c>
      <c r="AC140" s="92"/>
      <c r="AD140" s="77">
        <f>'Composition humaine UO'!AD139*'Valorisation financière UO'!AD$3</f>
        <v>0</v>
      </c>
      <c r="AE140" s="77">
        <f>'Composition humaine UO'!AE139*'Valorisation financière UO'!AE$3</f>
        <v>0</v>
      </c>
      <c r="AF140" s="91"/>
      <c r="AG140" s="77">
        <f>'Composition humaine UO'!AG139*'Valorisation financière UO'!AG$3</f>
        <v>0</v>
      </c>
      <c r="AH140" s="77">
        <f>'Composition humaine UO'!AH139*'Valorisation financière UO'!AH$3</f>
        <v>0</v>
      </c>
      <c r="AI140" s="91"/>
      <c r="AJ140" s="77">
        <f>'Composition humaine UO'!AJ139*'Valorisation financière UO'!AJ$3</f>
        <v>0</v>
      </c>
      <c r="AK140" s="77">
        <f>'Composition humaine UO'!AK139*'Valorisation financière UO'!AK$3</f>
        <v>0</v>
      </c>
      <c r="AM140" s="60">
        <f>ROUND(SUM(D140:AK140),2)</f>
        <v>0</v>
      </c>
      <c r="AN140" s="59"/>
      <c r="AO140" s="87">
        <f t="shared" si="19"/>
        <v>0</v>
      </c>
      <c r="AQ140" s="95">
        <f>'Simulation Financière'!K137</f>
        <v>5</v>
      </c>
    </row>
    <row r="141" spans="1:43" x14ac:dyDescent="0.2">
      <c r="A141" s="20" t="s">
        <v>195</v>
      </c>
      <c r="B141" s="21" t="s">
        <v>74</v>
      </c>
      <c r="D141" s="77">
        <f>'Composition humaine UO'!D140*'Valorisation financière UO'!D$3</f>
        <v>0</v>
      </c>
      <c r="E141" s="77">
        <f>'Composition humaine UO'!E140*'Valorisation financière UO'!E$3</f>
        <v>0</v>
      </c>
      <c r="F141" s="77">
        <f>'Composition humaine UO'!F140*'Valorisation financière UO'!F$3</f>
        <v>0</v>
      </c>
      <c r="G141" s="91"/>
      <c r="H141" s="77">
        <f>'Composition humaine UO'!H140*'Valorisation financière UO'!H$3</f>
        <v>0</v>
      </c>
      <c r="I141" s="77">
        <f>'Composition humaine UO'!I140*'Valorisation financière UO'!I$3</f>
        <v>0</v>
      </c>
      <c r="J141" s="77">
        <f>'Composition humaine UO'!J140*'Valorisation financière UO'!J$3</f>
        <v>0</v>
      </c>
      <c r="K141" s="91"/>
      <c r="L141" s="77">
        <f>'Composition humaine UO'!L140*'Valorisation financière UO'!L$3</f>
        <v>0</v>
      </c>
      <c r="M141" s="77">
        <f>'Composition humaine UO'!M140*'Valorisation financière UO'!M$3</f>
        <v>0</v>
      </c>
      <c r="N141" s="91"/>
      <c r="O141" s="77">
        <f>'Composition humaine UO'!O140*'Valorisation financière UO'!O$3</f>
        <v>0</v>
      </c>
      <c r="P141" s="77">
        <f>'Composition humaine UO'!P140*'Valorisation financière UO'!P$3</f>
        <v>0</v>
      </c>
      <c r="Q141" s="77">
        <f>'Composition humaine UO'!Q140*'Valorisation financière UO'!Q$3</f>
        <v>0</v>
      </c>
      <c r="R141" s="91"/>
      <c r="S141" s="77">
        <f>'Composition humaine UO'!S140*'Valorisation financière UO'!S$3</f>
        <v>0</v>
      </c>
      <c r="T141" s="77">
        <f>'Composition humaine UO'!T140*'Valorisation financière UO'!T$3</f>
        <v>0</v>
      </c>
      <c r="U141" s="91"/>
      <c r="V141" s="77">
        <f>'Composition humaine UO'!V140*'Valorisation financière UO'!V$3</f>
        <v>0</v>
      </c>
      <c r="W141" s="77">
        <f>'Composition humaine UO'!W140*'Valorisation financière UO'!W$3</f>
        <v>0</v>
      </c>
      <c r="X141" s="77">
        <f>'Composition humaine UO'!X140*'Valorisation financière UO'!X$3</f>
        <v>0</v>
      </c>
      <c r="Y141" s="92"/>
      <c r="Z141" s="77">
        <f>'Composition humaine UO'!Z140*'Valorisation financière UO'!Z$3</f>
        <v>0</v>
      </c>
      <c r="AA141" s="77">
        <f>'Composition humaine UO'!AA140*'Valorisation financière UO'!AA$3</f>
        <v>0</v>
      </c>
      <c r="AB141" s="77">
        <f>'Composition humaine UO'!AB140*'Valorisation financière UO'!AB$3</f>
        <v>0</v>
      </c>
      <c r="AC141" s="92"/>
      <c r="AD141" s="77">
        <f>'Composition humaine UO'!AD140*'Valorisation financière UO'!AD$3</f>
        <v>0</v>
      </c>
      <c r="AE141" s="77">
        <f>'Composition humaine UO'!AE140*'Valorisation financière UO'!AE$3</f>
        <v>0</v>
      </c>
      <c r="AF141" s="91"/>
      <c r="AG141" s="77">
        <f>'Composition humaine UO'!AG140*'Valorisation financière UO'!AG$3</f>
        <v>0</v>
      </c>
      <c r="AH141" s="77">
        <f>'Composition humaine UO'!AH140*'Valorisation financière UO'!AH$3</f>
        <v>0</v>
      </c>
      <c r="AI141" s="91"/>
      <c r="AJ141" s="77">
        <f>'Composition humaine UO'!AJ140*'Valorisation financière UO'!AJ$3</f>
        <v>0</v>
      </c>
      <c r="AK141" s="77">
        <f>'Composition humaine UO'!AK140*'Valorisation financière UO'!AK$3</f>
        <v>0</v>
      </c>
      <c r="AM141" s="60">
        <f>ROUND(SUM(D141:AK141),2)</f>
        <v>0</v>
      </c>
      <c r="AN141" s="59"/>
      <c r="AO141" s="87">
        <f t="shared" si="19"/>
        <v>0</v>
      </c>
      <c r="AQ141" s="95">
        <f>'Simulation Financière'!K138</f>
        <v>5</v>
      </c>
    </row>
    <row r="142" spans="1:43" ht="13.5" thickBot="1" x14ac:dyDescent="0.25">
      <c r="A142" s="20" t="s">
        <v>196</v>
      </c>
      <c r="B142" s="21" t="s">
        <v>107</v>
      </c>
      <c r="D142" s="77">
        <f>'Composition humaine UO'!D141*'Valorisation financière UO'!D$3</f>
        <v>0</v>
      </c>
      <c r="E142" s="77">
        <f>'Composition humaine UO'!E141*'Valorisation financière UO'!E$3</f>
        <v>0</v>
      </c>
      <c r="F142" s="77">
        <f>'Composition humaine UO'!F141*'Valorisation financière UO'!F$3</f>
        <v>0</v>
      </c>
      <c r="G142" s="91"/>
      <c r="H142" s="77">
        <f>'Composition humaine UO'!H141*'Valorisation financière UO'!H$3</f>
        <v>0</v>
      </c>
      <c r="I142" s="77">
        <f>'Composition humaine UO'!I141*'Valorisation financière UO'!I$3</f>
        <v>0</v>
      </c>
      <c r="J142" s="77">
        <f>'Composition humaine UO'!J141*'Valorisation financière UO'!J$3</f>
        <v>0</v>
      </c>
      <c r="K142" s="91"/>
      <c r="L142" s="77">
        <f>'Composition humaine UO'!L141*'Valorisation financière UO'!L$3</f>
        <v>0</v>
      </c>
      <c r="M142" s="77">
        <f>'Composition humaine UO'!M141*'Valorisation financière UO'!M$3</f>
        <v>0</v>
      </c>
      <c r="N142" s="91"/>
      <c r="O142" s="77">
        <f>'Composition humaine UO'!O141*'Valorisation financière UO'!O$3</f>
        <v>0</v>
      </c>
      <c r="P142" s="77">
        <f>'Composition humaine UO'!P141*'Valorisation financière UO'!P$3</f>
        <v>0</v>
      </c>
      <c r="Q142" s="77">
        <f>'Composition humaine UO'!Q141*'Valorisation financière UO'!Q$3</f>
        <v>0</v>
      </c>
      <c r="R142" s="91"/>
      <c r="S142" s="77">
        <f>'Composition humaine UO'!S141*'Valorisation financière UO'!S$3</f>
        <v>0</v>
      </c>
      <c r="T142" s="77">
        <f>'Composition humaine UO'!T141*'Valorisation financière UO'!T$3</f>
        <v>0</v>
      </c>
      <c r="U142" s="91"/>
      <c r="V142" s="77">
        <f>'Composition humaine UO'!V141*'Valorisation financière UO'!V$3</f>
        <v>0</v>
      </c>
      <c r="W142" s="77">
        <f>'Composition humaine UO'!W141*'Valorisation financière UO'!W$3</f>
        <v>0</v>
      </c>
      <c r="X142" s="77">
        <f>'Composition humaine UO'!X141*'Valorisation financière UO'!X$3</f>
        <v>0</v>
      </c>
      <c r="Y142" s="92"/>
      <c r="Z142" s="77">
        <f>'Composition humaine UO'!Z141*'Valorisation financière UO'!Z$3</f>
        <v>0</v>
      </c>
      <c r="AA142" s="77">
        <f>'Composition humaine UO'!AA141*'Valorisation financière UO'!AA$3</f>
        <v>0</v>
      </c>
      <c r="AB142" s="77">
        <f>'Composition humaine UO'!AB141*'Valorisation financière UO'!AB$3</f>
        <v>0</v>
      </c>
      <c r="AC142" s="92"/>
      <c r="AD142" s="77">
        <f>'Composition humaine UO'!AD141*'Valorisation financière UO'!AD$3</f>
        <v>0</v>
      </c>
      <c r="AE142" s="77">
        <f>'Composition humaine UO'!AE141*'Valorisation financière UO'!AE$3</f>
        <v>0</v>
      </c>
      <c r="AF142" s="91"/>
      <c r="AG142" s="77">
        <f>'Composition humaine UO'!AG141*'Valorisation financière UO'!AG$3</f>
        <v>0</v>
      </c>
      <c r="AH142" s="77">
        <f>'Composition humaine UO'!AH141*'Valorisation financière UO'!AH$3</f>
        <v>0</v>
      </c>
      <c r="AI142" s="91"/>
      <c r="AJ142" s="77">
        <f>'Composition humaine UO'!AJ141*'Valorisation financière UO'!AJ$3</f>
        <v>0</v>
      </c>
      <c r="AK142" s="77">
        <f>'Composition humaine UO'!AK141*'Valorisation financière UO'!AK$3</f>
        <v>0</v>
      </c>
      <c r="AM142" s="60">
        <f>ROUND(SUM(D142:AK142),2)</f>
        <v>0</v>
      </c>
      <c r="AN142" s="59"/>
      <c r="AO142" s="88">
        <f t="shared" si="19"/>
        <v>0</v>
      </c>
      <c r="AQ142" s="95">
        <f>'Simulation Financière'!K139</f>
        <v>5</v>
      </c>
    </row>
    <row r="143" spans="1:43" ht="13.5" thickTop="1" x14ac:dyDescent="0.2">
      <c r="A143" s="23"/>
      <c r="B143" s="47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3"/>
      <c r="T143" s="83"/>
      <c r="U143" s="83"/>
      <c r="V143" s="83"/>
      <c r="W143" s="83"/>
      <c r="X143" s="83"/>
      <c r="Y143" s="93"/>
      <c r="Z143" s="83"/>
      <c r="AA143" s="83"/>
      <c r="AB143" s="83"/>
      <c r="AC143" s="93"/>
      <c r="AD143" s="83"/>
      <c r="AE143" s="83"/>
      <c r="AF143" s="83"/>
      <c r="AG143" s="83"/>
      <c r="AH143" s="83"/>
      <c r="AI143" s="83"/>
      <c r="AJ143" s="83"/>
      <c r="AK143" s="83"/>
    </row>
    <row r="144" spans="1:43" ht="13.5" thickBot="1" x14ac:dyDescent="0.25">
      <c r="A144" s="23"/>
      <c r="B144" s="19" t="s">
        <v>0</v>
      </c>
      <c r="D144" s="94" t="s">
        <v>3</v>
      </c>
      <c r="E144" s="94" t="s">
        <v>3</v>
      </c>
      <c r="F144" s="94" t="s">
        <v>3</v>
      </c>
      <c r="G144" s="83"/>
      <c r="H144" s="94" t="s">
        <v>3</v>
      </c>
      <c r="I144" s="94" t="s">
        <v>3</v>
      </c>
      <c r="J144" s="94" t="s">
        <v>3</v>
      </c>
      <c r="K144" s="83"/>
      <c r="L144" s="94" t="s">
        <v>3</v>
      </c>
      <c r="M144" s="94" t="s">
        <v>3</v>
      </c>
      <c r="N144" s="83"/>
      <c r="O144" s="94" t="s">
        <v>3</v>
      </c>
      <c r="P144" s="94" t="s">
        <v>3</v>
      </c>
      <c r="Q144" s="94" t="s">
        <v>3</v>
      </c>
      <c r="R144" s="83"/>
      <c r="S144" s="94" t="s">
        <v>3</v>
      </c>
      <c r="T144" s="94" t="s">
        <v>3</v>
      </c>
      <c r="U144" s="83"/>
      <c r="V144" s="94" t="s">
        <v>3</v>
      </c>
      <c r="W144" s="94" t="s">
        <v>3</v>
      </c>
      <c r="X144" s="94" t="s">
        <v>3</v>
      </c>
      <c r="Y144" s="93"/>
      <c r="Z144" s="94" t="s">
        <v>3</v>
      </c>
      <c r="AA144" s="94" t="s">
        <v>3</v>
      </c>
      <c r="AB144" s="94" t="s">
        <v>3</v>
      </c>
      <c r="AC144" s="93"/>
      <c r="AD144" s="94" t="s">
        <v>3</v>
      </c>
      <c r="AE144" s="94" t="s">
        <v>3</v>
      </c>
      <c r="AF144" s="83"/>
      <c r="AG144" s="94" t="s">
        <v>3</v>
      </c>
      <c r="AH144" s="94" t="s">
        <v>3</v>
      </c>
      <c r="AI144" s="83"/>
      <c r="AJ144" s="94" t="s">
        <v>3</v>
      </c>
      <c r="AK144" s="94" t="s">
        <v>3</v>
      </c>
    </row>
    <row r="145" spans="1:43" ht="13.5" thickTop="1" x14ac:dyDescent="0.2">
      <c r="A145" s="20" t="s">
        <v>197</v>
      </c>
      <c r="B145" s="21" t="s">
        <v>106</v>
      </c>
      <c r="D145" s="77">
        <f>'Composition humaine UO'!D144*'Valorisation financière UO'!D$3</f>
        <v>0</v>
      </c>
      <c r="E145" s="77">
        <f>'Composition humaine UO'!E144*'Valorisation financière UO'!E$3</f>
        <v>0</v>
      </c>
      <c r="F145" s="77">
        <f>'Composition humaine UO'!F144*'Valorisation financière UO'!F$3</f>
        <v>0</v>
      </c>
      <c r="G145" s="91"/>
      <c r="H145" s="77">
        <f>'Composition humaine UO'!H144*'Valorisation financière UO'!H$3</f>
        <v>0</v>
      </c>
      <c r="I145" s="77">
        <f>'Composition humaine UO'!I144*'Valorisation financière UO'!I$3</f>
        <v>0</v>
      </c>
      <c r="J145" s="77">
        <f>'Composition humaine UO'!J144*'Valorisation financière UO'!J$3</f>
        <v>0</v>
      </c>
      <c r="K145" s="91"/>
      <c r="L145" s="77">
        <f>'Composition humaine UO'!L144*'Valorisation financière UO'!L$3</f>
        <v>0</v>
      </c>
      <c r="M145" s="77">
        <f>'Composition humaine UO'!M144*'Valorisation financière UO'!M$3</f>
        <v>0</v>
      </c>
      <c r="N145" s="91"/>
      <c r="O145" s="77">
        <f>'Composition humaine UO'!O144*'Valorisation financière UO'!O$3</f>
        <v>0</v>
      </c>
      <c r="P145" s="77">
        <f>'Composition humaine UO'!P144*'Valorisation financière UO'!P$3</f>
        <v>0</v>
      </c>
      <c r="Q145" s="77">
        <f>'Composition humaine UO'!Q144*'Valorisation financière UO'!Q$3</f>
        <v>0</v>
      </c>
      <c r="R145" s="91"/>
      <c r="S145" s="77">
        <f>'Composition humaine UO'!S144*'Valorisation financière UO'!S$3</f>
        <v>0</v>
      </c>
      <c r="T145" s="77">
        <f>'Composition humaine UO'!T144*'Valorisation financière UO'!T$3</f>
        <v>0</v>
      </c>
      <c r="U145" s="91"/>
      <c r="V145" s="77">
        <f>'Composition humaine UO'!V144*'Valorisation financière UO'!V$3</f>
        <v>0</v>
      </c>
      <c r="W145" s="77">
        <f>'Composition humaine UO'!W144*'Valorisation financière UO'!W$3</f>
        <v>0</v>
      </c>
      <c r="X145" s="77">
        <f>'Composition humaine UO'!X144*'Valorisation financière UO'!X$3</f>
        <v>0</v>
      </c>
      <c r="Y145" s="92"/>
      <c r="Z145" s="77">
        <f>'Composition humaine UO'!Z144*'Valorisation financière UO'!Z$3</f>
        <v>0</v>
      </c>
      <c r="AA145" s="77">
        <f>'Composition humaine UO'!AA144*'Valorisation financière UO'!AA$3</f>
        <v>0</v>
      </c>
      <c r="AB145" s="77">
        <f>'Composition humaine UO'!AB144*'Valorisation financière UO'!AB$3</f>
        <v>0</v>
      </c>
      <c r="AC145" s="92"/>
      <c r="AD145" s="77">
        <f>'Composition humaine UO'!AD144*'Valorisation financière UO'!AD$3</f>
        <v>0</v>
      </c>
      <c r="AE145" s="77">
        <f>'Composition humaine UO'!AE144*'Valorisation financière UO'!AE$3</f>
        <v>0</v>
      </c>
      <c r="AF145" s="91"/>
      <c r="AG145" s="77">
        <f>'Composition humaine UO'!AG144*'Valorisation financière UO'!AG$3</f>
        <v>0</v>
      </c>
      <c r="AH145" s="77">
        <f>'Composition humaine UO'!AH144*'Valorisation financière UO'!AH$3</f>
        <v>0</v>
      </c>
      <c r="AI145" s="91"/>
      <c r="AJ145" s="77">
        <f>'Composition humaine UO'!AJ144*'Valorisation financière UO'!AJ$3</f>
        <v>0</v>
      </c>
      <c r="AK145" s="77">
        <f>'Composition humaine UO'!AK144*'Valorisation financière UO'!AK$3</f>
        <v>0</v>
      </c>
      <c r="AM145" s="60">
        <f>ROUND(SUM(D145:AK145),2)</f>
        <v>0</v>
      </c>
      <c r="AN145" s="59"/>
      <c r="AO145" s="86">
        <f t="shared" ref="AO145:AO146" si="20">AM145</f>
        <v>0</v>
      </c>
      <c r="AQ145" s="95">
        <f>'Simulation Financière'!K142</f>
        <v>5</v>
      </c>
    </row>
    <row r="146" spans="1:43" ht="13.5" thickBot="1" x14ac:dyDescent="0.25">
      <c r="A146" s="20" t="s">
        <v>198</v>
      </c>
      <c r="B146" s="21" t="s">
        <v>74</v>
      </c>
      <c r="D146" s="77">
        <f>'Composition humaine UO'!D145*'Valorisation financière UO'!D$3</f>
        <v>0</v>
      </c>
      <c r="E146" s="77">
        <f>'Composition humaine UO'!E145*'Valorisation financière UO'!E$3</f>
        <v>0</v>
      </c>
      <c r="F146" s="77">
        <f>'Composition humaine UO'!F145*'Valorisation financière UO'!F$3</f>
        <v>0</v>
      </c>
      <c r="G146" s="91"/>
      <c r="H146" s="77">
        <f>'Composition humaine UO'!H145*'Valorisation financière UO'!H$3</f>
        <v>0</v>
      </c>
      <c r="I146" s="77">
        <f>'Composition humaine UO'!I145*'Valorisation financière UO'!I$3</f>
        <v>0</v>
      </c>
      <c r="J146" s="77">
        <f>'Composition humaine UO'!J145*'Valorisation financière UO'!J$3</f>
        <v>0</v>
      </c>
      <c r="K146" s="91"/>
      <c r="L146" s="77">
        <f>'Composition humaine UO'!L145*'Valorisation financière UO'!L$3</f>
        <v>0</v>
      </c>
      <c r="M146" s="77">
        <f>'Composition humaine UO'!M145*'Valorisation financière UO'!M$3</f>
        <v>0</v>
      </c>
      <c r="N146" s="91"/>
      <c r="O146" s="77">
        <f>'Composition humaine UO'!O145*'Valorisation financière UO'!O$3</f>
        <v>0</v>
      </c>
      <c r="P146" s="77">
        <f>'Composition humaine UO'!P145*'Valorisation financière UO'!P$3</f>
        <v>0</v>
      </c>
      <c r="Q146" s="77">
        <f>'Composition humaine UO'!Q145*'Valorisation financière UO'!Q$3</f>
        <v>0</v>
      </c>
      <c r="R146" s="91"/>
      <c r="S146" s="77">
        <f>'Composition humaine UO'!S145*'Valorisation financière UO'!S$3</f>
        <v>0</v>
      </c>
      <c r="T146" s="77">
        <f>'Composition humaine UO'!T145*'Valorisation financière UO'!T$3</f>
        <v>0</v>
      </c>
      <c r="U146" s="91"/>
      <c r="V146" s="77">
        <f>'Composition humaine UO'!V145*'Valorisation financière UO'!V$3</f>
        <v>0</v>
      </c>
      <c r="W146" s="77">
        <f>'Composition humaine UO'!W145*'Valorisation financière UO'!W$3</f>
        <v>0</v>
      </c>
      <c r="X146" s="77">
        <f>'Composition humaine UO'!X145*'Valorisation financière UO'!X$3</f>
        <v>0</v>
      </c>
      <c r="Y146" s="92"/>
      <c r="Z146" s="77">
        <f>'Composition humaine UO'!Z145*'Valorisation financière UO'!Z$3</f>
        <v>0</v>
      </c>
      <c r="AA146" s="77">
        <f>'Composition humaine UO'!AA145*'Valorisation financière UO'!AA$3</f>
        <v>0</v>
      </c>
      <c r="AB146" s="77">
        <f>'Composition humaine UO'!AB145*'Valorisation financière UO'!AB$3</f>
        <v>0</v>
      </c>
      <c r="AC146" s="92"/>
      <c r="AD146" s="77">
        <f>'Composition humaine UO'!AD145*'Valorisation financière UO'!AD$3</f>
        <v>0</v>
      </c>
      <c r="AE146" s="77">
        <f>'Composition humaine UO'!AE145*'Valorisation financière UO'!AE$3</f>
        <v>0</v>
      </c>
      <c r="AF146" s="91"/>
      <c r="AG146" s="77">
        <f>'Composition humaine UO'!AG145*'Valorisation financière UO'!AG$3</f>
        <v>0</v>
      </c>
      <c r="AH146" s="77">
        <f>'Composition humaine UO'!AH145*'Valorisation financière UO'!AH$3</f>
        <v>0</v>
      </c>
      <c r="AI146" s="91"/>
      <c r="AJ146" s="77">
        <f>'Composition humaine UO'!AJ145*'Valorisation financière UO'!AJ$3</f>
        <v>0</v>
      </c>
      <c r="AK146" s="77">
        <f>'Composition humaine UO'!AK145*'Valorisation financière UO'!AK$3</f>
        <v>0</v>
      </c>
      <c r="AM146" s="60">
        <f>ROUND(SUM(D146:AK146),2)</f>
        <v>0</v>
      </c>
      <c r="AN146" s="59"/>
      <c r="AO146" s="88">
        <f t="shared" si="20"/>
        <v>0</v>
      </c>
      <c r="AQ146" s="95">
        <f>'Simulation Financière'!K143</f>
        <v>5</v>
      </c>
    </row>
    <row r="147" spans="1:43" ht="13.5" thickTop="1" x14ac:dyDescent="0.2">
      <c r="A147" s="23"/>
      <c r="B147" s="47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93"/>
      <c r="Z147" s="83"/>
      <c r="AA147" s="83"/>
      <c r="AB147" s="83"/>
      <c r="AC147" s="93"/>
      <c r="AD147" s="83"/>
      <c r="AE147" s="83"/>
      <c r="AF147" s="83"/>
      <c r="AG147" s="83"/>
      <c r="AH147" s="83"/>
      <c r="AI147" s="83"/>
      <c r="AJ147" s="83"/>
      <c r="AK147" s="83"/>
    </row>
    <row r="148" spans="1:43" ht="13.5" thickBot="1" x14ac:dyDescent="0.25">
      <c r="A148" s="23"/>
      <c r="B148" s="19" t="s">
        <v>0</v>
      </c>
      <c r="D148" s="94" t="s">
        <v>3</v>
      </c>
      <c r="E148" s="94" t="s">
        <v>3</v>
      </c>
      <c r="F148" s="94" t="s">
        <v>3</v>
      </c>
      <c r="G148" s="83"/>
      <c r="H148" s="94" t="s">
        <v>3</v>
      </c>
      <c r="I148" s="94" t="s">
        <v>3</v>
      </c>
      <c r="J148" s="94" t="s">
        <v>3</v>
      </c>
      <c r="K148" s="83"/>
      <c r="L148" s="94" t="s">
        <v>3</v>
      </c>
      <c r="M148" s="94" t="s">
        <v>3</v>
      </c>
      <c r="N148" s="83"/>
      <c r="O148" s="94" t="s">
        <v>3</v>
      </c>
      <c r="P148" s="94" t="s">
        <v>3</v>
      </c>
      <c r="Q148" s="94" t="s">
        <v>3</v>
      </c>
      <c r="R148" s="83"/>
      <c r="S148" s="94" t="s">
        <v>3</v>
      </c>
      <c r="T148" s="94" t="s">
        <v>3</v>
      </c>
      <c r="U148" s="83"/>
      <c r="V148" s="94" t="s">
        <v>3</v>
      </c>
      <c r="W148" s="94" t="s">
        <v>3</v>
      </c>
      <c r="X148" s="94" t="s">
        <v>3</v>
      </c>
      <c r="Y148" s="93"/>
      <c r="Z148" s="94" t="s">
        <v>3</v>
      </c>
      <c r="AA148" s="94" t="s">
        <v>3</v>
      </c>
      <c r="AB148" s="94" t="s">
        <v>3</v>
      </c>
      <c r="AC148" s="93"/>
      <c r="AD148" s="94" t="s">
        <v>3</v>
      </c>
      <c r="AE148" s="94" t="s">
        <v>3</v>
      </c>
      <c r="AF148" s="83"/>
      <c r="AG148" s="94" t="s">
        <v>3</v>
      </c>
      <c r="AH148" s="94" t="s">
        <v>3</v>
      </c>
      <c r="AI148" s="83"/>
      <c r="AJ148" s="94" t="s">
        <v>3</v>
      </c>
      <c r="AK148" s="94" t="s">
        <v>3</v>
      </c>
    </row>
    <row r="149" spans="1:43" ht="13.5" thickTop="1" x14ac:dyDescent="0.2">
      <c r="A149" s="20" t="s">
        <v>199</v>
      </c>
      <c r="B149" s="21" t="s">
        <v>105</v>
      </c>
      <c r="D149" s="77">
        <f>'Composition humaine UO'!D148*'Valorisation financière UO'!D$3</f>
        <v>0</v>
      </c>
      <c r="E149" s="77">
        <f>'Composition humaine UO'!E148*'Valorisation financière UO'!E$3</f>
        <v>0</v>
      </c>
      <c r="F149" s="77">
        <f>'Composition humaine UO'!F148*'Valorisation financière UO'!F$3</f>
        <v>0</v>
      </c>
      <c r="G149" s="91"/>
      <c r="H149" s="77">
        <f>'Composition humaine UO'!H148*'Valorisation financière UO'!H$3</f>
        <v>0</v>
      </c>
      <c r="I149" s="77">
        <f>'Composition humaine UO'!I148*'Valorisation financière UO'!I$3</f>
        <v>0</v>
      </c>
      <c r="J149" s="77">
        <f>'Composition humaine UO'!J148*'Valorisation financière UO'!J$3</f>
        <v>0</v>
      </c>
      <c r="K149" s="91"/>
      <c r="L149" s="77">
        <f>'Composition humaine UO'!L148*'Valorisation financière UO'!L$3</f>
        <v>0</v>
      </c>
      <c r="M149" s="77">
        <f>'Composition humaine UO'!M148*'Valorisation financière UO'!M$3</f>
        <v>0</v>
      </c>
      <c r="N149" s="91"/>
      <c r="O149" s="77">
        <f>'Composition humaine UO'!O148*'Valorisation financière UO'!O$3</f>
        <v>0</v>
      </c>
      <c r="P149" s="77">
        <f>'Composition humaine UO'!P148*'Valorisation financière UO'!P$3</f>
        <v>0</v>
      </c>
      <c r="Q149" s="77">
        <f>'Composition humaine UO'!Q148*'Valorisation financière UO'!Q$3</f>
        <v>0</v>
      </c>
      <c r="R149" s="91"/>
      <c r="S149" s="77">
        <f>'Composition humaine UO'!S148*'Valorisation financière UO'!S$3</f>
        <v>0</v>
      </c>
      <c r="T149" s="77">
        <f>'Composition humaine UO'!T148*'Valorisation financière UO'!T$3</f>
        <v>0</v>
      </c>
      <c r="U149" s="91"/>
      <c r="V149" s="77">
        <f>'Composition humaine UO'!V148*'Valorisation financière UO'!V$3</f>
        <v>0</v>
      </c>
      <c r="W149" s="77">
        <f>'Composition humaine UO'!W148*'Valorisation financière UO'!W$3</f>
        <v>0</v>
      </c>
      <c r="X149" s="77">
        <f>'Composition humaine UO'!X148*'Valorisation financière UO'!X$3</f>
        <v>0</v>
      </c>
      <c r="Y149" s="92"/>
      <c r="Z149" s="77">
        <f>'Composition humaine UO'!Z148*'Valorisation financière UO'!Z$3</f>
        <v>0</v>
      </c>
      <c r="AA149" s="77">
        <f>'Composition humaine UO'!AA148*'Valorisation financière UO'!AA$3</f>
        <v>0</v>
      </c>
      <c r="AB149" s="77">
        <f>'Composition humaine UO'!AB148*'Valorisation financière UO'!AB$3</f>
        <v>0</v>
      </c>
      <c r="AC149" s="92"/>
      <c r="AD149" s="77">
        <f>'Composition humaine UO'!AD148*'Valorisation financière UO'!AD$3</f>
        <v>0</v>
      </c>
      <c r="AE149" s="77">
        <f>'Composition humaine UO'!AE148*'Valorisation financière UO'!AE$3</f>
        <v>0</v>
      </c>
      <c r="AF149" s="91"/>
      <c r="AG149" s="77">
        <f>'Composition humaine UO'!AG148*'Valorisation financière UO'!AG$3</f>
        <v>0</v>
      </c>
      <c r="AH149" s="77">
        <f>'Composition humaine UO'!AH148*'Valorisation financière UO'!AH$3</f>
        <v>0</v>
      </c>
      <c r="AI149" s="91"/>
      <c r="AJ149" s="77">
        <f>'Composition humaine UO'!AJ148*'Valorisation financière UO'!AJ$3</f>
        <v>0</v>
      </c>
      <c r="AK149" s="77">
        <f>'Composition humaine UO'!AK148*'Valorisation financière UO'!AK$3</f>
        <v>0</v>
      </c>
      <c r="AM149" s="60">
        <f>ROUND(SUM(D149:AK149),2)</f>
        <v>0</v>
      </c>
      <c r="AN149" s="59"/>
      <c r="AO149" s="86">
        <f t="shared" ref="AO149:AO151" si="21">AM149</f>
        <v>0</v>
      </c>
      <c r="AQ149" s="95">
        <f>'Simulation Financière'!K146</f>
        <v>5</v>
      </c>
    </row>
    <row r="150" spans="1:43" x14ac:dyDescent="0.2">
      <c r="A150" s="20" t="s">
        <v>200</v>
      </c>
      <c r="B150" s="21" t="s">
        <v>106</v>
      </c>
      <c r="D150" s="77">
        <f>'Composition humaine UO'!D149*'Valorisation financière UO'!D$3</f>
        <v>0</v>
      </c>
      <c r="E150" s="77">
        <f>'Composition humaine UO'!E149*'Valorisation financière UO'!E$3</f>
        <v>0</v>
      </c>
      <c r="F150" s="77">
        <f>'Composition humaine UO'!F149*'Valorisation financière UO'!F$3</f>
        <v>0</v>
      </c>
      <c r="G150" s="91"/>
      <c r="H150" s="77">
        <f>'Composition humaine UO'!H149*'Valorisation financière UO'!H$3</f>
        <v>0</v>
      </c>
      <c r="I150" s="77">
        <f>'Composition humaine UO'!I149*'Valorisation financière UO'!I$3</f>
        <v>0</v>
      </c>
      <c r="J150" s="77">
        <f>'Composition humaine UO'!J149*'Valorisation financière UO'!J$3</f>
        <v>0</v>
      </c>
      <c r="K150" s="91"/>
      <c r="L150" s="77">
        <f>'Composition humaine UO'!L149*'Valorisation financière UO'!L$3</f>
        <v>0</v>
      </c>
      <c r="M150" s="77">
        <f>'Composition humaine UO'!M149*'Valorisation financière UO'!M$3</f>
        <v>0</v>
      </c>
      <c r="N150" s="91"/>
      <c r="O150" s="77">
        <f>'Composition humaine UO'!O149*'Valorisation financière UO'!O$3</f>
        <v>0</v>
      </c>
      <c r="P150" s="77">
        <f>'Composition humaine UO'!P149*'Valorisation financière UO'!P$3</f>
        <v>0</v>
      </c>
      <c r="Q150" s="77">
        <f>'Composition humaine UO'!Q149*'Valorisation financière UO'!Q$3</f>
        <v>0</v>
      </c>
      <c r="R150" s="91"/>
      <c r="S150" s="77">
        <f>'Composition humaine UO'!S149*'Valorisation financière UO'!S$3</f>
        <v>0</v>
      </c>
      <c r="T150" s="77">
        <f>'Composition humaine UO'!T149*'Valorisation financière UO'!T$3</f>
        <v>0</v>
      </c>
      <c r="U150" s="91"/>
      <c r="V150" s="77">
        <f>'Composition humaine UO'!V149*'Valorisation financière UO'!V$3</f>
        <v>0</v>
      </c>
      <c r="W150" s="77">
        <f>'Composition humaine UO'!W149*'Valorisation financière UO'!W$3</f>
        <v>0</v>
      </c>
      <c r="X150" s="77">
        <f>'Composition humaine UO'!X149*'Valorisation financière UO'!X$3</f>
        <v>0</v>
      </c>
      <c r="Y150" s="92"/>
      <c r="Z150" s="77">
        <f>'Composition humaine UO'!Z149*'Valorisation financière UO'!Z$3</f>
        <v>0</v>
      </c>
      <c r="AA150" s="77">
        <f>'Composition humaine UO'!AA149*'Valorisation financière UO'!AA$3</f>
        <v>0</v>
      </c>
      <c r="AB150" s="77">
        <f>'Composition humaine UO'!AB149*'Valorisation financière UO'!AB$3</f>
        <v>0</v>
      </c>
      <c r="AC150" s="92"/>
      <c r="AD150" s="77">
        <f>'Composition humaine UO'!AD149*'Valorisation financière UO'!AD$3</f>
        <v>0</v>
      </c>
      <c r="AE150" s="77">
        <f>'Composition humaine UO'!AE149*'Valorisation financière UO'!AE$3</f>
        <v>0</v>
      </c>
      <c r="AF150" s="91"/>
      <c r="AG150" s="77">
        <f>'Composition humaine UO'!AG149*'Valorisation financière UO'!AG$3</f>
        <v>0</v>
      </c>
      <c r="AH150" s="77">
        <f>'Composition humaine UO'!AH149*'Valorisation financière UO'!AH$3</f>
        <v>0</v>
      </c>
      <c r="AI150" s="91"/>
      <c r="AJ150" s="77">
        <f>'Composition humaine UO'!AJ149*'Valorisation financière UO'!AJ$3</f>
        <v>0</v>
      </c>
      <c r="AK150" s="77">
        <f>'Composition humaine UO'!AK149*'Valorisation financière UO'!AK$3</f>
        <v>0</v>
      </c>
      <c r="AM150" s="60">
        <f>ROUND(SUM(D150:AK150),2)</f>
        <v>0</v>
      </c>
      <c r="AN150" s="59"/>
      <c r="AO150" s="87">
        <f t="shared" si="21"/>
        <v>0</v>
      </c>
      <c r="AQ150" s="95">
        <f>'Simulation Financière'!K147</f>
        <v>5</v>
      </c>
    </row>
    <row r="151" spans="1:43" ht="13.5" thickBot="1" x14ac:dyDescent="0.25">
      <c r="A151" s="20" t="s">
        <v>201</v>
      </c>
      <c r="B151" s="21" t="s">
        <v>74</v>
      </c>
      <c r="D151" s="77">
        <f>'Composition humaine UO'!D150*'Valorisation financière UO'!D$3</f>
        <v>0</v>
      </c>
      <c r="E151" s="77">
        <f>'Composition humaine UO'!E150*'Valorisation financière UO'!E$3</f>
        <v>0</v>
      </c>
      <c r="F151" s="77">
        <f>'Composition humaine UO'!F150*'Valorisation financière UO'!F$3</f>
        <v>0</v>
      </c>
      <c r="G151" s="91"/>
      <c r="H151" s="77">
        <f>'Composition humaine UO'!H150*'Valorisation financière UO'!H$3</f>
        <v>0</v>
      </c>
      <c r="I151" s="77">
        <f>'Composition humaine UO'!I150*'Valorisation financière UO'!I$3</f>
        <v>0</v>
      </c>
      <c r="J151" s="77">
        <f>'Composition humaine UO'!J150*'Valorisation financière UO'!J$3</f>
        <v>0</v>
      </c>
      <c r="K151" s="91"/>
      <c r="L151" s="77">
        <f>'Composition humaine UO'!L150*'Valorisation financière UO'!L$3</f>
        <v>0</v>
      </c>
      <c r="M151" s="77">
        <f>'Composition humaine UO'!M150*'Valorisation financière UO'!M$3</f>
        <v>0</v>
      </c>
      <c r="N151" s="91"/>
      <c r="O151" s="77">
        <f>'Composition humaine UO'!O150*'Valorisation financière UO'!O$3</f>
        <v>0</v>
      </c>
      <c r="P151" s="77">
        <f>'Composition humaine UO'!P150*'Valorisation financière UO'!P$3</f>
        <v>0</v>
      </c>
      <c r="Q151" s="77">
        <f>'Composition humaine UO'!Q150*'Valorisation financière UO'!Q$3</f>
        <v>0</v>
      </c>
      <c r="R151" s="91"/>
      <c r="S151" s="77">
        <f>'Composition humaine UO'!S150*'Valorisation financière UO'!S$3</f>
        <v>0</v>
      </c>
      <c r="T151" s="77">
        <f>'Composition humaine UO'!T150*'Valorisation financière UO'!T$3</f>
        <v>0</v>
      </c>
      <c r="U151" s="91"/>
      <c r="V151" s="77">
        <f>'Composition humaine UO'!V150*'Valorisation financière UO'!V$3</f>
        <v>0</v>
      </c>
      <c r="W151" s="77">
        <f>'Composition humaine UO'!W150*'Valorisation financière UO'!W$3</f>
        <v>0</v>
      </c>
      <c r="X151" s="77">
        <f>'Composition humaine UO'!X150*'Valorisation financière UO'!X$3</f>
        <v>0</v>
      </c>
      <c r="Y151" s="92"/>
      <c r="Z151" s="77">
        <f>'Composition humaine UO'!Z150*'Valorisation financière UO'!Z$3</f>
        <v>0</v>
      </c>
      <c r="AA151" s="77">
        <f>'Composition humaine UO'!AA150*'Valorisation financière UO'!AA$3</f>
        <v>0</v>
      </c>
      <c r="AB151" s="77">
        <f>'Composition humaine UO'!AB150*'Valorisation financière UO'!AB$3</f>
        <v>0</v>
      </c>
      <c r="AC151" s="92"/>
      <c r="AD151" s="77">
        <f>'Composition humaine UO'!AD150*'Valorisation financière UO'!AD$3</f>
        <v>0</v>
      </c>
      <c r="AE151" s="77">
        <f>'Composition humaine UO'!AE150*'Valorisation financière UO'!AE$3</f>
        <v>0</v>
      </c>
      <c r="AF151" s="91"/>
      <c r="AG151" s="77">
        <f>'Composition humaine UO'!AG150*'Valorisation financière UO'!AG$3</f>
        <v>0</v>
      </c>
      <c r="AH151" s="77">
        <f>'Composition humaine UO'!AH150*'Valorisation financière UO'!AH$3</f>
        <v>0</v>
      </c>
      <c r="AI151" s="91"/>
      <c r="AJ151" s="77">
        <f>'Composition humaine UO'!AJ150*'Valorisation financière UO'!AJ$3</f>
        <v>0</v>
      </c>
      <c r="AK151" s="77">
        <f>'Composition humaine UO'!AK150*'Valorisation financière UO'!AK$3</f>
        <v>0</v>
      </c>
      <c r="AM151" s="60">
        <f>ROUND(SUM(D151:AK151),2)</f>
        <v>0</v>
      </c>
      <c r="AN151" s="59"/>
      <c r="AO151" s="88">
        <f t="shared" si="21"/>
        <v>0</v>
      </c>
      <c r="AQ151" s="95">
        <f>'Simulation Financière'!K148</f>
        <v>5</v>
      </c>
    </row>
    <row r="152" spans="1:43" ht="13.5" thickTop="1" x14ac:dyDescent="0.2">
      <c r="A152" s="23"/>
      <c r="B152" s="47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83"/>
      <c r="U152" s="83"/>
      <c r="V152" s="83"/>
      <c r="W152" s="83"/>
      <c r="X152" s="83"/>
      <c r="Y152" s="93"/>
      <c r="Z152" s="83"/>
      <c r="AA152" s="83"/>
      <c r="AB152" s="83"/>
      <c r="AC152" s="93"/>
      <c r="AD152" s="83"/>
      <c r="AE152" s="83"/>
      <c r="AF152" s="83"/>
      <c r="AG152" s="83"/>
      <c r="AH152" s="83"/>
      <c r="AI152" s="83"/>
      <c r="AJ152" s="83"/>
      <c r="AK152" s="83"/>
    </row>
    <row r="153" spans="1:43" ht="13.5" thickBot="1" x14ac:dyDescent="0.25">
      <c r="A153" s="23"/>
      <c r="B153" s="19" t="s">
        <v>0</v>
      </c>
      <c r="D153" s="94" t="s">
        <v>3</v>
      </c>
      <c r="E153" s="94" t="s">
        <v>3</v>
      </c>
      <c r="F153" s="94" t="s">
        <v>3</v>
      </c>
      <c r="G153" s="83"/>
      <c r="H153" s="94" t="s">
        <v>3</v>
      </c>
      <c r="I153" s="94" t="s">
        <v>3</v>
      </c>
      <c r="J153" s="94" t="s">
        <v>3</v>
      </c>
      <c r="K153" s="83"/>
      <c r="L153" s="94" t="s">
        <v>3</v>
      </c>
      <c r="M153" s="94" t="s">
        <v>3</v>
      </c>
      <c r="N153" s="83"/>
      <c r="O153" s="94" t="s">
        <v>3</v>
      </c>
      <c r="P153" s="94" t="s">
        <v>3</v>
      </c>
      <c r="Q153" s="94" t="s">
        <v>3</v>
      </c>
      <c r="R153" s="83"/>
      <c r="S153" s="94" t="s">
        <v>3</v>
      </c>
      <c r="T153" s="94" t="s">
        <v>3</v>
      </c>
      <c r="U153" s="83"/>
      <c r="V153" s="94" t="s">
        <v>3</v>
      </c>
      <c r="W153" s="94" t="s">
        <v>3</v>
      </c>
      <c r="X153" s="94" t="s">
        <v>3</v>
      </c>
      <c r="Y153" s="93"/>
      <c r="Z153" s="94" t="s">
        <v>3</v>
      </c>
      <c r="AA153" s="94" t="s">
        <v>3</v>
      </c>
      <c r="AB153" s="94" t="s">
        <v>3</v>
      </c>
      <c r="AC153" s="93"/>
      <c r="AD153" s="94" t="s">
        <v>3</v>
      </c>
      <c r="AE153" s="94" t="s">
        <v>3</v>
      </c>
      <c r="AF153" s="83"/>
      <c r="AG153" s="94" t="s">
        <v>3</v>
      </c>
      <c r="AH153" s="94" t="s">
        <v>3</v>
      </c>
      <c r="AI153" s="83"/>
      <c r="AJ153" s="94" t="s">
        <v>3</v>
      </c>
      <c r="AK153" s="94" t="s">
        <v>3</v>
      </c>
    </row>
    <row r="154" spans="1:43" ht="13.5" thickTop="1" x14ac:dyDescent="0.2">
      <c r="A154" s="20" t="s">
        <v>202</v>
      </c>
      <c r="B154" s="21" t="s">
        <v>105</v>
      </c>
      <c r="D154" s="77">
        <f>'Composition humaine UO'!D153*'Valorisation financière UO'!D$3</f>
        <v>0</v>
      </c>
      <c r="E154" s="77">
        <f>'Composition humaine UO'!E153*'Valorisation financière UO'!E$3</f>
        <v>0</v>
      </c>
      <c r="F154" s="77">
        <f>'Composition humaine UO'!F153*'Valorisation financière UO'!F$3</f>
        <v>0</v>
      </c>
      <c r="G154" s="91"/>
      <c r="H154" s="77">
        <f>'Composition humaine UO'!H153*'Valorisation financière UO'!H$3</f>
        <v>0</v>
      </c>
      <c r="I154" s="77">
        <f>'Composition humaine UO'!I153*'Valorisation financière UO'!I$3</f>
        <v>0</v>
      </c>
      <c r="J154" s="77">
        <f>'Composition humaine UO'!J153*'Valorisation financière UO'!J$3</f>
        <v>0</v>
      </c>
      <c r="K154" s="91"/>
      <c r="L154" s="77">
        <f>'Composition humaine UO'!L153*'Valorisation financière UO'!L$3</f>
        <v>0</v>
      </c>
      <c r="M154" s="77">
        <f>'Composition humaine UO'!M153*'Valorisation financière UO'!M$3</f>
        <v>0</v>
      </c>
      <c r="N154" s="91"/>
      <c r="O154" s="77">
        <f>'Composition humaine UO'!O153*'Valorisation financière UO'!O$3</f>
        <v>0</v>
      </c>
      <c r="P154" s="77">
        <f>'Composition humaine UO'!P153*'Valorisation financière UO'!P$3</f>
        <v>0</v>
      </c>
      <c r="Q154" s="77">
        <f>'Composition humaine UO'!Q153*'Valorisation financière UO'!Q$3</f>
        <v>0</v>
      </c>
      <c r="R154" s="91"/>
      <c r="S154" s="77">
        <f>'Composition humaine UO'!S153*'Valorisation financière UO'!S$3</f>
        <v>0</v>
      </c>
      <c r="T154" s="77">
        <f>'Composition humaine UO'!T153*'Valorisation financière UO'!T$3</f>
        <v>0</v>
      </c>
      <c r="U154" s="91"/>
      <c r="V154" s="77">
        <f>'Composition humaine UO'!V153*'Valorisation financière UO'!V$3</f>
        <v>0</v>
      </c>
      <c r="W154" s="77">
        <f>'Composition humaine UO'!W153*'Valorisation financière UO'!W$3</f>
        <v>0</v>
      </c>
      <c r="X154" s="77">
        <f>'Composition humaine UO'!X153*'Valorisation financière UO'!X$3</f>
        <v>0</v>
      </c>
      <c r="Y154" s="92"/>
      <c r="Z154" s="77">
        <f>'Composition humaine UO'!Z153*'Valorisation financière UO'!Z$3</f>
        <v>0</v>
      </c>
      <c r="AA154" s="77">
        <f>'Composition humaine UO'!AA153*'Valorisation financière UO'!AA$3</f>
        <v>0</v>
      </c>
      <c r="AB154" s="77">
        <f>'Composition humaine UO'!AB153*'Valorisation financière UO'!AB$3</f>
        <v>0</v>
      </c>
      <c r="AC154" s="92"/>
      <c r="AD154" s="77">
        <f>'Composition humaine UO'!AD153*'Valorisation financière UO'!AD$3</f>
        <v>0</v>
      </c>
      <c r="AE154" s="77">
        <f>'Composition humaine UO'!AE153*'Valorisation financière UO'!AE$3</f>
        <v>0</v>
      </c>
      <c r="AF154" s="91"/>
      <c r="AG154" s="77">
        <f>'Composition humaine UO'!AG153*'Valorisation financière UO'!AG$3</f>
        <v>0</v>
      </c>
      <c r="AH154" s="77">
        <f>'Composition humaine UO'!AH153*'Valorisation financière UO'!AH$3</f>
        <v>0</v>
      </c>
      <c r="AI154" s="91"/>
      <c r="AJ154" s="77">
        <f>'Composition humaine UO'!AJ153*'Valorisation financière UO'!AJ$3</f>
        <v>0</v>
      </c>
      <c r="AK154" s="77">
        <f>'Composition humaine UO'!AK153*'Valorisation financière UO'!AK$3</f>
        <v>0</v>
      </c>
      <c r="AM154" s="60">
        <f>ROUND(SUM(D154:AK154),2)</f>
        <v>0</v>
      </c>
      <c r="AN154" s="59"/>
      <c r="AO154" s="86">
        <f t="shared" ref="AO154:AO156" si="22">AM154</f>
        <v>0</v>
      </c>
      <c r="AQ154" s="95">
        <f>'Simulation Financière'!K151</f>
        <v>5</v>
      </c>
    </row>
    <row r="155" spans="1:43" x14ac:dyDescent="0.2">
      <c r="A155" s="20" t="s">
        <v>203</v>
      </c>
      <c r="B155" s="21" t="s">
        <v>106</v>
      </c>
      <c r="D155" s="77">
        <f>'Composition humaine UO'!D154*'Valorisation financière UO'!D$3</f>
        <v>0</v>
      </c>
      <c r="E155" s="77">
        <f>'Composition humaine UO'!E154*'Valorisation financière UO'!E$3</f>
        <v>0</v>
      </c>
      <c r="F155" s="77">
        <f>'Composition humaine UO'!F154*'Valorisation financière UO'!F$3</f>
        <v>0</v>
      </c>
      <c r="G155" s="91"/>
      <c r="H155" s="77">
        <f>'Composition humaine UO'!H154*'Valorisation financière UO'!H$3</f>
        <v>0</v>
      </c>
      <c r="I155" s="77">
        <f>'Composition humaine UO'!I154*'Valorisation financière UO'!I$3</f>
        <v>0</v>
      </c>
      <c r="J155" s="77">
        <f>'Composition humaine UO'!J154*'Valorisation financière UO'!J$3</f>
        <v>0</v>
      </c>
      <c r="K155" s="91"/>
      <c r="L155" s="77">
        <f>'Composition humaine UO'!L154*'Valorisation financière UO'!L$3</f>
        <v>0</v>
      </c>
      <c r="M155" s="77">
        <f>'Composition humaine UO'!M154*'Valorisation financière UO'!M$3</f>
        <v>0</v>
      </c>
      <c r="N155" s="91"/>
      <c r="O155" s="77">
        <f>'Composition humaine UO'!O154*'Valorisation financière UO'!O$3</f>
        <v>0</v>
      </c>
      <c r="P155" s="77">
        <f>'Composition humaine UO'!P154*'Valorisation financière UO'!P$3</f>
        <v>0</v>
      </c>
      <c r="Q155" s="77">
        <f>'Composition humaine UO'!Q154*'Valorisation financière UO'!Q$3</f>
        <v>0</v>
      </c>
      <c r="R155" s="91"/>
      <c r="S155" s="77">
        <f>'Composition humaine UO'!S154*'Valorisation financière UO'!S$3</f>
        <v>0</v>
      </c>
      <c r="T155" s="77">
        <f>'Composition humaine UO'!T154*'Valorisation financière UO'!T$3</f>
        <v>0</v>
      </c>
      <c r="U155" s="91"/>
      <c r="V155" s="77">
        <f>'Composition humaine UO'!V154*'Valorisation financière UO'!V$3</f>
        <v>0</v>
      </c>
      <c r="W155" s="77">
        <f>'Composition humaine UO'!W154*'Valorisation financière UO'!W$3</f>
        <v>0</v>
      </c>
      <c r="X155" s="77">
        <f>'Composition humaine UO'!X154*'Valorisation financière UO'!X$3</f>
        <v>0</v>
      </c>
      <c r="Y155" s="92"/>
      <c r="Z155" s="77">
        <f>'Composition humaine UO'!Z154*'Valorisation financière UO'!Z$3</f>
        <v>0</v>
      </c>
      <c r="AA155" s="77">
        <f>'Composition humaine UO'!AA154*'Valorisation financière UO'!AA$3</f>
        <v>0</v>
      </c>
      <c r="AB155" s="77">
        <f>'Composition humaine UO'!AB154*'Valorisation financière UO'!AB$3</f>
        <v>0</v>
      </c>
      <c r="AC155" s="92"/>
      <c r="AD155" s="77">
        <f>'Composition humaine UO'!AD154*'Valorisation financière UO'!AD$3</f>
        <v>0</v>
      </c>
      <c r="AE155" s="77">
        <f>'Composition humaine UO'!AE154*'Valorisation financière UO'!AE$3</f>
        <v>0</v>
      </c>
      <c r="AF155" s="91"/>
      <c r="AG155" s="77">
        <f>'Composition humaine UO'!AG154*'Valorisation financière UO'!AG$3</f>
        <v>0</v>
      </c>
      <c r="AH155" s="77">
        <f>'Composition humaine UO'!AH154*'Valorisation financière UO'!AH$3</f>
        <v>0</v>
      </c>
      <c r="AI155" s="91"/>
      <c r="AJ155" s="77">
        <f>'Composition humaine UO'!AJ154*'Valorisation financière UO'!AJ$3</f>
        <v>0</v>
      </c>
      <c r="AK155" s="77">
        <f>'Composition humaine UO'!AK154*'Valorisation financière UO'!AK$3</f>
        <v>0</v>
      </c>
      <c r="AM155" s="60">
        <f>ROUND(SUM(D155:AK155),2)</f>
        <v>0</v>
      </c>
      <c r="AN155" s="59"/>
      <c r="AO155" s="87">
        <f t="shared" si="22"/>
        <v>0</v>
      </c>
      <c r="AQ155" s="95">
        <f>'Simulation Financière'!K152</f>
        <v>5</v>
      </c>
    </row>
    <row r="156" spans="1:43" ht="13.5" thickBot="1" x14ac:dyDescent="0.25">
      <c r="A156" s="20" t="s">
        <v>204</v>
      </c>
      <c r="B156" s="21" t="s">
        <v>74</v>
      </c>
      <c r="D156" s="77">
        <f>'Composition humaine UO'!D155*'Valorisation financière UO'!D$3</f>
        <v>0</v>
      </c>
      <c r="E156" s="77">
        <f>'Composition humaine UO'!E155*'Valorisation financière UO'!E$3</f>
        <v>0</v>
      </c>
      <c r="F156" s="77">
        <f>'Composition humaine UO'!F155*'Valorisation financière UO'!F$3</f>
        <v>0</v>
      </c>
      <c r="G156" s="91"/>
      <c r="H156" s="77">
        <f>'Composition humaine UO'!H155*'Valorisation financière UO'!H$3</f>
        <v>0</v>
      </c>
      <c r="I156" s="77">
        <f>'Composition humaine UO'!I155*'Valorisation financière UO'!I$3</f>
        <v>0</v>
      </c>
      <c r="J156" s="77">
        <f>'Composition humaine UO'!J155*'Valorisation financière UO'!J$3</f>
        <v>0</v>
      </c>
      <c r="K156" s="91"/>
      <c r="L156" s="77">
        <f>'Composition humaine UO'!L155*'Valorisation financière UO'!L$3</f>
        <v>0</v>
      </c>
      <c r="M156" s="77">
        <f>'Composition humaine UO'!M155*'Valorisation financière UO'!M$3</f>
        <v>0</v>
      </c>
      <c r="N156" s="91"/>
      <c r="O156" s="77">
        <f>'Composition humaine UO'!O155*'Valorisation financière UO'!O$3</f>
        <v>0</v>
      </c>
      <c r="P156" s="77">
        <f>'Composition humaine UO'!P155*'Valorisation financière UO'!P$3</f>
        <v>0</v>
      </c>
      <c r="Q156" s="77">
        <f>'Composition humaine UO'!Q155*'Valorisation financière UO'!Q$3</f>
        <v>0</v>
      </c>
      <c r="R156" s="91"/>
      <c r="S156" s="77">
        <f>'Composition humaine UO'!S155*'Valorisation financière UO'!S$3</f>
        <v>0</v>
      </c>
      <c r="T156" s="77">
        <f>'Composition humaine UO'!T155*'Valorisation financière UO'!T$3</f>
        <v>0</v>
      </c>
      <c r="U156" s="91"/>
      <c r="V156" s="77">
        <f>'Composition humaine UO'!V155*'Valorisation financière UO'!V$3</f>
        <v>0</v>
      </c>
      <c r="W156" s="77">
        <f>'Composition humaine UO'!W155*'Valorisation financière UO'!W$3</f>
        <v>0</v>
      </c>
      <c r="X156" s="77">
        <f>'Composition humaine UO'!X155*'Valorisation financière UO'!X$3</f>
        <v>0</v>
      </c>
      <c r="Y156" s="92"/>
      <c r="Z156" s="77">
        <f>'Composition humaine UO'!Z155*'Valorisation financière UO'!Z$3</f>
        <v>0</v>
      </c>
      <c r="AA156" s="77">
        <f>'Composition humaine UO'!AA155*'Valorisation financière UO'!AA$3</f>
        <v>0</v>
      </c>
      <c r="AB156" s="77">
        <f>'Composition humaine UO'!AB155*'Valorisation financière UO'!AB$3</f>
        <v>0</v>
      </c>
      <c r="AC156" s="92"/>
      <c r="AD156" s="77">
        <f>'Composition humaine UO'!AD155*'Valorisation financière UO'!AD$3</f>
        <v>0</v>
      </c>
      <c r="AE156" s="77">
        <f>'Composition humaine UO'!AE155*'Valorisation financière UO'!AE$3</f>
        <v>0</v>
      </c>
      <c r="AF156" s="91"/>
      <c r="AG156" s="77">
        <f>'Composition humaine UO'!AG155*'Valorisation financière UO'!AG$3</f>
        <v>0</v>
      </c>
      <c r="AH156" s="77">
        <f>'Composition humaine UO'!AH155*'Valorisation financière UO'!AH$3</f>
        <v>0</v>
      </c>
      <c r="AI156" s="91"/>
      <c r="AJ156" s="77">
        <f>'Composition humaine UO'!AJ155*'Valorisation financière UO'!AJ$3</f>
        <v>0</v>
      </c>
      <c r="AK156" s="77">
        <f>'Composition humaine UO'!AK155*'Valorisation financière UO'!AK$3</f>
        <v>0</v>
      </c>
      <c r="AM156" s="60">
        <f>ROUND(SUM(D156:AK156),2)</f>
        <v>0</v>
      </c>
      <c r="AN156" s="59"/>
      <c r="AO156" s="88">
        <f t="shared" si="22"/>
        <v>0</v>
      </c>
      <c r="AQ156" s="95">
        <f>'Simulation Financière'!K153</f>
        <v>5</v>
      </c>
    </row>
    <row r="157" spans="1:43" ht="13.5" thickTop="1" x14ac:dyDescent="0.2">
      <c r="A157" s="23"/>
      <c r="B157" s="47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  <c r="R157" s="83"/>
      <c r="S157" s="83"/>
      <c r="T157" s="83"/>
      <c r="U157" s="83"/>
      <c r="V157" s="83"/>
      <c r="W157" s="83"/>
      <c r="X157" s="83"/>
      <c r="Y157" s="93"/>
      <c r="Z157" s="83"/>
      <c r="AA157" s="83"/>
      <c r="AB157" s="83"/>
      <c r="AC157" s="93"/>
      <c r="AD157" s="83"/>
      <c r="AE157" s="83"/>
      <c r="AF157" s="83"/>
      <c r="AG157" s="83"/>
      <c r="AH157" s="83"/>
      <c r="AI157" s="83"/>
      <c r="AJ157" s="83"/>
      <c r="AK157" s="83"/>
    </row>
    <row r="158" spans="1:43" ht="13.5" thickBot="1" x14ac:dyDescent="0.25">
      <c r="A158" s="23"/>
      <c r="B158" s="19" t="s">
        <v>0</v>
      </c>
      <c r="D158" s="94" t="s">
        <v>3</v>
      </c>
      <c r="E158" s="94" t="s">
        <v>3</v>
      </c>
      <c r="F158" s="94" t="s">
        <v>3</v>
      </c>
      <c r="G158" s="83"/>
      <c r="H158" s="94" t="s">
        <v>3</v>
      </c>
      <c r="I158" s="94" t="s">
        <v>3</v>
      </c>
      <c r="J158" s="94" t="s">
        <v>3</v>
      </c>
      <c r="K158" s="83"/>
      <c r="L158" s="94" t="s">
        <v>3</v>
      </c>
      <c r="M158" s="94" t="s">
        <v>3</v>
      </c>
      <c r="N158" s="83"/>
      <c r="O158" s="94" t="s">
        <v>3</v>
      </c>
      <c r="P158" s="94" t="s">
        <v>3</v>
      </c>
      <c r="Q158" s="94" t="s">
        <v>3</v>
      </c>
      <c r="R158" s="83"/>
      <c r="S158" s="94" t="s">
        <v>3</v>
      </c>
      <c r="T158" s="94" t="s">
        <v>3</v>
      </c>
      <c r="U158" s="83"/>
      <c r="V158" s="94" t="s">
        <v>3</v>
      </c>
      <c r="W158" s="94" t="s">
        <v>3</v>
      </c>
      <c r="X158" s="94" t="s">
        <v>3</v>
      </c>
      <c r="Y158" s="93"/>
      <c r="Z158" s="94" t="s">
        <v>3</v>
      </c>
      <c r="AA158" s="94" t="s">
        <v>3</v>
      </c>
      <c r="AB158" s="94" t="s">
        <v>3</v>
      </c>
      <c r="AC158" s="93"/>
      <c r="AD158" s="94" t="s">
        <v>3</v>
      </c>
      <c r="AE158" s="94" t="s">
        <v>3</v>
      </c>
      <c r="AF158" s="83"/>
      <c r="AG158" s="94" t="s">
        <v>3</v>
      </c>
      <c r="AH158" s="94" t="s">
        <v>3</v>
      </c>
      <c r="AI158" s="83"/>
      <c r="AJ158" s="94" t="s">
        <v>3</v>
      </c>
      <c r="AK158" s="94" t="s">
        <v>3</v>
      </c>
    </row>
    <row r="159" spans="1:43" ht="13.5" thickTop="1" x14ac:dyDescent="0.2">
      <c r="A159" s="20" t="s">
        <v>205</v>
      </c>
      <c r="B159" s="21" t="s">
        <v>105</v>
      </c>
      <c r="D159" s="77">
        <f>'Composition humaine UO'!D158*'Valorisation financière UO'!D$3</f>
        <v>0</v>
      </c>
      <c r="E159" s="77">
        <f>'Composition humaine UO'!E158*'Valorisation financière UO'!E$3</f>
        <v>0</v>
      </c>
      <c r="F159" s="77">
        <f>'Composition humaine UO'!F158*'Valorisation financière UO'!F$3</f>
        <v>0</v>
      </c>
      <c r="G159" s="91"/>
      <c r="H159" s="77">
        <f>'Composition humaine UO'!H158*'Valorisation financière UO'!H$3</f>
        <v>0</v>
      </c>
      <c r="I159" s="77">
        <f>'Composition humaine UO'!I158*'Valorisation financière UO'!I$3</f>
        <v>0</v>
      </c>
      <c r="J159" s="77">
        <f>'Composition humaine UO'!J158*'Valorisation financière UO'!J$3</f>
        <v>0</v>
      </c>
      <c r="K159" s="91"/>
      <c r="L159" s="77">
        <f>'Composition humaine UO'!L158*'Valorisation financière UO'!L$3</f>
        <v>0</v>
      </c>
      <c r="M159" s="77">
        <f>'Composition humaine UO'!M158*'Valorisation financière UO'!M$3</f>
        <v>0</v>
      </c>
      <c r="N159" s="91"/>
      <c r="O159" s="77">
        <f>'Composition humaine UO'!O158*'Valorisation financière UO'!O$3</f>
        <v>0</v>
      </c>
      <c r="P159" s="77">
        <f>'Composition humaine UO'!P158*'Valorisation financière UO'!P$3</f>
        <v>0</v>
      </c>
      <c r="Q159" s="77">
        <f>'Composition humaine UO'!Q158*'Valorisation financière UO'!Q$3</f>
        <v>0</v>
      </c>
      <c r="R159" s="91"/>
      <c r="S159" s="77">
        <f>'Composition humaine UO'!S158*'Valorisation financière UO'!S$3</f>
        <v>0</v>
      </c>
      <c r="T159" s="77">
        <f>'Composition humaine UO'!T158*'Valorisation financière UO'!T$3</f>
        <v>0</v>
      </c>
      <c r="U159" s="91"/>
      <c r="V159" s="77">
        <f>'Composition humaine UO'!V158*'Valorisation financière UO'!V$3</f>
        <v>0</v>
      </c>
      <c r="W159" s="77">
        <f>'Composition humaine UO'!W158*'Valorisation financière UO'!W$3</f>
        <v>0</v>
      </c>
      <c r="X159" s="77">
        <f>'Composition humaine UO'!X158*'Valorisation financière UO'!X$3</f>
        <v>0</v>
      </c>
      <c r="Y159" s="92"/>
      <c r="Z159" s="77">
        <f>'Composition humaine UO'!Z158*'Valorisation financière UO'!Z$3</f>
        <v>0</v>
      </c>
      <c r="AA159" s="77">
        <f>'Composition humaine UO'!AA158*'Valorisation financière UO'!AA$3</f>
        <v>0</v>
      </c>
      <c r="AB159" s="77">
        <f>'Composition humaine UO'!AB158*'Valorisation financière UO'!AB$3</f>
        <v>0</v>
      </c>
      <c r="AC159" s="92"/>
      <c r="AD159" s="77">
        <f>'Composition humaine UO'!AD158*'Valorisation financière UO'!AD$3</f>
        <v>0</v>
      </c>
      <c r="AE159" s="77">
        <f>'Composition humaine UO'!AE158*'Valorisation financière UO'!AE$3</f>
        <v>0</v>
      </c>
      <c r="AF159" s="91"/>
      <c r="AG159" s="77">
        <f>'Composition humaine UO'!AG158*'Valorisation financière UO'!AG$3</f>
        <v>0</v>
      </c>
      <c r="AH159" s="77">
        <f>'Composition humaine UO'!AH158*'Valorisation financière UO'!AH$3</f>
        <v>0</v>
      </c>
      <c r="AI159" s="91"/>
      <c r="AJ159" s="77">
        <f>'Composition humaine UO'!AJ158*'Valorisation financière UO'!AJ$3</f>
        <v>0</v>
      </c>
      <c r="AK159" s="77">
        <f>'Composition humaine UO'!AK158*'Valorisation financière UO'!AK$3</f>
        <v>0</v>
      </c>
      <c r="AM159" s="60">
        <f>ROUND(SUM(D159:AK159),2)</f>
        <v>0</v>
      </c>
      <c r="AN159" s="59"/>
      <c r="AO159" s="86">
        <f t="shared" ref="AO159:AO161" si="23">AM159</f>
        <v>0</v>
      </c>
      <c r="AQ159" s="95">
        <f>'Simulation Financière'!K156</f>
        <v>5</v>
      </c>
    </row>
    <row r="160" spans="1:43" x14ac:dyDescent="0.2">
      <c r="A160" s="20" t="s">
        <v>206</v>
      </c>
      <c r="B160" s="21" t="s">
        <v>106</v>
      </c>
      <c r="D160" s="77">
        <f>'Composition humaine UO'!D159*'Valorisation financière UO'!D$3</f>
        <v>0</v>
      </c>
      <c r="E160" s="77">
        <f>'Composition humaine UO'!E159*'Valorisation financière UO'!E$3</f>
        <v>0</v>
      </c>
      <c r="F160" s="77">
        <f>'Composition humaine UO'!F159*'Valorisation financière UO'!F$3</f>
        <v>0</v>
      </c>
      <c r="G160" s="91"/>
      <c r="H160" s="77">
        <f>'Composition humaine UO'!H159*'Valorisation financière UO'!H$3</f>
        <v>0</v>
      </c>
      <c r="I160" s="77">
        <f>'Composition humaine UO'!I159*'Valorisation financière UO'!I$3</f>
        <v>0</v>
      </c>
      <c r="J160" s="77">
        <f>'Composition humaine UO'!J159*'Valorisation financière UO'!J$3</f>
        <v>0</v>
      </c>
      <c r="K160" s="91"/>
      <c r="L160" s="77">
        <f>'Composition humaine UO'!L159*'Valorisation financière UO'!L$3</f>
        <v>0</v>
      </c>
      <c r="M160" s="77">
        <f>'Composition humaine UO'!M159*'Valorisation financière UO'!M$3</f>
        <v>0</v>
      </c>
      <c r="N160" s="91"/>
      <c r="O160" s="77">
        <f>'Composition humaine UO'!O159*'Valorisation financière UO'!O$3</f>
        <v>0</v>
      </c>
      <c r="P160" s="77">
        <f>'Composition humaine UO'!P159*'Valorisation financière UO'!P$3</f>
        <v>0</v>
      </c>
      <c r="Q160" s="77">
        <f>'Composition humaine UO'!Q159*'Valorisation financière UO'!Q$3</f>
        <v>0</v>
      </c>
      <c r="R160" s="91"/>
      <c r="S160" s="77">
        <f>'Composition humaine UO'!S159*'Valorisation financière UO'!S$3</f>
        <v>0</v>
      </c>
      <c r="T160" s="77">
        <f>'Composition humaine UO'!T159*'Valorisation financière UO'!T$3</f>
        <v>0</v>
      </c>
      <c r="U160" s="91"/>
      <c r="V160" s="77">
        <f>'Composition humaine UO'!V159*'Valorisation financière UO'!V$3</f>
        <v>0</v>
      </c>
      <c r="W160" s="77">
        <f>'Composition humaine UO'!W159*'Valorisation financière UO'!W$3</f>
        <v>0</v>
      </c>
      <c r="X160" s="77">
        <f>'Composition humaine UO'!X159*'Valorisation financière UO'!X$3</f>
        <v>0</v>
      </c>
      <c r="Y160" s="92"/>
      <c r="Z160" s="77">
        <f>'Composition humaine UO'!Z159*'Valorisation financière UO'!Z$3</f>
        <v>0</v>
      </c>
      <c r="AA160" s="77">
        <f>'Composition humaine UO'!AA159*'Valorisation financière UO'!AA$3</f>
        <v>0</v>
      </c>
      <c r="AB160" s="77">
        <f>'Composition humaine UO'!AB159*'Valorisation financière UO'!AB$3</f>
        <v>0</v>
      </c>
      <c r="AC160" s="92"/>
      <c r="AD160" s="77">
        <f>'Composition humaine UO'!AD159*'Valorisation financière UO'!AD$3</f>
        <v>0</v>
      </c>
      <c r="AE160" s="77">
        <f>'Composition humaine UO'!AE159*'Valorisation financière UO'!AE$3</f>
        <v>0</v>
      </c>
      <c r="AF160" s="91"/>
      <c r="AG160" s="77">
        <f>'Composition humaine UO'!AG159*'Valorisation financière UO'!AG$3</f>
        <v>0</v>
      </c>
      <c r="AH160" s="77">
        <f>'Composition humaine UO'!AH159*'Valorisation financière UO'!AH$3</f>
        <v>0</v>
      </c>
      <c r="AI160" s="91"/>
      <c r="AJ160" s="77">
        <f>'Composition humaine UO'!AJ159*'Valorisation financière UO'!AJ$3</f>
        <v>0</v>
      </c>
      <c r="AK160" s="77">
        <f>'Composition humaine UO'!AK159*'Valorisation financière UO'!AK$3</f>
        <v>0</v>
      </c>
      <c r="AM160" s="60">
        <f>ROUND(SUM(D160:AK160),2)</f>
        <v>0</v>
      </c>
      <c r="AN160" s="59"/>
      <c r="AO160" s="87">
        <f t="shared" si="23"/>
        <v>0</v>
      </c>
      <c r="AQ160" s="95">
        <f>'Simulation Financière'!K157</f>
        <v>5</v>
      </c>
    </row>
    <row r="161" spans="1:43" ht="13.5" thickBot="1" x14ac:dyDescent="0.25">
      <c r="A161" s="20" t="s">
        <v>207</v>
      </c>
      <c r="B161" s="21" t="s">
        <v>74</v>
      </c>
      <c r="D161" s="77">
        <f>'Composition humaine UO'!D160*'Valorisation financière UO'!D$3</f>
        <v>0</v>
      </c>
      <c r="E161" s="77">
        <f>'Composition humaine UO'!E160*'Valorisation financière UO'!E$3</f>
        <v>0</v>
      </c>
      <c r="F161" s="77">
        <f>'Composition humaine UO'!F160*'Valorisation financière UO'!F$3</f>
        <v>0</v>
      </c>
      <c r="G161" s="91"/>
      <c r="H161" s="77">
        <f>'Composition humaine UO'!H160*'Valorisation financière UO'!H$3</f>
        <v>0</v>
      </c>
      <c r="I161" s="77">
        <f>'Composition humaine UO'!I160*'Valorisation financière UO'!I$3</f>
        <v>0</v>
      </c>
      <c r="J161" s="77">
        <f>'Composition humaine UO'!J160*'Valorisation financière UO'!J$3</f>
        <v>0</v>
      </c>
      <c r="K161" s="91"/>
      <c r="L161" s="77">
        <f>'Composition humaine UO'!L160*'Valorisation financière UO'!L$3</f>
        <v>0</v>
      </c>
      <c r="M161" s="77">
        <f>'Composition humaine UO'!M160*'Valorisation financière UO'!M$3</f>
        <v>0</v>
      </c>
      <c r="N161" s="91"/>
      <c r="O161" s="77">
        <f>'Composition humaine UO'!O160*'Valorisation financière UO'!O$3</f>
        <v>0</v>
      </c>
      <c r="P161" s="77">
        <f>'Composition humaine UO'!P160*'Valorisation financière UO'!P$3</f>
        <v>0</v>
      </c>
      <c r="Q161" s="77">
        <f>'Composition humaine UO'!Q160*'Valorisation financière UO'!Q$3</f>
        <v>0</v>
      </c>
      <c r="R161" s="91"/>
      <c r="S161" s="77">
        <f>'Composition humaine UO'!S160*'Valorisation financière UO'!S$3</f>
        <v>0</v>
      </c>
      <c r="T161" s="77">
        <f>'Composition humaine UO'!T160*'Valorisation financière UO'!T$3</f>
        <v>0</v>
      </c>
      <c r="U161" s="91"/>
      <c r="V161" s="77">
        <f>'Composition humaine UO'!V160*'Valorisation financière UO'!V$3</f>
        <v>0</v>
      </c>
      <c r="W161" s="77">
        <f>'Composition humaine UO'!W160*'Valorisation financière UO'!W$3</f>
        <v>0</v>
      </c>
      <c r="X161" s="77">
        <f>'Composition humaine UO'!X160*'Valorisation financière UO'!X$3</f>
        <v>0</v>
      </c>
      <c r="Y161" s="92"/>
      <c r="Z161" s="77">
        <f>'Composition humaine UO'!Z160*'Valorisation financière UO'!Z$3</f>
        <v>0</v>
      </c>
      <c r="AA161" s="77">
        <f>'Composition humaine UO'!AA160*'Valorisation financière UO'!AA$3</f>
        <v>0</v>
      </c>
      <c r="AB161" s="77">
        <f>'Composition humaine UO'!AB160*'Valorisation financière UO'!AB$3</f>
        <v>0</v>
      </c>
      <c r="AC161" s="92"/>
      <c r="AD161" s="77">
        <f>'Composition humaine UO'!AD160*'Valorisation financière UO'!AD$3</f>
        <v>0</v>
      </c>
      <c r="AE161" s="77">
        <f>'Composition humaine UO'!AE160*'Valorisation financière UO'!AE$3</f>
        <v>0</v>
      </c>
      <c r="AF161" s="91"/>
      <c r="AG161" s="77">
        <f>'Composition humaine UO'!AG160*'Valorisation financière UO'!AG$3</f>
        <v>0</v>
      </c>
      <c r="AH161" s="77">
        <f>'Composition humaine UO'!AH160*'Valorisation financière UO'!AH$3</f>
        <v>0</v>
      </c>
      <c r="AI161" s="91"/>
      <c r="AJ161" s="77">
        <f>'Composition humaine UO'!AJ160*'Valorisation financière UO'!AJ$3</f>
        <v>0</v>
      </c>
      <c r="AK161" s="77">
        <f>'Composition humaine UO'!AK160*'Valorisation financière UO'!AK$3</f>
        <v>0</v>
      </c>
      <c r="AM161" s="60">
        <f>ROUND(SUM(D161:AK161),2)</f>
        <v>0</v>
      </c>
      <c r="AN161" s="59"/>
      <c r="AO161" s="88">
        <f t="shared" si="23"/>
        <v>0</v>
      </c>
      <c r="AQ161" s="95">
        <f>'Simulation Financière'!K158</f>
        <v>5</v>
      </c>
    </row>
    <row r="162" spans="1:43" ht="13.5" thickTop="1" x14ac:dyDescent="0.2">
      <c r="A162" s="23"/>
      <c r="B162" s="47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93"/>
      <c r="Z162" s="83"/>
      <c r="AA162" s="83"/>
      <c r="AB162" s="83"/>
      <c r="AC162" s="93"/>
      <c r="AD162" s="83"/>
      <c r="AE162" s="83"/>
      <c r="AF162" s="83"/>
      <c r="AG162" s="83"/>
      <c r="AH162" s="83"/>
      <c r="AI162" s="83"/>
      <c r="AJ162" s="83"/>
      <c r="AK162" s="83"/>
    </row>
    <row r="163" spans="1:43" ht="13.5" thickBot="1" x14ac:dyDescent="0.25">
      <c r="A163" s="23"/>
      <c r="B163" s="19" t="s">
        <v>0</v>
      </c>
      <c r="D163" s="94" t="s">
        <v>3</v>
      </c>
      <c r="E163" s="94" t="s">
        <v>3</v>
      </c>
      <c r="F163" s="94" t="s">
        <v>3</v>
      </c>
      <c r="G163" s="83"/>
      <c r="H163" s="94" t="s">
        <v>3</v>
      </c>
      <c r="I163" s="94" t="s">
        <v>3</v>
      </c>
      <c r="J163" s="94" t="s">
        <v>3</v>
      </c>
      <c r="K163" s="83"/>
      <c r="L163" s="94" t="s">
        <v>3</v>
      </c>
      <c r="M163" s="94" t="s">
        <v>3</v>
      </c>
      <c r="N163" s="83"/>
      <c r="O163" s="94" t="s">
        <v>3</v>
      </c>
      <c r="P163" s="94" t="s">
        <v>3</v>
      </c>
      <c r="Q163" s="94" t="s">
        <v>3</v>
      </c>
      <c r="R163" s="83"/>
      <c r="S163" s="94" t="s">
        <v>3</v>
      </c>
      <c r="T163" s="94" t="s">
        <v>3</v>
      </c>
      <c r="U163" s="83"/>
      <c r="V163" s="94" t="s">
        <v>3</v>
      </c>
      <c r="W163" s="94" t="s">
        <v>3</v>
      </c>
      <c r="X163" s="94" t="s">
        <v>3</v>
      </c>
      <c r="Y163" s="93"/>
      <c r="Z163" s="94" t="s">
        <v>3</v>
      </c>
      <c r="AA163" s="94" t="s">
        <v>3</v>
      </c>
      <c r="AB163" s="94" t="s">
        <v>3</v>
      </c>
      <c r="AC163" s="93"/>
      <c r="AD163" s="94" t="s">
        <v>3</v>
      </c>
      <c r="AE163" s="94" t="s">
        <v>3</v>
      </c>
      <c r="AF163" s="83"/>
      <c r="AG163" s="94" t="s">
        <v>3</v>
      </c>
      <c r="AH163" s="94" t="s">
        <v>3</v>
      </c>
      <c r="AI163" s="83"/>
      <c r="AJ163" s="94" t="s">
        <v>3</v>
      </c>
      <c r="AK163" s="94" t="s">
        <v>3</v>
      </c>
    </row>
    <row r="164" spans="1:43" ht="13.5" thickTop="1" x14ac:dyDescent="0.2">
      <c r="A164" s="20" t="s">
        <v>208</v>
      </c>
      <c r="B164" s="21" t="s">
        <v>105</v>
      </c>
      <c r="D164" s="77">
        <f>'Composition humaine UO'!D163*'Valorisation financière UO'!D$3</f>
        <v>0</v>
      </c>
      <c r="E164" s="77">
        <f>'Composition humaine UO'!E163*'Valorisation financière UO'!E$3</f>
        <v>0</v>
      </c>
      <c r="F164" s="77">
        <f>'Composition humaine UO'!F163*'Valorisation financière UO'!F$3</f>
        <v>0</v>
      </c>
      <c r="G164" s="91"/>
      <c r="H164" s="77">
        <f>'Composition humaine UO'!H163*'Valorisation financière UO'!H$3</f>
        <v>0</v>
      </c>
      <c r="I164" s="77">
        <f>'Composition humaine UO'!I163*'Valorisation financière UO'!I$3</f>
        <v>0</v>
      </c>
      <c r="J164" s="77">
        <f>'Composition humaine UO'!J163*'Valorisation financière UO'!J$3</f>
        <v>0</v>
      </c>
      <c r="K164" s="91"/>
      <c r="L164" s="77">
        <f>'Composition humaine UO'!L163*'Valorisation financière UO'!L$3</f>
        <v>0</v>
      </c>
      <c r="M164" s="77">
        <f>'Composition humaine UO'!M163*'Valorisation financière UO'!M$3</f>
        <v>0</v>
      </c>
      <c r="N164" s="91"/>
      <c r="O164" s="77">
        <f>'Composition humaine UO'!O163*'Valorisation financière UO'!O$3</f>
        <v>0</v>
      </c>
      <c r="P164" s="77">
        <f>'Composition humaine UO'!P163*'Valorisation financière UO'!P$3</f>
        <v>0</v>
      </c>
      <c r="Q164" s="77">
        <f>'Composition humaine UO'!Q163*'Valorisation financière UO'!Q$3</f>
        <v>0</v>
      </c>
      <c r="R164" s="91"/>
      <c r="S164" s="77">
        <f>'Composition humaine UO'!S163*'Valorisation financière UO'!S$3</f>
        <v>0</v>
      </c>
      <c r="T164" s="77">
        <f>'Composition humaine UO'!T163*'Valorisation financière UO'!T$3</f>
        <v>0</v>
      </c>
      <c r="U164" s="91"/>
      <c r="V164" s="77">
        <f>'Composition humaine UO'!V163*'Valorisation financière UO'!V$3</f>
        <v>0</v>
      </c>
      <c r="W164" s="77">
        <f>'Composition humaine UO'!W163*'Valorisation financière UO'!W$3</f>
        <v>0</v>
      </c>
      <c r="X164" s="77">
        <f>'Composition humaine UO'!X163*'Valorisation financière UO'!X$3</f>
        <v>0</v>
      </c>
      <c r="Y164" s="92"/>
      <c r="Z164" s="77">
        <f>'Composition humaine UO'!Z163*'Valorisation financière UO'!Z$3</f>
        <v>0</v>
      </c>
      <c r="AA164" s="77">
        <f>'Composition humaine UO'!AA163*'Valorisation financière UO'!AA$3</f>
        <v>0</v>
      </c>
      <c r="AB164" s="77">
        <f>'Composition humaine UO'!AB163*'Valorisation financière UO'!AB$3</f>
        <v>0</v>
      </c>
      <c r="AC164" s="92"/>
      <c r="AD164" s="77">
        <f>'Composition humaine UO'!AD163*'Valorisation financière UO'!AD$3</f>
        <v>0</v>
      </c>
      <c r="AE164" s="77">
        <f>'Composition humaine UO'!AE163*'Valorisation financière UO'!AE$3</f>
        <v>0</v>
      </c>
      <c r="AF164" s="91"/>
      <c r="AG164" s="77">
        <f>'Composition humaine UO'!AG163*'Valorisation financière UO'!AG$3</f>
        <v>0</v>
      </c>
      <c r="AH164" s="77">
        <f>'Composition humaine UO'!AH163*'Valorisation financière UO'!AH$3</f>
        <v>0</v>
      </c>
      <c r="AI164" s="91"/>
      <c r="AJ164" s="77">
        <f>'Composition humaine UO'!AJ163*'Valorisation financière UO'!AJ$3</f>
        <v>0</v>
      </c>
      <c r="AK164" s="77">
        <f>'Composition humaine UO'!AK163*'Valorisation financière UO'!AK$3</f>
        <v>0</v>
      </c>
      <c r="AM164" s="60">
        <f>ROUND(SUM(D164:AK164),2)</f>
        <v>0</v>
      </c>
      <c r="AN164" s="59"/>
      <c r="AO164" s="86">
        <f t="shared" ref="AO164:AO167" si="24">AM164</f>
        <v>0</v>
      </c>
      <c r="AQ164" s="95">
        <f>'Simulation Financière'!K161</f>
        <v>5</v>
      </c>
    </row>
    <row r="165" spans="1:43" x14ac:dyDescent="0.2">
      <c r="A165" s="20" t="s">
        <v>209</v>
      </c>
      <c r="B165" s="21" t="s">
        <v>106</v>
      </c>
      <c r="D165" s="77">
        <f>'Composition humaine UO'!D164*'Valorisation financière UO'!D$3</f>
        <v>0</v>
      </c>
      <c r="E165" s="77">
        <f>'Composition humaine UO'!E164*'Valorisation financière UO'!E$3</f>
        <v>0</v>
      </c>
      <c r="F165" s="77">
        <f>'Composition humaine UO'!F164*'Valorisation financière UO'!F$3</f>
        <v>0</v>
      </c>
      <c r="G165" s="91"/>
      <c r="H165" s="77">
        <f>'Composition humaine UO'!H164*'Valorisation financière UO'!H$3</f>
        <v>0</v>
      </c>
      <c r="I165" s="77">
        <f>'Composition humaine UO'!I164*'Valorisation financière UO'!I$3</f>
        <v>0</v>
      </c>
      <c r="J165" s="77">
        <f>'Composition humaine UO'!J164*'Valorisation financière UO'!J$3</f>
        <v>0</v>
      </c>
      <c r="K165" s="91"/>
      <c r="L165" s="77">
        <f>'Composition humaine UO'!L164*'Valorisation financière UO'!L$3</f>
        <v>0</v>
      </c>
      <c r="M165" s="77">
        <f>'Composition humaine UO'!M164*'Valorisation financière UO'!M$3</f>
        <v>0</v>
      </c>
      <c r="N165" s="91"/>
      <c r="O165" s="77">
        <f>'Composition humaine UO'!O164*'Valorisation financière UO'!O$3</f>
        <v>0</v>
      </c>
      <c r="P165" s="77">
        <f>'Composition humaine UO'!P164*'Valorisation financière UO'!P$3</f>
        <v>0</v>
      </c>
      <c r="Q165" s="77">
        <f>'Composition humaine UO'!Q164*'Valorisation financière UO'!Q$3</f>
        <v>0</v>
      </c>
      <c r="R165" s="91"/>
      <c r="S165" s="77">
        <f>'Composition humaine UO'!S164*'Valorisation financière UO'!S$3</f>
        <v>0</v>
      </c>
      <c r="T165" s="77">
        <f>'Composition humaine UO'!T164*'Valorisation financière UO'!T$3</f>
        <v>0</v>
      </c>
      <c r="U165" s="91"/>
      <c r="V165" s="77">
        <f>'Composition humaine UO'!V164*'Valorisation financière UO'!V$3</f>
        <v>0</v>
      </c>
      <c r="W165" s="77">
        <f>'Composition humaine UO'!W164*'Valorisation financière UO'!W$3</f>
        <v>0</v>
      </c>
      <c r="X165" s="77">
        <f>'Composition humaine UO'!X164*'Valorisation financière UO'!X$3</f>
        <v>0</v>
      </c>
      <c r="Y165" s="92"/>
      <c r="Z165" s="77">
        <f>'Composition humaine UO'!Z164*'Valorisation financière UO'!Z$3</f>
        <v>0</v>
      </c>
      <c r="AA165" s="77">
        <f>'Composition humaine UO'!AA164*'Valorisation financière UO'!AA$3</f>
        <v>0</v>
      </c>
      <c r="AB165" s="77">
        <f>'Composition humaine UO'!AB164*'Valorisation financière UO'!AB$3</f>
        <v>0</v>
      </c>
      <c r="AC165" s="92"/>
      <c r="AD165" s="77">
        <f>'Composition humaine UO'!AD164*'Valorisation financière UO'!AD$3</f>
        <v>0</v>
      </c>
      <c r="AE165" s="77">
        <f>'Composition humaine UO'!AE164*'Valorisation financière UO'!AE$3</f>
        <v>0</v>
      </c>
      <c r="AF165" s="91"/>
      <c r="AG165" s="77">
        <f>'Composition humaine UO'!AG164*'Valorisation financière UO'!AG$3</f>
        <v>0</v>
      </c>
      <c r="AH165" s="77">
        <f>'Composition humaine UO'!AH164*'Valorisation financière UO'!AH$3</f>
        <v>0</v>
      </c>
      <c r="AI165" s="91"/>
      <c r="AJ165" s="77">
        <f>'Composition humaine UO'!AJ164*'Valorisation financière UO'!AJ$3</f>
        <v>0</v>
      </c>
      <c r="AK165" s="77">
        <f>'Composition humaine UO'!AK164*'Valorisation financière UO'!AK$3</f>
        <v>0</v>
      </c>
      <c r="AM165" s="60">
        <f>ROUND(SUM(D165:AK165),2)</f>
        <v>0</v>
      </c>
      <c r="AN165" s="59"/>
      <c r="AO165" s="87">
        <f t="shared" si="24"/>
        <v>0</v>
      </c>
      <c r="AQ165" s="95">
        <f>'Simulation Financière'!K162</f>
        <v>5</v>
      </c>
    </row>
    <row r="166" spans="1:43" x14ac:dyDescent="0.2">
      <c r="A166" s="20" t="s">
        <v>210</v>
      </c>
      <c r="B166" s="21" t="s">
        <v>74</v>
      </c>
      <c r="D166" s="77">
        <f>'Composition humaine UO'!D165*'Valorisation financière UO'!D$3</f>
        <v>0</v>
      </c>
      <c r="E166" s="77">
        <f>'Composition humaine UO'!E165*'Valorisation financière UO'!E$3</f>
        <v>0</v>
      </c>
      <c r="F166" s="77">
        <f>'Composition humaine UO'!F165*'Valorisation financière UO'!F$3</f>
        <v>0</v>
      </c>
      <c r="G166" s="91"/>
      <c r="H166" s="77">
        <f>'Composition humaine UO'!H165*'Valorisation financière UO'!H$3</f>
        <v>0</v>
      </c>
      <c r="I166" s="77">
        <f>'Composition humaine UO'!I165*'Valorisation financière UO'!I$3</f>
        <v>0</v>
      </c>
      <c r="J166" s="77">
        <f>'Composition humaine UO'!J165*'Valorisation financière UO'!J$3</f>
        <v>0</v>
      </c>
      <c r="K166" s="91"/>
      <c r="L166" s="77">
        <f>'Composition humaine UO'!L165*'Valorisation financière UO'!L$3</f>
        <v>0</v>
      </c>
      <c r="M166" s="77">
        <f>'Composition humaine UO'!M165*'Valorisation financière UO'!M$3</f>
        <v>0</v>
      </c>
      <c r="N166" s="91"/>
      <c r="O166" s="77">
        <f>'Composition humaine UO'!O165*'Valorisation financière UO'!O$3</f>
        <v>0</v>
      </c>
      <c r="P166" s="77">
        <f>'Composition humaine UO'!P165*'Valorisation financière UO'!P$3</f>
        <v>0</v>
      </c>
      <c r="Q166" s="77">
        <f>'Composition humaine UO'!Q165*'Valorisation financière UO'!Q$3</f>
        <v>0</v>
      </c>
      <c r="R166" s="91"/>
      <c r="S166" s="77">
        <f>'Composition humaine UO'!S165*'Valorisation financière UO'!S$3</f>
        <v>0</v>
      </c>
      <c r="T166" s="77">
        <f>'Composition humaine UO'!T165*'Valorisation financière UO'!T$3</f>
        <v>0</v>
      </c>
      <c r="U166" s="91"/>
      <c r="V166" s="77">
        <f>'Composition humaine UO'!V165*'Valorisation financière UO'!V$3</f>
        <v>0</v>
      </c>
      <c r="W166" s="77">
        <f>'Composition humaine UO'!W165*'Valorisation financière UO'!W$3</f>
        <v>0</v>
      </c>
      <c r="X166" s="77">
        <f>'Composition humaine UO'!X165*'Valorisation financière UO'!X$3</f>
        <v>0</v>
      </c>
      <c r="Y166" s="92"/>
      <c r="Z166" s="77">
        <f>'Composition humaine UO'!Z165*'Valorisation financière UO'!Z$3</f>
        <v>0</v>
      </c>
      <c r="AA166" s="77">
        <f>'Composition humaine UO'!AA165*'Valorisation financière UO'!AA$3</f>
        <v>0</v>
      </c>
      <c r="AB166" s="77">
        <f>'Composition humaine UO'!AB165*'Valorisation financière UO'!AB$3</f>
        <v>0</v>
      </c>
      <c r="AC166" s="92"/>
      <c r="AD166" s="77">
        <f>'Composition humaine UO'!AD165*'Valorisation financière UO'!AD$3</f>
        <v>0</v>
      </c>
      <c r="AE166" s="77">
        <f>'Composition humaine UO'!AE165*'Valorisation financière UO'!AE$3</f>
        <v>0</v>
      </c>
      <c r="AF166" s="91"/>
      <c r="AG166" s="77">
        <f>'Composition humaine UO'!AG165*'Valorisation financière UO'!AG$3</f>
        <v>0</v>
      </c>
      <c r="AH166" s="77">
        <f>'Composition humaine UO'!AH165*'Valorisation financière UO'!AH$3</f>
        <v>0</v>
      </c>
      <c r="AI166" s="91"/>
      <c r="AJ166" s="77">
        <f>'Composition humaine UO'!AJ165*'Valorisation financière UO'!AJ$3</f>
        <v>0</v>
      </c>
      <c r="AK166" s="77">
        <f>'Composition humaine UO'!AK165*'Valorisation financière UO'!AK$3</f>
        <v>0</v>
      </c>
      <c r="AM166" s="60">
        <f>ROUND(SUM(D166:AK166),2)</f>
        <v>0</v>
      </c>
      <c r="AN166" s="59"/>
      <c r="AO166" s="87">
        <f t="shared" si="24"/>
        <v>0</v>
      </c>
      <c r="AQ166" s="95">
        <f>'Simulation Financière'!K163</f>
        <v>5</v>
      </c>
    </row>
    <row r="167" spans="1:43" ht="13.5" thickBot="1" x14ac:dyDescent="0.25">
      <c r="A167" s="20" t="s">
        <v>211</v>
      </c>
      <c r="B167" s="21" t="s">
        <v>107</v>
      </c>
      <c r="D167" s="77">
        <f>'Composition humaine UO'!D166*'Valorisation financière UO'!D$3</f>
        <v>0</v>
      </c>
      <c r="E167" s="77">
        <f>'Composition humaine UO'!E166*'Valorisation financière UO'!E$3</f>
        <v>0</v>
      </c>
      <c r="F167" s="77">
        <f>'Composition humaine UO'!F166*'Valorisation financière UO'!F$3</f>
        <v>0</v>
      </c>
      <c r="G167" s="91"/>
      <c r="H167" s="77">
        <f>'Composition humaine UO'!H166*'Valorisation financière UO'!H$3</f>
        <v>0</v>
      </c>
      <c r="I167" s="77">
        <f>'Composition humaine UO'!I166*'Valorisation financière UO'!I$3</f>
        <v>0</v>
      </c>
      <c r="J167" s="77">
        <f>'Composition humaine UO'!J166*'Valorisation financière UO'!J$3</f>
        <v>0</v>
      </c>
      <c r="K167" s="91"/>
      <c r="L167" s="77">
        <f>'Composition humaine UO'!L166*'Valorisation financière UO'!L$3</f>
        <v>0</v>
      </c>
      <c r="M167" s="77">
        <f>'Composition humaine UO'!M166*'Valorisation financière UO'!M$3</f>
        <v>0</v>
      </c>
      <c r="N167" s="91"/>
      <c r="O167" s="77">
        <f>'Composition humaine UO'!O166*'Valorisation financière UO'!O$3</f>
        <v>0</v>
      </c>
      <c r="P167" s="77">
        <f>'Composition humaine UO'!P166*'Valorisation financière UO'!P$3</f>
        <v>0</v>
      </c>
      <c r="Q167" s="77">
        <f>'Composition humaine UO'!Q166*'Valorisation financière UO'!Q$3</f>
        <v>0</v>
      </c>
      <c r="R167" s="91"/>
      <c r="S167" s="77">
        <f>'Composition humaine UO'!S166*'Valorisation financière UO'!S$3</f>
        <v>0</v>
      </c>
      <c r="T167" s="77">
        <f>'Composition humaine UO'!T166*'Valorisation financière UO'!T$3</f>
        <v>0</v>
      </c>
      <c r="U167" s="91"/>
      <c r="V167" s="77">
        <f>'Composition humaine UO'!V166*'Valorisation financière UO'!V$3</f>
        <v>0</v>
      </c>
      <c r="W167" s="77">
        <f>'Composition humaine UO'!W166*'Valorisation financière UO'!W$3</f>
        <v>0</v>
      </c>
      <c r="X167" s="77">
        <f>'Composition humaine UO'!X166*'Valorisation financière UO'!X$3</f>
        <v>0</v>
      </c>
      <c r="Y167" s="92"/>
      <c r="Z167" s="77">
        <f>'Composition humaine UO'!Z166*'Valorisation financière UO'!Z$3</f>
        <v>0</v>
      </c>
      <c r="AA167" s="77">
        <f>'Composition humaine UO'!AA166*'Valorisation financière UO'!AA$3</f>
        <v>0</v>
      </c>
      <c r="AB167" s="77">
        <f>'Composition humaine UO'!AB166*'Valorisation financière UO'!AB$3</f>
        <v>0</v>
      </c>
      <c r="AC167" s="92"/>
      <c r="AD167" s="77">
        <f>'Composition humaine UO'!AD166*'Valorisation financière UO'!AD$3</f>
        <v>0</v>
      </c>
      <c r="AE167" s="77">
        <f>'Composition humaine UO'!AE166*'Valorisation financière UO'!AE$3</f>
        <v>0</v>
      </c>
      <c r="AF167" s="91"/>
      <c r="AG167" s="77">
        <f>'Composition humaine UO'!AG166*'Valorisation financière UO'!AG$3</f>
        <v>0</v>
      </c>
      <c r="AH167" s="77">
        <f>'Composition humaine UO'!AH166*'Valorisation financière UO'!AH$3</f>
        <v>0</v>
      </c>
      <c r="AI167" s="91"/>
      <c r="AJ167" s="77">
        <f>'Composition humaine UO'!AJ166*'Valorisation financière UO'!AJ$3</f>
        <v>0</v>
      </c>
      <c r="AK167" s="77">
        <f>'Composition humaine UO'!AK166*'Valorisation financière UO'!AK$3</f>
        <v>0</v>
      </c>
      <c r="AM167" s="60">
        <f>ROUND(SUM(D167:AK167),2)</f>
        <v>0</v>
      </c>
      <c r="AN167" s="59"/>
      <c r="AO167" s="88">
        <f t="shared" si="24"/>
        <v>0</v>
      </c>
      <c r="AQ167" s="95">
        <f>'Simulation Financière'!K164</f>
        <v>5</v>
      </c>
    </row>
    <row r="168" spans="1:43" ht="13.5" thickTop="1" x14ac:dyDescent="0.2">
      <c r="A168" s="23"/>
      <c r="B168" s="47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93"/>
      <c r="Z168" s="83"/>
      <c r="AA168" s="83"/>
      <c r="AB168" s="83"/>
      <c r="AC168" s="93"/>
      <c r="AD168" s="83"/>
      <c r="AE168" s="83"/>
      <c r="AF168" s="83"/>
      <c r="AG168" s="83"/>
      <c r="AH168" s="83"/>
      <c r="AI168" s="83"/>
      <c r="AJ168" s="83"/>
      <c r="AK168" s="83"/>
    </row>
    <row r="169" spans="1:43" ht="13.5" thickBot="1" x14ac:dyDescent="0.25">
      <c r="A169" s="23"/>
      <c r="B169" s="19" t="s">
        <v>0</v>
      </c>
      <c r="D169" s="94" t="s">
        <v>3</v>
      </c>
      <c r="E169" s="94" t="s">
        <v>3</v>
      </c>
      <c r="F169" s="94" t="s">
        <v>3</v>
      </c>
      <c r="G169" s="83"/>
      <c r="H169" s="94" t="s">
        <v>3</v>
      </c>
      <c r="I169" s="94" t="s">
        <v>3</v>
      </c>
      <c r="J169" s="94" t="s">
        <v>3</v>
      </c>
      <c r="K169" s="83"/>
      <c r="L169" s="94" t="s">
        <v>3</v>
      </c>
      <c r="M169" s="94" t="s">
        <v>3</v>
      </c>
      <c r="N169" s="83"/>
      <c r="O169" s="94" t="s">
        <v>3</v>
      </c>
      <c r="P169" s="94" t="s">
        <v>3</v>
      </c>
      <c r="Q169" s="94" t="s">
        <v>3</v>
      </c>
      <c r="R169" s="83"/>
      <c r="S169" s="94" t="s">
        <v>3</v>
      </c>
      <c r="T169" s="94" t="s">
        <v>3</v>
      </c>
      <c r="U169" s="83"/>
      <c r="V169" s="94" t="s">
        <v>3</v>
      </c>
      <c r="W169" s="94" t="s">
        <v>3</v>
      </c>
      <c r="X169" s="94" t="s">
        <v>3</v>
      </c>
      <c r="Y169" s="93"/>
      <c r="Z169" s="94" t="s">
        <v>3</v>
      </c>
      <c r="AA169" s="94" t="s">
        <v>3</v>
      </c>
      <c r="AB169" s="94" t="s">
        <v>3</v>
      </c>
      <c r="AC169" s="93"/>
      <c r="AD169" s="94" t="s">
        <v>3</v>
      </c>
      <c r="AE169" s="94" t="s">
        <v>3</v>
      </c>
      <c r="AF169" s="83"/>
      <c r="AG169" s="94" t="s">
        <v>3</v>
      </c>
      <c r="AH169" s="94" t="s">
        <v>3</v>
      </c>
      <c r="AI169" s="83"/>
      <c r="AJ169" s="94" t="s">
        <v>3</v>
      </c>
      <c r="AK169" s="94" t="s">
        <v>3</v>
      </c>
    </row>
    <row r="170" spans="1:43" ht="13.5" thickTop="1" x14ac:dyDescent="0.2">
      <c r="A170" s="20" t="s">
        <v>212</v>
      </c>
      <c r="B170" s="21" t="s">
        <v>105</v>
      </c>
      <c r="D170" s="77">
        <f>'Composition humaine UO'!D169*'Valorisation financière UO'!D$3</f>
        <v>0</v>
      </c>
      <c r="E170" s="77">
        <f>'Composition humaine UO'!E169*'Valorisation financière UO'!E$3</f>
        <v>0</v>
      </c>
      <c r="F170" s="77">
        <f>'Composition humaine UO'!F169*'Valorisation financière UO'!F$3</f>
        <v>0</v>
      </c>
      <c r="G170" s="91"/>
      <c r="H170" s="77">
        <f>'Composition humaine UO'!H169*'Valorisation financière UO'!H$3</f>
        <v>0</v>
      </c>
      <c r="I170" s="77">
        <f>'Composition humaine UO'!I169*'Valorisation financière UO'!I$3</f>
        <v>0</v>
      </c>
      <c r="J170" s="77">
        <f>'Composition humaine UO'!J169*'Valorisation financière UO'!J$3</f>
        <v>0</v>
      </c>
      <c r="K170" s="91"/>
      <c r="L170" s="77">
        <f>'Composition humaine UO'!L169*'Valorisation financière UO'!L$3</f>
        <v>0</v>
      </c>
      <c r="M170" s="77">
        <f>'Composition humaine UO'!M169*'Valorisation financière UO'!M$3</f>
        <v>0</v>
      </c>
      <c r="N170" s="91"/>
      <c r="O170" s="77">
        <f>'Composition humaine UO'!O169*'Valorisation financière UO'!O$3</f>
        <v>0</v>
      </c>
      <c r="P170" s="77">
        <f>'Composition humaine UO'!P169*'Valorisation financière UO'!P$3</f>
        <v>0</v>
      </c>
      <c r="Q170" s="77">
        <f>'Composition humaine UO'!Q169*'Valorisation financière UO'!Q$3</f>
        <v>0</v>
      </c>
      <c r="R170" s="91"/>
      <c r="S170" s="77">
        <f>'Composition humaine UO'!S169*'Valorisation financière UO'!S$3</f>
        <v>0</v>
      </c>
      <c r="T170" s="77">
        <f>'Composition humaine UO'!T169*'Valorisation financière UO'!T$3</f>
        <v>0</v>
      </c>
      <c r="U170" s="91"/>
      <c r="V170" s="77">
        <f>'Composition humaine UO'!V169*'Valorisation financière UO'!V$3</f>
        <v>0</v>
      </c>
      <c r="W170" s="77">
        <f>'Composition humaine UO'!W169*'Valorisation financière UO'!W$3</f>
        <v>0</v>
      </c>
      <c r="X170" s="77">
        <f>'Composition humaine UO'!X169*'Valorisation financière UO'!X$3</f>
        <v>0</v>
      </c>
      <c r="Y170" s="92"/>
      <c r="Z170" s="77">
        <f>'Composition humaine UO'!Z169*'Valorisation financière UO'!Z$3</f>
        <v>0</v>
      </c>
      <c r="AA170" s="77">
        <f>'Composition humaine UO'!AA169*'Valorisation financière UO'!AA$3</f>
        <v>0</v>
      </c>
      <c r="AB170" s="77">
        <f>'Composition humaine UO'!AB169*'Valorisation financière UO'!AB$3</f>
        <v>0</v>
      </c>
      <c r="AC170" s="92"/>
      <c r="AD170" s="77">
        <f>'Composition humaine UO'!AD169*'Valorisation financière UO'!AD$3</f>
        <v>0</v>
      </c>
      <c r="AE170" s="77">
        <f>'Composition humaine UO'!AE169*'Valorisation financière UO'!AE$3</f>
        <v>0</v>
      </c>
      <c r="AF170" s="91"/>
      <c r="AG170" s="77">
        <f>'Composition humaine UO'!AG169*'Valorisation financière UO'!AG$3</f>
        <v>0</v>
      </c>
      <c r="AH170" s="77">
        <f>'Composition humaine UO'!AH169*'Valorisation financière UO'!AH$3</f>
        <v>0</v>
      </c>
      <c r="AI170" s="91"/>
      <c r="AJ170" s="77">
        <f>'Composition humaine UO'!AJ169*'Valorisation financière UO'!AJ$3</f>
        <v>0</v>
      </c>
      <c r="AK170" s="77">
        <f>'Composition humaine UO'!AK169*'Valorisation financière UO'!AK$3</f>
        <v>0</v>
      </c>
      <c r="AM170" s="60">
        <f>ROUND(SUM(D170:AK170),2)</f>
        <v>0</v>
      </c>
      <c r="AN170" s="59"/>
      <c r="AO170" s="86">
        <f t="shared" ref="AO170:AO173" si="25">AM170</f>
        <v>0</v>
      </c>
      <c r="AQ170" s="95">
        <f>'Simulation Financière'!K167</f>
        <v>5</v>
      </c>
    </row>
    <row r="171" spans="1:43" x14ac:dyDescent="0.2">
      <c r="A171" s="20" t="s">
        <v>213</v>
      </c>
      <c r="B171" s="21" t="s">
        <v>106</v>
      </c>
      <c r="D171" s="77">
        <f>'Composition humaine UO'!D170*'Valorisation financière UO'!D$3</f>
        <v>0</v>
      </c>
      <c r="E171" s="77">
        <f>'Composition humaine UO'!E170*'Valorisation financière UO'!E$3</f>
        <v>0</v>
      </c>
      <c r="F171" s="77">
        <f>'Composition humaine UO'!F170*'Valorisation financière UO'!F$3</f>
        <v>0</v>
      </c>
      <c r="G171" s="91"/>
      <c r="H171" s="77">
        <f>'Composition humaine UO'!H170*'Valorisation financière UO'!H$3</f>
        <v>0</v>
      </c>
      <c r="I171" s="77">
        <f>'Composition humaine UO'!I170*'Valorisation financière UO'!I$3</f>
        <v>0</v>
      </c>
      <c r="J171" s="77">
        <f>'Composition humaine UO'!J170*'Valorisation financière UO'!J$3</f>
        <v>0</v>
      </c>
      <c r="K171" s="91"/>
      <c r="L171" s="77">
        <f>'Composition humaine UO'!L170*'Valorisation financière UO'!L$3</f>
        <v>0</v>
      </c>
      <c r="M171" s="77">
        <f>'Composition humaine UO'!M170*'Valorisation financière UO'!M$3</f>
        <v>0</v>
      </c>
      <c r="N171" s="91"/>
      <c r="O171" s="77">
        <f>'Composition humaine UO'!O170*'Valorisation financière UO'!O$3</f>
        <v>0</v>
      </c>
      <c r="P171" s="77">
        <f>'Composition humaine UO'!P170*'Valorisation financière UO'!P$3</f>
        <v>0</v>
      </c>
      <c r="Q171" s="77">
        <f>'Composition humaine UO'!Q170*'Valorisation financière UO'!Q$3</f>
        <v>0</v>
      </c>
      <c r="R171" s="91"/>
      <c r="S171" s="77">
        <f>'Composition humaine UO'!S170*'Valorisation financière UO'!S$3</f>
        <v>0</v>
      </c>
      <c r="T171" s="77">
        <f>'Composition humaine UO'!T170*'Valorisation financière UO'!T$3</f>
        <v>0</v>
      </c>
      <c r="U171" s="91"/>
      <c r="V171" s="77">
        <f>'Composition humaine UO'!V170*'Valorisation financière UO'!V$3</f>
        <v>0</v>
      </c>
      <c r="W171" s="77">
        <f>'Composition humaine UO'!W170*'Valorisation financière UO'!W$3</f>
        <v>0</v>
      </c>
      <c r="X171" s="77">
        <f>'Composition humaine UO'!X170*'Valorisation financière UO'!X$3</f>
        <v>0</v>
      </c>
      <c r="Y171" s="92"/>
      <c r="Z171" s="77">
        <f>'Composition humaine UO'!Z170*'Valorisation financière UO'!Z$3</f>
        <v>0</v>
      </c>
      <c r="AA171" s="77">
        <f>'Composition humaine UO'!AA170*'Valorisation financière UO'!AA$3</f>
        <v>0</v>
      </c>
      <c r="AB171" s="77">
        <f>'Composition humaine UO'!AB170*'Valorisation financière UO'!AB$3</f>
        <v>0</v>
      </c>
      <c r="AC171" s="92"/>
      <c r="AD171" s="77">
        <f>'Composition humaine UO'!AD170*'Valorisation financière UO'!AD$3</f>
        <v>0</v>
      </c>
      <c r="AE171" s="77">
        <f>'Composition humaine UO'!AE170*'Valorisation financière UO'!AE$3</f>
        <v>0</v>
      </c>
      <c r="AF171" s="91"/>
      <c r="AG171" s="77">
        <f>'Composition humaine UO'!AG170*'Valorisation financière UO'!AG$3</f>
        <v>0</v>
      </c>
      <c r="AH171" s="77">
        <f>'Composition humaine UO'!AH170*'Valorisation financière UO'!AH$3</f>
        <v>0</v>
      </c>
      <c r="AI171" s="91"/>
      <c r="AJ171" s="77">
        <f>'Composition humaine UO'!AJ170*'Valorisation financière UO'!AJ$3</f>
        <v>0</v>
      </c>
      <c r="AK171" s="77">
        <f>'Composition humaine UO'!AK170*'Valorisation financière UO'!AK$3</f>
        <v>0</v>
      </c>
      <c r="AM171" s="60">
        <f>ROUND(SUM(D171:AK171),2)</f>
        <v>0</v>
      </c>
      <c r="AN171" s="59"/>
      <c r="AO171" s="87">
        <f t="shared" si="25"/>
        <v>0</v>
      </c>
      <c r="AQ171" s="95">
        <f>'Simulation Financière'!K168</f>
        <v>5</v>
      </c>
    </row>
    <row r="172" spans="1:43" x14ac:dyDescent="0.2">
      <c r="A172" s="20" t="s">
        <v>214</v>
      </c>
      <c r="B172" s="21" t="s">
        <v>74</v>
      </c>
      <c r="D172" s="77">
        <f>'Composition humaine UO'!D171*'Valorisation financière UO'!D$3</f>
        <v>0</v>
      </c>
      <c r="E172" s="77">
        <f>'Composition humaine UO'!E171*'Valorisation financière UO'!E$3</f>
        <v>0</v>
      </c>
      <c r="F172" s="77">
        <f>'Composition humaine UO'!F171*'Valorisation financière UO'!F$3</f>
        <v>0</v>
      </c>
      <c r="G172" s="91"/>
      <c r="H172" s="77">
        <f>'Composition humaine UO'!H171*'Valorisation financière UO'!H$3</f>
        <v>0</v>
      </c>
      <c r="I172" s="77">
        <f>'Composition humaine UO'!I171*'Valorisation financière UO'!I$3</f>
        <v>0</v>
      </c>
      <c r="J172" s="77">
        <f>'Composition humaine UO'!J171*'Valorisation financière UO'!J$3</f>
        <v>0</v>
      </c>
      <c r="K172" s="91"/>
      <c r="L172" s="77">
        <f>'Composition humaine UO'!L171*'Valorisation financière UO'!L$3</f>
        <v>0</v>
      </c>
      <c r="M172" s="77">
        <f>'Composition humaine UO'!M171*'Valorisation financière UO'!M$3</f>
        <v>0</v>
      </c>
      <c r="N172" s="91"/>
      <c r="O172" s="77">
        <f>'Composition humaine UO'!O171*'Valorisation financière UO'!O$3</f>
        <v>0</v>
      </c>
      <c r="P172" s="77">
        <f>'Composition humaine UO'!P171*'Valorisation financière UO'!P$3</f>
        <v>0</v>
      </c>
      <c r="Q172" s="77">
        <f>'Composition humaine UO'!Q171*'Valorisation financière UO'!Q$3</f>
        <v>0</v>
      </c>
      <c r="R172" s="91"/>
      <c r="S172" s="77">
        <f>'Composition humaine UO'!S171*'Valorisation financière UO'!S$3</f>
        <v>0</v>
      </c>
      <c r="T172" s="77">
        <f>'Composition humaine UO'!T171*'Valorisation financière UO'!T$3</f>
        <v>0</v>
      </c>
      <c r="U172" s="91"/>
      <c r="V172" s="77">
        <f>'Composition humaine UO'!V171*'Valorisation financière UO'!V$3</f>
        <v>0</v>
      </c>
      <c r="W172" s="77">
        <f>'Composition humaine UO'!W171*'Valorisation financière UO'!W$3</f>
        <v>0</v>
      </c>
      <c r="X172" s="77">
        <f>'Composition humaine UO'!X171*'Valorisation financière UO'!X$3</f>
        <v>0</v>
      </c>
      <c r="Y172" s="92"/>
      <c r="Z172" s="77">
        <f>'Composition humaine UO'!Z171*'Valorisation financière UO'!Z$3</f>
        <v>0</v>
      </c>
      <c r="AA172" s="77">
        <f>'Composition humaine UO'!AA171*'Valorisation financière UO'!AA$3</f>
        <v>0</v>
      </c>
      <c r="AB172" s="77">
        <f>'Composition humaine UO'!AB171*'Valorisation financière UO'!AB$3</f>
        <v>0</v>
      </c>
      <c r="AC172" s="92"/>
      <c r="AD172" s="77">
        <f>'Composition humaine UO'!AD171*'Valorisation financière UO'!AD$3</f>
        <v>0</v>
      </c>
      <c r="AE172" s="77">
        <f>'Composition humaine UO'!AE171*'Valorisation financière UO'!AE$3</f>
        <v>0</v>
      </c>
      <c r="AF172" s="91"/>
      <c r="AG172" s="77">
        <f>'Composition humaine UO'!AG171*'Valorisation financière UO'!AG$3</f>
        <v>0</v>
      </c>
      <c r="AH172" s="77">
        <f>'Composition humaine UO'!AH171*'Valorisation financière UO'!AH$3</f>
        <v>0</v>
      </c>
      <c r="AI172" s="91"/>
      <c r="AJ172" s="77">
        <f>'Composition humaine UO'!AJ171*'Valorisation financière UO'!AJ$3</f>
        <v>0</v>
      </c>
      <c r="AK172" s="77">
        <f>'Composition humaine UO'!AK171*'Valorisation financière UO'!AK$3</f>
        <v>0</v>
      </c>
      <c r="AM172" s="60">
        <f>ROUND(SUM(D172:AK172),2)</f>
        <v>0</v>
      </c>
      <c r="AN172" s="59"/>
      <c r="AO172" s="87">
        <f t="shared" si="25"/>
        <v>0</v>
      </c>
      <c r="AQ172" s="95">
        <f>'Simulation Financière'!K169</f>
        <v>5</v>
      </c>
    </row>
    <row r="173" spans="1:43" ht="13.5" thickBot="1" x14ac:dyDescent="0.25">
      <c r="A173" s="20" t="s">
        <v>215</v>
      </c>
      <c r="B173" s="21" t="s">
        <v>107</v>
      </c>
      <c r="D173" s="77">
        <f>'Composition humaine UO'!D172*'Valorisation financière UO'!D$3</f>
        <v>0</v>
      </c>
      <c r="E173" s="77">
        <f>'Composition humaine UO'!E172*'Valorisation financière UO'!E$3</f>
        <v>0</v>
      </c>
      <c r="F173" s="77">
        <f>'Composition humaine UO'!F172*'Valorisation financière UO'!F$3</f>
        <v>0</v>
      </c>
      <c r="G173" s="91"/>
      <c r="H173" s="77">
        <f>'Composition humaine UO'!H172*'Valorisation financière UO'!H$3</f>
        <v>0</v>
      </c>
      <c r="I173" s="77">
        <f>'Composition humaine UO'!I172*'Valorisation financière UO'!I$3</f>
        <v>0</v>
      </c>
      <c r="J173" s="77">
        <f>'Composition humaine UO'!J172*'Valorisation financière UO'!J$3</f>
        <v>0</v>
      </c>
      <c r="K173" s="91"/>
      <c r="L173" s="77">
        <f>'Composition humaine UO'!L172*'Valorisation financière UO'!L$3</f>
        <v>0</v>
      </c>
      <c r="M173" s="77">
        <f>'Composition humaine UO'!M172*'Valorisation financière UO'!M$3</f>
        <v>0</v>
      </c>
      <c r="N173" s="91"/>
      <c r="O173" s="77">
        <f>'Composition humaine UO'!O172*'Valorisation financière UO'!O$3</f>
        <v>0</v>
      </c>
      <c r="P173" s="77">
        <f>'Composition humaine UO'!P172*'Valorisation financière UO'!P$3</f>
        <v>0</v>
      </c>
      <c r="Q173" s="77">
        <f>'Composition humaine UO'!Q172*'Valorisation financière UO'!Q$3</f>
        <v>0</v>
      </c>
      <c r="R173" s="91"/>
      <c r="S173" s="77">
        <f>'Composition humaine UO'!S172*'Valorisation financière UO'!S$3</f>
        <v>0</v>
      </c>
      <c r="T173" s="77">
        <f>'Composition humaine UO'!T172*'Valorisation financière UO'!T$3</f>
        <v>0</v>
      </c>
      <c r="U173" s="91"/>
      <c r="V173" s="77">
        <f>'Composition humaine UO'!V172*'Valorisation financière UO'!V$3</f>
        <v>0</v>
      </c>
      <c r="W173" s="77">
        <f>'Composition humaine UO'!W172*'Valorisation financière UO'!W$3</f>
        <v>0</v>
      </c>
      <c r="X173" s="77">
        <f>'Composition humaine UO'!X172*'Valorisation financière UO'!X$3</f>
        <v>0</v>
      </c>
      <c r="Y173" s="92"/>
      <c r="Z173" s="77">
        <f>'Composition humaine UO'!Z172*'Valorisation financière UO'!Z$3</f>
        <v>0</v>
      </c>
      <c r="AA173" s="77">
        <f>'Composition humaine UO'!AA172*'Valorisation financière UO'!AA$3</f>
        <v>0</v>
      </c>
      <c r="AB173" s="77">
        <f>'Composition humaine UO'!AB172*'Valorisation financière UO'!AB$3</f>
        <v>0</v>
      </c>
      <c r="AC173" s="92"/>
      <c r="AD173" s="77">
        <f>'Composition humaine UO'!AD172*'Valorisation financière UO'!AD$3</f>
        <v>0</v>
      </c>
      <c r="AE173" s="77">
        <f>'Composition humaine UO'!AE172*'Valorisation financière UO'!AE$3</f>
        <v>0</v>
      </c>
      <c r="AF173" s="91"/>
      <c r="AG173" s="77">
        <f>'Composition humaine UO'!AG172*'Valorisation financière UO'!AG$3</f>
        <v>0</v>
      </c>
      <c r="AH173" s="77">
        <f>'Composition humaine UO'!AH172*'Valorisation financière UO'!AH$3</f>
        <v>0</v>
      </c>
      <c r="AI173" s="91"/>
      <c r="AJ173" s="77">
        <f>'Composition humaine UO'!AJ172*'Valorisation financière UO'!AJ$3</f>
        <v>0</v>
      </c>
      <c r="AK173" s="77">
        <f>'Composition humaine UO'!AK172*'Valorisation financière UO'!AK$3</f>
        <v>0</v>
      </c>
      <c r="AM173" s="60">
        <f>ROUND(SUM(D173:AK173),2)</f>
        <v>0</v>
      </c>
      <c r="AN173" s="59"/>
      <c r="AO173" s="88">
        <f t="shared" si="25"/>
        <v>0</v>
      </c>
      <c r="AQ173" s="95">
        <f>'Simulation Financière'!K170</f>
        <v>5</v>
      </c>
    </row>
    <row r="174" spans="1:43" ht="13.5" thickTop="1" x14ac:dyDescent="0.2">
      <c r="A174" s="23"/>
      <c r="B174" s="47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93"/>
      <c r="Z174" s="83"/>
      <c r="AA174" s="83"/>
      <c r="AB174" s="83"/>
      <c r="AC174" s="93"/>
      <c r="AD174" s="83"/>
      <c r="AE174" s="83"/>
      <c r="AF174" s="83"/>
      <c r="AG174" s="83"/>
      <c r="AH174" s="83"/>
      <c r="AI174" s="83"/>
      <c r="AJ174" s="83"/>
      <c r="AK174" s="83"/>
    </row>
    <row r="175" spans="1:43" ht="13.5" thickBot="1" x14ac:dyDescent="0.25">
      <c r="A175" s="23"/>
      <c r="B175" s="19" t="s">
        <v>0</v>
      </c>
      <c r="D175" s="94" t="s">
        <v>3</v>
      </c>
      <c r="E175" s="94" t="s">
        <v>3</v>
      </c>
      <c r="F175" s="94" t="s">
        <v>3</v>
      </c>
      <c r="G175" s="83"/>
      <c r="H175" s="94" t="s">
        <v>3</v>
      </c>
      <c r="I175" s="94" t="s">
        <v>3</v>
      </c>
      <c r="J175" s="94" t="s">
        <v>3</v>
      </c>
      <c r="K175" s="83"/>
      <c r="L175" s="94" t="s">
        <v>3</v>
      </c>
      <c r="M175" s="94" t="s">
        <v>3</v>
      </c>
      <c r="N175" s="83"/>
      <c r="O175" s="94" t="s">
        <v>3</v>
      </c>
      <c r="P175" s="94" t="s">
        <v>3</v>
      </c>
      <c r="Q175" s="94" t="s">
        <v>3</v>
      </c>
      <c r="R175" s="83"/>
      <c r="S175" s="94" t="s">
        <v>3</v>
      </c>
      <c r="T175" s="94" t="s">
        <v>3</v>
      </c>
      <c r="U175" s="83"/>
      <c r="V175" s="94" t="s">
        <v>3</v>
      </c>
      <c r="W175" s="94" t="s">
        <v>3</v>
      </c>
      <c r="X175" s="94" t="s">
        <v>3</v>
      </c>
      <c r="Y175" s="93"/>
      <c r="Z175" s="94" t="s">
        <v>3</v>
      </c>
      <c r="AA175" s="94" t="s">
        <v>3</v>
      </c>
      <c r="AB175" s="94" t="s">
        <v>3</v>
      </c>
      <c r="AC175" s="93"/>
      <c r="AD175" s="94" t="s">
        <v>3</v>
      </c>
      <c r="AE175" s="94" t="s">
        <v>3</v>
      </c>
      <c r="AF175" s="83"/>
      <c r="AG175" s="94" t="s">
        <v>3</v>
      </c>
      <c r="AH175" s="94" t="s">
        <v>3</v>
      </c>
      <c r="AI175" s="83"/>
      <c r="AJ175" s="94" t="s">
        <v>3</v>
      </c>
      <c r="AK175" s="94" t="s">
        <v>3</v>
      </c>
    </row>
    <row r="176" spans="1:43" ht="13.5" thickTop="1" x14ac:dyDescent="0.2">
      <c r="A176" s="20" t="s">
        <v>216</v>
      </c>
      <c r="B176" s="21" t="s">
        <v>105</v>
      </c>
      <c r="D176" s="77">
        <f>'Composition humaine UO'!D175*'Valorisation financière UO'!D$3</f>
        <v>0</v>
      </c>
      <c r="E176" s="77">
        <f>'Composition humaine UO'!E175*'Valorisation financière UO'!E$3</f>
        <v>0</v>
      </c>
      <c r="F176" s="77">
        <f>'Composition humaine UO'!F175*'Valorisation financière UO'!F$3</f>
        <v>0</v>
      </c>
      <c r="G176" s="91"/>
      <c r="H176" s="77">
        <f>'Composition humaine UO'!H175*'Valorisation financière UO'!H$3</f>
        <v>0</v>
      </c>
      <c r="I176" s="77">
        <f>'Composition humaine UO'!I175*'Valorisation financière UO'!I$3</f>
        <v>0</v>
      </c>
      <c r="J176" s="77">
        <f>'Composition humaine UO'!J175*'Valorisation financière UO'!J$3</f>
        <v>0</v>
      </c>
      <c r="K176" s="91"/>
      <c r="L176" s="77">
        <f>'Composition humaine UO'!L175*'Valorisation financière UO'!L$3</f>
        <v>0</v>
      </c>
      <c r="M176" s="77">
        <f>'Composition humaine UO'!M175*'Valorisation financière UO'!M$3</f>
        <v>0</v>
      </c>
      <c r="N176" s="91"/>
      <c r="O176" s="77">
        <f>'Composition humaine UO'!O175*'Valorisation financière UO'!O$3</f>
        <v>0</v>
      </c>
      <c r="P176" s="77">
        <f>'Composition humaine UO'!P175*'Valorisation financière UO'!P$3</f>
        <v>0</v>
      </c>
      <c r="Q176" s="77">
        <f>'Composition humaine UO'!Q175*'Valorisation financière UO'!Q$3</f>
        <v>0</v>
      </c>
      <c r="R176" s="91"/>
      <c r="S176" s="77">
        <f>'Composition humaine UO'!S175*'Valorisation financière UO'!S$3</f>
        <v>0</v>
      </c>
      <c r="T176" s="77">
        <f>'Composition humaine UO'!T175*'Valorisation financière UO'!T$3</f>
        <v>0</v>
      </c>
      <c r="U176" s="91"/>
      <c r="V176" s="77">
        <f>'Composition humaine UO'!V175*'Valorisation financière UO'!V$3</f>
        <v>0</v>
      </c>
      <c r="W176" s="77">
        <f>'Composition humaine UO'!W175*'Valorisation financière UO'!W$3</f>
        <v>0</v>
      </c>
      <c r="X176" s="77">
        <f>'Composition humaine UO'!X175*'Valorisation financière UO'!X$3</f>
        <v>0</v>
      </c>
      <c r="Y176" s="92"/>
      <c r="Z176" s="77">
        <f>'Composition humaine UO'!Z175*'Valorisation financière UO'!Z$3</f>
        <v>0</v>
      </c>
      <c r="AA176" s="77">
        <f>'Composition humaine UO'!AA175*'Valorisation financière UO'!AA$3</f>
        <v>0</v>
      </c>
      <c r="AB176" s="77">
        <f>'Composition humaine UO'!AB175*'Valorisation financière UO'!AB$3</f>
        <v>0</v>
      </c>
      <c r="AC176" s="92"/>
      <c r="AD176" s="77">
        <f>'Composition humaine UO'!AD175*'Valorisation financière UO'!AD$3</f>
        <v>0</v>
      </c>
      <c r="AE176" s="77">
        <f>'Composition humaine UO'!AE175*'Valorisation financière UO'!AE$3</f>
        <v>0</v>
      </c>
      <c r="AF176" s="91"/>
      <c r="AG176" s="77">
        <f>'Composition humaine UO'!AG175*'Valorisation financière UO'!AG$3</f>
        <v>0</v>
      </c>
      <c r="AH176" s="77">
        <f>'Composition humaine UO'!AH175*'Valorisation financière UO'!AH$3</f>
        <v>0</v>
      </c>
      <c r="AI176" s="91"/>
      <c r="AJ176" s="77">
        <f>'Composition humaine UO'!AJ175*'Valorisation financière UO'!AJ$3</f>
        <v>0</v>
      </c>
      <c r="AK176" s="77">
        <f>'Composition humaine UO'!AK175*'Valorisation financière UO'!AK$3</f>
        <v>0</v>
      </c>
      <c r="AM176" s="60">
        <f>ROUND(SUM(D176:AK176),2)</f>
        <v>0</v>
      </c>
      <c r="AN176" s="59"/>
      <c r="AO176" s="86">
        <f t="shared" ref="AO176:AO179" si="26">AM176</f>
        <v>0</v>
      </c>
      <c r="AQ176" s="95">
        <f>'Simulation Financière'!K173</f>
        <v>5</v>
      </c>
    </row>
    <row r="177" spans="1:43" x14ac:dyDescent="0.2">
      <c r="A177" s="20" t="s">
        <v>217</v>
      </c>
      <c r="B177" s="21" t="s">
        <v>106</v>
      </c>
      <c r="D177" s="77">
        <f>'Composition humaine UO'!D176*'Valorisation financière UO'!D$3</f>
        <v>0</v>
      </c>
      <c r="E177" s="77">
        <f>'Composition humaine UO'!E176*'Valorisation financière UO'!E$3</f>
        <v>0</v>
      </c>
      <c r="F177" s="77">
        <f>'Composition humaine UO'!F176*'Valorisation financière UO'!F$3</f>
        <v>0</v>
      </c>
      <c r="G177" s="91"/>
      <c r="H177" s="77">
        <f>'Composition humaine UO'!H176*'Valorisation financière UO'!H$3</f>
        <v>0</v>
      </c>
      <c r="I177" s="77">
        <f>'Composition humaine UO'!I176*'Valorisation financière UO'!I$3</f>
        <v>0</v>
      </c>
      <c r="J177" s="77">
        <f>'Composition humaine UO'!J176*'Valorisation financière UO'!J$3</f>
        <v>0</v>
      </c>
      <c r="K177" s="91"/>
      <c r="L177" s="77">
        <f>'Composition humaine UO'!L176*'Valorisation financière UO'!L$3</f>
        <v>0</v>
      </c>
      <c r="M177" s="77">
        <f>'Composition humaine UO'!M176*'Valorisation financière UO'!M$3</f>
        <v>0</v>
      </c>
      <c r="N177" s="91"/>
      <c r="O177" s="77">
        <f>'Composition humaine UO'!O176*'Valorisation financière UO'!O$3</f>
        <v>0</v>
      </c>
      <c r="P177" s="77">
        <f>'Composition humaine UO'!P176*'Valorisation financière UO'!P$3</f>
        <v>0</v>
      </c>
      <c r="Q177" s="77">
        <f>'Composition humaine UO'!Q176*'Valorisation financière UO'!Q$3</f>
        <v>0</v>
      </c>
      <c r="R177" s="91"/>
      <c r="S177" s="77">
        <f>'Composition humaine UO'!S176*'Valorisation financière UO'!S$3</f>
        <v>0</v>
      </c>
      <c r="T177" s="77">
        <f>'Composition humaine UO'!T176*'Valorisation financière UO'!T$3</f>
        <v>0</v>
      </c>
      <c r="U177" s="91"/>
      <c r="V177" s="77">
        <f>'Composition humaine UO'!V176*'Valorisation financière UO'!V$3</f>
        <v>0</v>
      </c>
      <c r="W177" s="77">
        <f>'Composition humaine UO'!W176*'Valorisation financière UO'!W$3</f>
        <v>0</v>
      </c>
      <c r="X177" s="77">
        <f>'Composition humaine UO'!X176*'Valorisation financière UO'!X$3</f>
        <v>0</v>
      </c>
      <c r="Y177" s="92"/>
      <c r="Z177" s="77">
        <f>'Composition humaine UO'!Z176*'Valorisation financière UO'!Z$3</f>
        <v>0</v>
      </c>
      <c r="AA177" s="77">
        <f>'Composition humaine UO'!AA176*'Valorisation financière UO'!AA$3</f>
        <v>0</v>
      </c>
      <c r="AB177" s="77">
        <f>'Composition humaine UO'!AB176*'Valorisation financière UO'!AB$3</f>
        <v>0</v>
      </c>
      <c r="AC177" s="92"/>
      <c r="AD177" s="77">
        <f>'Composition humaine UO'!AD176*'Valorisation financière UO'!AD$3</f>
        <v>0</v>
      </c>
      <c r="AE177" s="77">
        <f>'Composition humaine UO'!AE176*'Valorisation financière UO'!AE$3</f>
        <v>0</v>
      </c>
      <c r="AF177" s="91"/>
      <c r="AG177" s="77">
        <f>'Composition humaine UO'!AG176*'Valorisation financière UO'!AG$3</f>
        <v>0</v>
      </c>
      <c r="AH177" s="77">
        <f>'Composition humaine UO'!AH176*'Valorisation financière UO'!AH$3</f>
        <v>0</v>
      </c>
      <c r="AI177" s="91"/>
      <c r="AJ177" s="77">
        <f>'Composition humaine UO'!AJ176*'Valorisation financière UO'!AJ$3</f>
        <v>0</v>
      </c>
      <c r="AK177" s="77">
        <f>'Composition humaine UO'!AK176*'Valorisation financière UO'!AK$3</f>
        <v>0</v>
      </c>
      <c r="AM177" s="60">
        <f>ROUND(SUM(D177:AK177),2)</f>
        <v>0</v>
      </c>
      <c r="AN177" s="59"/>
      <c r="AO177" s="87">
        <f t="shared" si="26"/>
        <v>0</v>
      </c>
      <c r="AQ177" s="95">
        <f>'Simulation Financière'!K174</f>
        <v>5</v>
      </c>
    </row>
    <row r="178" spans="1:43" x14ac:dyDescent="0.2">
      <c r="A178" s="20" t="s">
        <v>218</v>
      </c>
      <c r="B178" s="21" t="s">
        <v>74</v>
      </c>
      <c r="D178" s="77">
        <f>'Composition humaine UO'!D177*'Valorisation financière UO'!D$3</f>
        <v>0</v>
      </c>
      <c r="E178" s="77">
        <f>'Composition humaine UO'!E177*'Valorisation financière UO'!E$3</f>
        <v>0</v>
      </c>
      <c r="F178" s="77">
        <f>'Composition humaine UO'!F177*'Valorisation financière UO'!F$3</f>
        <v>0</v>
      </c>
      <c r="G178" s="91"/>
      <c r="H178" s="77">
        <f>'Composition humaine UO'!H177*'Valorisation financière UO'!H$3</f>
        <v>0</v>
      </c>
      <c r="I178" s="77">
        <f>'Composition humaine UO'!I177*'Valorisation financière UO'!I$3</f>
        <v>0</v>
      </c>
      <c r="J178" s="77">
        <f>'Composition humaine UO'!J177*'Valorisation financière UO'!J$3</f>
        <v>0</v>
      </c>
      <c r="K178" s="91"/>
      <c r="L178" s="77">
        <f>'Composition humaine UO'!L177*'Valorisation financière UO'!L$3</f>
        <v>0</v>
      </c>
      <c r="M178" s="77">
        <f>'Composition humaine UO'!M177*'Valorisation financière UO'!M$3</f>
        <v>0</v>
      </c>
      <c r="N178" s="91"/>
      <c r="O178" s="77">
        <f>'Composition humaine UO'!O177*'Valorisation financière UO'!O$3</f>
        <v>0</v>
      </c>
      <c r="P178" s="77">
        <f>'Composition humaine UO'!P177*'Valorisation financière UO'!P$3</f>
        <v>0</v>
      </c>
      <c r="Q178" s="77">
        <f>'Composition humaine UO'!Q177*'Valorisation financière UO'!Q$3</f>
        <v>0</v>
      </c>
      <c r="R178" s="91"/>
      <c r="S178" s="77">
        <f>'Composition humaine UO'!S177*'Valorisation financière UO'!S$3</f>
        <v>0</v>
      </c>
      <c r="T178" s="77">
        <f>'Composition humaine UO'!T177*'Valorisation financière UO'!T$3</f>
        <v>0</v>
      </c>
      <c r="U178" s="91"/>
      <c r="V178" s="77">
        <f>'Composition humaine UO'!V177*'Valorisation financière UO'!V$3</f>
        <v>0</v>
      </c>
      <c r="W178" s="77">
        <f>'Composition humaine UO'!W177*'Valorisation financière UO'!W$3</f>
        <v>0</v>
      </c>
      <c r="X178" s="77">
        <f>'Composition humaine UO'!X177*'Valorisation financière UO'!X$3</f>
        <v>0</v>
      </c>
      <c r="Y178" s="92"/>
      <c r="Z178" s="77">
        <f>'Composition humaine UO'!Z177*'Valorisation financière UO'!Z$3</f>
        <v>0</v>
      </c>
      <c r="AA178" s="77">
        <f>'Composition humaine UO'!AA177*'Valorisation financière UO'!AA$3</f>
        <v>0</v>
      </c>
      <c r="AB178" s="77">
        <f>'Composition humaine UO'!AB177*'Valorisation financière UO'!AB$3</f>
        <v>0</v>
      </c>
      <c r="AC178" s="92"/>
      <c r="AD178" s="77">
        <f>'Composition humaine UO'!AD177*'Valorisation financière UO'!AD$3</f>
        <v>0</v>
      </c>
      <c r="AE178" s="77">
        <f>'Composition humaine UO'!AE177*'Valorisation financière UO'!AE$3</f>
        <v>0</v>
      </c>
      <c r="AF178" s="91"/>
      <c r="AG178" s="77">
        <f>'Composition humaine UO'!AG177*'Valorisation financière UO'!AG$3</f>
        <v>0</v>
      </c>
      <c r="AH178" s="77">
        <f>'Composition humaine UO'!AH177*'Valorisation financière UO'!AH$3</f>
        <v>0</v>
      </c>
      <c r="AI178" s="91"/>
      <c r="AJ178" s="77">
        <f>'Composition humaine UO'!AJ177*'Valorisation financière UO'!AJ$3</f>
        <v>0</v>
      </c>
      <c r="AK178" s="77">
        <f>'Composition humaine UO'!AK177*'Valorisation financière UO'!AK$3</f>
        <v>0</v>
      </c>
      <c r="AM178" s="60">
        <f>ROUND(SUM(D178:AK178),2)</f>
        <v>0</v>
      </c>
      <c r="AN178" s="59"/>
      <c r="AO178" s="87">
        <f t="shared" si="26"/>
        <v>0</v>
      </c>
      <c r="AQ178" s="95">
        <f>'Simulation Financière'!K175</f>
        <v>5</v>
      </c>
    </row>
    <row r="179" spans="1:43" ht="13.5" thickBot="1" x14ac:dyDescent="0.25">
      <c r="A179" s="20" t="s">
        <v>219</v>
      </c>
      <c r="B179" s="21" t="s">
        <v>107</v>
      </c>
      <c r="D179" s="77">
        <f>'Composition humaine UO'!D178*'Valorisation financière UO'!D$3</f>
        <v>0</v>
      </c>
      <c r="E179" s="77">
        <f>'Composition humaine UO'!E178*'Valorisation financière UO'!E$3</f>
        <v>0</v>
      </c>
      <c r="F179" s="77">
        <f>'Composition humaine UO'!F178*'Valorisation financière UO'!F$3</f>
        <v>0</v>
      </c>
      <c r="G179" s="91"/>
      <c r="H179" s="77">
        <f>'Composition humaine UO'!H178*'Valorisation financière UO'!H$3</f>
        <v>0</v>
      </c>
      <c r="I179" s="77">
        <f>'Composition humaine UO'!I178*'Valorisation financière UO'!I$3</f>
        <v>0</v>
      </c>
      <c r="J179" s="77">
        <f>'Composition humaine UO'!J178*'Valorisation financière UO'!J$3</f>
        <v>0</v>
      </c>
      <c r="K179" s="91"/>
      <c r="L179" s="77">
        <f>'Composition humaine UO'!L178*'Valorisation financière UO'!L$3</f>
        <v>0</v>
      </c>
      <c r="M179" s="77">
        <f>'Composition humaine UO'!M178*'Valorisation financière UO'!M$3</f>
        <v>0</v>
      </c>
      <c r="N179" s="91"/>
      <c r="O179" s="77">
        <f>'Composition humaine UO'!O178*'Valorisation financière UO'!O$3</f>
        <v>0</v>
      </c>
      <c r="P179" s="77">
        <f>'Composition humaine UO'!P178*'Valorisation financière UO'!P$3</f>
        <v>0</v>
      </c>
      <c r="Q179" s="77">
        <f>'Composition humaine UO'!Q178*'Valorisation financière UO'!Q$3</f>
        <v>0</v>
      </c>
      <c r="R179" s="91"/>
      <c r="S179" s="77">
        <f>'Composition humaine UO'!S178*'Valorisation financière UO'!S$3</f>
        <v>0</v>
      </c>
      <c r="T179" s="77">
        <f>'Composition humaine UO'!T178*'Valorisation financière UO'!T$3</f>
        <v>0</v>
      </c>
      <c r="U179" s="91"/>
      <c r="V179" s="77">
        <f>'Composition humaine UO'!V178*'Valorisation financière UO'!V$3</f>
        <v>0</v>
      </c>
      <c r="W179" s="77">
        <f>'Composition humaine UO'!W178*'Valorisation financière UO'!W$3</f>
        <v>0</v>
      </c>
      <c r="X179" s="77">
        <f>'Composition humaine UO'!X178*'Valorisation financière UO'!X$3</f>
        <v>0</v>
      </c>
      <c r="Y179" s="92"/>
      <c r="Z179" s="77">
        <f>'Composition humaine UO'!Z178*'Valorisation financière UO'!Z$3</f>
        <v>0</v>
      </c>
      <c r="AA179" s="77">
        <f>'Composition humaine UO'!AA178*'Valorisation financière UO'!AA$3</f>
        <v>0</v>
      </c>
      <c r="AB179" s="77">
        <f>'Composition humaine UO'!AB178*'Valorisation financière UO'!AB$3</f>
        <v>0</v>
      </c>
      <c r="AC179" s="92"/>
      <c r="AD179" s="77">
        <f>'Composition humaine UO'!AD178*'Valorisation financière UO'!AD$3</f>
        <v>0</v>
      </c>
      <c r="AE179" s="77">
        <f>'Composition humaine UO'!AE178*'Valorisation financière UO'!AE$3</f>
        <v>0</v>
      </c>
      <c r="AF179" s="91"/>
      <c r="AG179" s="77">
        <f>'Composition humaine UO'!AG178*'Valorisation financière UO'!AG$3</f>
        <v>0</v>
      </c>
      <c r="AH179" s="77">
        <f>'Composition humaine UO'!AH178*'Valorisation financière UO'!AH$3</f>
        <v>0</v>
      </c>
      <c r="AI179" s="91"/>
      <c r="AJ179" s="77">
        <f>'Composition humaine UO'!AJ178*'Valorisation financière UO'!AJ$3</f>
        <v>0</v>
      </c>
      <c r="AK179" s="77">
        <f>'Composition humaine UO'!AK178*'Valorisation financière UO'!AK$3</f>
        <v>0</v>
      </c>
      <c r="AM179" s="60">
        <f>ROUND(SUM(D179:AK179),2)</f>
        <v>0</v>
      </c>
      <c r="AN179" s="59"/>
      <c r="AO179" s="88">
        <f t="shared" si="26"/>
        <v>0</v>
      </c>
      <c r="AQ179" s="95">
        <f>'Simulation Financière'!K176</f>
        <v>5</v>
      </c>
    </row>
    <row r="180" spans="1:43" ht="13.5" thickTop="1" x14ac:dyDescent="0.2">
      <c r="A180" s="23"/>
      <c r="B180" s="47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93"/>
      <c r="Z180" s="83"/>
      <c r="AA180" s="83"/>
      <c r="AB180" s="83"/>
      <c r="AC180" s="93"/>
      <c r="AD180" s="83"/>
      <c r="AE180" s="83"/>
      <c r="AF180" s="83"/>
      <c r="AG180" s="83"/>
      <c r="AH180" s="83"/>
      <c r="AI180" s="83"/>
      <c r="AJ180" s="83"/>
      <c r="AK180" s="83"/>
    </row>
    <row r="181" spans="1:43" ht="13.5" thickBot="1" x14ac:dyDescent="0.25">
      <c r="A181" s="23"/>
      <c r="B181" s="19" t="s">
        <v>0</v>
      </c>
      <c r="D181" s="94" t="s">
        <v>3</v>
      </c>
      <c r="E181" s="94" t="s">
        <v>3</v>
      </c>
      <c r="F181" s="94" t="s">
        <v>3</v>
      </c>
      <c r="G181" s="83"/>
      <c r="H181" s="94" t="s">
        <v>3</v>
      </c>
      <c r="I181" s="94" t="s">
        <v>3</v>
      </c>
      <c r="J181" s="94" t="s">
        <v>3</v>
      </c>
      <c r="K181" s="83"/>
      <c r="L181" s="94" t="s">
        <v>3</v>
      </c>
      <c r="M181" s="94" t="s">
        <v>3</v>
      </c>
      <c r="N181" s="83"/>
      <c r="O181" s="94" t="s">
        <v>3</v>
      </c>
      <c r="P181" s="94" t="s">
        <v>3</v>
      </c>
      <c r="Q181" s="94" t="s">
        <v>3</v>
      </c>
      <c r="R181" s="83"/>
      <c r="S181" s="94" t="s">
        <v>3</v>
      </c>
      <c r="T181" s="94" t="s">
        <v>3</v>
      </c>
      <c r="U181" s="83"/>
      <c r="V181" s="94" t="s">
        <v>3</v>
      </c>
      <c r="W181" s="94" t="s">
        <v>3</v>
      </c>
      <c r="X181" s="94" t="s">
        <v>3</v>
      </c>
      <c r="Y181" s="93"/>
      <c r="Z181" s="94" t="s">
        <v>3</v>
      </c>
      <c r="AA181" s="94" t="s">
        <v>3</v>
      </c>
      <c r="AB181" s="94" t="s">
        <v>3</v>
      </c>
      <c r="AC181" s="93"/>
      <c r="AD181" s="94" t="s">
        <v>3</v>
      </c>
      <c r="AE181" s="94" t="s">
        <v>3</v>
      </c>
      <c r="AF181" s="83"/>
      <c r="AG181" s="94" t="s">
        <v>3</v>
      </c>
      <c r="AH181" s="94" t="s">
        <v>3</v>
      </c>
      <c r="AI181" s="83"/>
      <c r="AJ181" s="94" t="s">
        <v>3</v>
      </c>
      <c r="AK181" s="94" t="s">
        <v>3</v>
      </c>
    </row>
    <row r="182" spans="1:43" ht="13.5" thickTop="1" x14ac:dyDescent="0.2">
      <c r="A182" s="20" t="s">
        <v>220</v>
      </c>
      <c r="B182" s="21" t="s">
        <v>105</v>
      </c>
      <c r="D182" s="77">
        <f>'Composition humaine UO'!D181*'Valorisation financière UO'!D$3</f>
        <v>0</v>
      </c>
      <c r="E182" s="77">
        <f>'Composition humaine UO'!E181*'Valorisation financière UO'!E$3</f>
        <v>0</v>
      </c>
      <c r="F182" s="77">
        <f>'Composition humaine UO'!F181*'Valorisation financière UO'!F$3</f>
        <v>0</v>
      </c>
      <c r="G182" s="91"/>
      <c r="H182" s="77">
        <f>'Composition humaine UO'!H181*'Valorisation financière UO'!H$3</f>
        <v>0</v>
      </c>
      <c r="I182" s="77">
        <f>'Composition humaine UO'!I181*'Valorisation financière UO'!I$3</f>
        <v>0</v>
      </c>
      <c r="J182" s="77">
        <f>'Composition humaine UO'!J181*'Valorisation financière UO'!J$3</f>
        <v>0</v>
      </c>
      <c r="K182" s="91"/>
      <c r="L182" s="77">
        <f>'Composition humaine UO'!L181*'Valorisation financière UO'!L$3</f>
        <v>0</v>
      </c>
      <c r="M182" s="77">
        <f>'Composition humaine UO'!M181*'Valorisation financière UO'!M$3</f>
        <v>0</v>
      </c>
      <c r="N182" s="91"/>
      <c r="O182" s="77">
        <f>'Composition humaine UO'!O181*'Valorisation financière UO'!O$3</f>
        <v>0</v>
      </c>
      <c r="P182" s="77">
        <f>'Composition humaine UO'!P181*'Valorisation financière UO'!P$3</f>
        <v>0</v>
      </c>
      <c r="Q182" s="77">
        <f>'Composition humaine UO'!Q181*'Valorisation financière UO'!Q$3</f>
        <v>0</v>
      </c>
      <c r="R182" s="91"/>
      <c r="S182" s="77">
        <f>'Composition humaine UO'!S181*'Valorisation financière UO'!S$3</f>
        <v>0</v>
      </c>
      <c r="T182" s="77">
        <f>'Composition humaine UO'!T181*'Valorisation financière UO'!T$3</f>
        <v>0</v>
      </c>
      <c r="U182" s="91"/>
      <c r="V182" s="77">
        <f>'Composition humaine UO'!V181*'Valorisation financière UO'!V$3</f>
        <v>0</v>
      </c>
      <c r="W182" s="77">
        <f>'Composition humaine UO'!W181*'Valorisation financière UO'!W$3</f>
        <v>0</v>
      </c>
      <c r="X182" s="77">
        <f>'Composition humaine UO'!X181*'Valorisation financière UO'!X$3</f>
        <v>0</v>
      </c>
      <c r="Y182" s="92"/>
      <c r="Z182" s="77">
        <f>'Composition humaine UO'!Z181*'Valorisation financière UO'!Z$3</f>
        <v>0</v>
      </c>
      <c r="AA182" s="77">
        <f>'Composition humaine UO'!AA181*'Valorisation financière UO'!AA$3</f>
        <v>0</v>
      </c>
      <c r="AB182" s="77">
        <f>'Composition humaine UO'!AB181*'Valorisation financière UO'!AB$3</f>
        <v>0</v>
      </c>
      <c r="AC182" s="92"/>
      <c r="AD182" s="77">
        <f>'Composition humaine UO'!AD181*'Valorisation financière UO'!AD$3</f>
        <v>0</v>
      </c>
      <c r="AE182" s="77">
        <f>'Composition humaine UO'!AE181*'Valorisation financière UO'!AE$3</f>
        <v>0</v>
      </c>
      <c r="AF182" s="91"/>
      <c r="AG182" s="77">
        <f>'Composition humaine UO'!AG181*'Valorisation financière UO'!AG$3</f>
        <v>0</v>
      </c>
      <c r="AH182" s="77">
        <f>'Composition humaine UO'!AH181*'Valorisation financière UO'!AH$3</f>
        <v>0</v>
      </c>
      <c r="AI182" s="91"/>
      <c r="AJ182" s="77">
        <f>'Composition humaine UO'!AJ181*'Valorisation financière UO'!AJ$3</f>
        <v>0</v>
      </c>
      <c r="AK182" s="77">
        <f>'Composition humaine UO'!AK181*'Valorisation financière UO'!AK$3</f>
        <v>0</v>
      </c>
      <c r="AM182" s="60">
        <f>ROUND(SUM(D182:AK182),2)</f>
        <v>0</v>
      </c>
      <c r="AN182" s="59"/>
      <c r="AO182" s="86">
        <f t="shared" ref="AO182:AO185" si="27">AM182</f>
        <v>0</v>
      </c>
      <c r="AQ182" s="95">
        <f>'Simulation Financière'!K179</f>
        <v>5</v>
      </c>
    </row>
    <row r="183" spans="1:43" x14ac:dyDescent="0.2">
      <c r="A183" s="20" t="s">
        <v>221</v>
      </c>
      <c r="B183" s="21" t="s">
        <v>106</v>
      </c>
      <c r="D183" s="77">
        <f>'Composition humaine UO'!D182*'Valorisation financière UO'!D$3</f>
        <v>0</v>
      </c>
      <c r="E183" s="77">
        <f>'Composition humaine UO'!E182*'Valorisation financière UO'!E$3</f>
        <v>0</v>
      </c>
      <c r="F183" s="77">
        <f>'Composition humaine UO'!F182*'Valorisation financière UO'!F$3</f>
        <v>0</v>
      </c>
      <c r="G183" s="91"/>
      <c r="H183" s="77">
        <f>'Composition humaine UO'!H182*'Valorisation financière UO'!H$3</f>
        <v>0</v>
      </c>
      <c r="I183" s="77">
        <f>'Composition humaine UO'!I182*'Valorisation financière UO'!I$3</f>
        <v>0</v>
      </c>
      <c r="J183" s="77">
        <f>'Composition humaine UO'!J182*'Valorisation financière UO'!J$3</f>
        <v>0</v>
      </c>
      <c r="K183" s="91"/>
      <c r="L183" s="77">
        <f>'Composition humaine UO'!L182*'Valorisation financière UO'!L$3</f>
        <v>0</v>
      </c>
      <c r="M183" s="77">
        <f>'Composition humaine UO'!M182*'Valorisation financière UO'!M$3</f>
        <v>0</v>
      </c>
      <c r="N183" s="91"/>
      <c r="O183" s="77">
        <f>'Composition humaine UO'!O182*'Valorisation financière UO'!O$3</f>
        <v>0</v>
      </c>
      <c r="P183" s="77">
        <f>'Composition humaine UO'!P182*'Valorisation financière UO'!P$3</f>
        <v>0</v>
      </c>
      <c r="Q183" s="77">
        <f>'Composition humaine UO'!Q182*'Valorisation financière UO'!Q$3</f>
        <v>0</v>
      </c>
      <c r="R183" s="91"/>
      <c r="S183" s="77">
        <f>'Composition humaine UO'!S182*'Valorisation financière UO'!S$3</f>
        <v>0</v>
      </c>
      <c r="T183" s="77">
        <f>'Composition humaine UO'!T182*'Valorisation financière UO'!T$3</f>
        <v>0</v>
      </c>
      <c r="U183" s="91"/>
      <c r="V183" s="77">
        <f>'Composition humaine UO'!V182*'Valorisation financière UO'!V$3</f>
        <v>0</v>
      </c>
      <c r="W183" s="77">
        <f>'Composition humaine UO'!W182*'Valorisation financière UO'!W$3</f>
        <v>0</v>
      </c>
      <c r="X183" s="77">
        <f>'Composition humaine UO'!X182*'Valorisation financière UO'!X$3</f>
        <v>0</v>
      </c>
      <c r="Y183" s="92"/>
      <c r="Z183" s="77">
        <f>'Composition humaine UO'!Z182*'Valorisation financière UO'!Z$3</f>
        <v>0</v>
      </c>
      <c r="AA183" s="77">
        <f>'Composition humaine UO'!AA182*'Valorisation financière UO'!AA$3</f>
        <v>0</v>
      </c>
      <c r="AB183" s="77">
        <f>'Composition humaine UO'!AB182*'Valorisation financière UO'!AB$3</f>
        <v>0</v>
      </c>
      <c r="AC183" s="92"/>
      <c r="AD183" s="77">
        <f>'Composition humaine UO'!AD182*'Valorisation financière UO'!AD$3</f>
        <v>0</v>
      </c>
      <c r="AE183" s="77">
        <f>'Composition humaine UO'!AE182*'Valorisation financière UO'!AE$3</f>
        <v>0</v>
      </c>
      <c r="AF183" s="91"/>
      <c r="AG183" s="77">
        <f>'Composition humaine UO'!AG182*'Valorisation financière UO'!AG$3</f>
        <v>0</v>
      </c>
      <c r="AH183" s="77">
        <f>'Composition humaine UO'!AH182*'Valorisation financière UO'!AH$3</f>
        <v>0</v>
      </c>
      <c r="AI183" s="91"/>
      <c r="AJ183" s="77">
        <f>'Composition humaine UO'!AJ182*'Valorisation financière UO'!AJ$3</f>
        <v>0</v>
      </c>
      <c r="AK183" s="77">
        <f>'Composition humaine UO'!AK182*'Valorisation financière UO'!AK$3</f>
        <v>0</v>
      </c>
      <c r="AM183" s="60">
        <f>ROUND(SUM(D183:AK183),2)</f>
        <v>0</v>
      </c>
      <c r="AN183" s="59"/>
      <c r="AO183" s="87">
        <f t="shared" si="27"/>
        <v>0</v>
      </c>
      <c r="AQ183" s="95">
        <f>'Simulation Financière'!K180</f>
        <v>5</v>
      </c>
    </row>
    <row r="184" spans="1:43" x14ac:dyDescent="0.2">
      <c r="A184" s="20" t="s">
        <v>222</v>
      </c>
      <c r="B184" s="21" t="s">
        <v>74</v>
      </c>
      <c r="D184" s="77">
        <f>'Composition humaine UO'!D183*'Valorisation financière UO'!D$3</f>
        <v>0</v>
      </c>
      <c r="E184" s="77">
        <f>'Composition humaine UO'!E183*'Valorisation financière UO'!E$3</f>
        <v>0</v>
      </c>
      <c r="F184" s="77">
        <f>'Composition humaine UO'!F183*'Valorisation financière UO'!F$3</f>
        <v>0</v>
      </c>
      <c r="G184" s="91"/>
      <c r="H184" s="77">
        <f>'Composition humaine UO'!H183*'Valorisation financière UO'!H$3</f>
        <v>0</v>
      </c>
      <c r="I184" s="77">
        <f>'Composition humaine UO'!I183*'Valorisation financière UO'!I$3</f>
        <v>0</v>
      </c>
      <c r="J184" s="77">
        <f>'Composition humaine UO'!J183*'Valorisation financière UO'!J$3</f>
        <v>0</v>
      </c>
      <c r="K184" s="91"/>
      <c r="L184" s="77">
        <f>'Composition humaine UO'!L183*'Valorisation financière UO'!L$3</f>
        <v>0</v>
      </c>
      <c r="M184" s="77">
        <f>'Composition humaine UO'!M183*'Valorisation financière UO'!M$3</f>
        <v>0</v>
      </c>
      <c r="N184" s="91"/>
      <c r="O184" s="77">
        <f>'Composition humaine UO'!O183*'Valorisation financière UO'!O$3</f>
        <v>0</v>
      </c>
      <c r="P184" s="77">
        <f>'Composition humaine UO'!P183*'Valorisation financière UO'!P$3</f>
        <v>0</v>
      </c>
      <c r="Q184" s="77">
        <f>'Composition humaine UO'!Q183*'Valorisation financière UO'!Q$3</f>
        <v>0</v>
      </c>
      <c r="R184" s="91"/>
      <c r="S184" s="77">
        <f>'Composition humaine UO'!S183*'Valorisation financière UO'!S$3</f>
        <v>0</v>
      </c>
      <c r="T184" s="77">
        <f>'Composition humaine UO'!T183*'Valorisation financière UO'!T$3</f>
        <v>0</v>
      </c>
      <c r="U184" s="91"/>
      <c r="V184" s="77">
        <f>'Composition humaine UO'!V183*'Valorisation financière UO'!V$3</f>
        <v>0</v>
      </c>
      <c r="W184" s="77">
        <f>'Composition humaine UO'!W183*'Valorisation financière UO'!W$3</f>
        <v>0</v>
      </c>
      <c r="X184" s="77">
        <f>'Composition humaine UO'!X183*'Valorisation financière UO'!X$3</f>
        <v>0</v>
      </c>
      <c r="Y184" s="92"/>
      <c r="Z184" s="77">
        <f>'Composition humaine UO'!Z183*'Valorisation financière UO'!Z$3</f>
        <v>0</v>
      </c>
      <c r="AA184" s="77">
        <f>'Composition humaine UO'!AA183*'Valorisation financière UO'!AA$3</f>
        <v>0</v>
      </c>
      <c r="AB184" s="77">
        <f>'Composition humaine UO'!AB183*'Valorisation financière UO'!AB$3</f>
        <v>0</v>
      </c>
      <c r="AC184" s="92"/>
      <c r="AD184" s="77">
        <f>'Composition humaine UO'!AD183*'Valorisation financière UO'!AD$3</f>
        <v>0</v>
      </c>
      <c r="AE184" s="77">
        <f>'Composition humaine UO'!AE183*'Valorisation financière UO'!AE$3</f>
        <v>0</v>
      </c>
      <c r="AF184" s="91"/>
      <c r="AG184" s="77">
        <f>'Composition humaine UO'!AG183*'Valorisation financière UO'!AG$3</f>
        <v>0</v>
      </c>
      <c r="AH184" s="77">
        <f>'Composition humaine UO'!AH183*'Valorisation financière UO'!AH$3</f>
        <v>0</v>
      </c>
      <c r="AI184" s="91"/>
      <c r="AJ184" s="77">
        <f>'Composition humaine UO'!AJ183*'Valorisation financière UO'!AJ$3</f>
        <v>0</v>
      </c>
      <c r="AK184" s="77">
        <f>'Composition humaine UO'!AK183*'Valorisation financière UO'!AK$3</f>
        <v>0</v>
      </c>
      <c r="AM184" s="60">
        <f>ROUND(SUM(D184:AK184),2)</f>
        <v>0</v>
      </c>
      <c r="AN184" s="59"/>
      <c r="AO184" s="87">
        <f t="shared" si="27"/>
        <v>0</v>
      </c>
      <c r="AQ184" s="95">
        <f>'Simulation Financière'!K181</f>
        <v>5</v>
      </c>
    </row>
    <row r="185" spans="1:43" ht="13.5" thickBot="1" x14ac:dyDescent="0.25">
      <c r="A185" s="20" t="s">
        <v>223</v>
      </c>
      <c r="B185" s="21" t="s">
        <v>107</v>
      </c>
      <c r="D185" s="77">
        <f>'Composition humaine UO'!D184*'Valorisation financière UO'!D$3</f>
        <v>0</v>
      </c>
      <c r="E185" s="77">
        <f>'Composition humaine UO'!E184*'Valorisation financière UO'!E$3</f>
        <v>0</v>
      </c>
      <c r="F185" s="77">
        <f>'Composition humaine UO'!F184*'Valorisation financière UO'!F$3</f>
        <v>0</v>
      </c>
      <c r="G185" s="91"/>
      <c r="H185" s="77">
        <f>'Composition humaine UO'!H184*'Valorisation financière UO'!H$3</f>
        <v>0</v>
      </c>
      <c r="I185" s="77">
        <f>'Composition humaine UO'!I184*'Valorisation financière UO'!I$3</f>
        <v>0</v>
      </c>
      <c r="J185" s="77">
        <f>'Composition humaine UO'!J184*'Valorisation financière UO'!J$3</f>
        <v>0</v>
      </c>
      <c r="K185" s="91"/>
      <c r="L185" s="77">
        <f>'Composition humaine UO'!L184*'Valorisation financière UO'!L$3</f>
        <v>0</v>
      </c>
      <c r="M185" s="77">
        <f>'Composition humaine UO'!M184*'Valorisation financière UO'!M$3</f>
        <v>0</v>
      </c>
      <c r="N185" s="91"/>
      <c r="O185" s="77">
        <f>'Composition humaine UO'!O184*'Valorisation financière UO'!O$3</f>
        <v>0</v>
      </c>
      <c r="P185" s="77">
        <f>'Composition humaine UO'!P184*'Valorisation financière UO'!P$3</f>
        <v>0</v>
      </c>
      <c r="Q185" s="77">
        <f>'Composition humaine UO'!Q184*'Valorisation financière UO'!Q$3</f>
        <v>0</v>
      </c>
      <c r="R185" s="91"/>
      <c r="S185" s="77">
        <f>'Composition humaine UO'!S184*'Valorisation financière UO'!S$3</f>
        <v>0</v>
      </c>
      <c r="T185" s="77">
        <f>'Composition humaine UO'!T184*'Valorisation financière UO'!T$3</f>
        <v>0</v>
      </c>
      <c r="U185" s="91"/>
      <c r="V185" s="77">
        <f>'Composition humaine UO'!V184*'Valorisation financière UO'!V$3</f>
        <v>0</v>
      </c>
      <c r="W185" s="77">
        <f>'Composition humaine UO'!W184*'Valorisation financière UO'!W$3</f>
        <v>0</v>
      </c>
      <c r="X185" s="77">
        <f>'Composition humaine UO'!X184*'Valorisation financière UO'!X$3</f>
        <v>0</v>
      </c>
      <c r="Y185" s="92"/>
      <c r="Z185" s="77">
        <f>'Composition humaine UO'!Z184*'Valorisation financière UO'!Z$3</f>
        <v>0</v>
      </c>
      <c r="AA185" s="77">
        <f>'Composition humaine UO'!AA184*'Valorisation financière UO'!AA$3</f>
        <v>0</v>
      </c>
      <c r="AB185" s="77">
        <f>'Composition humaine UO'!AB184*'Valorisation financière UO'!AB$3</f>
        <v>0</v>
      </c>
      <c r="AC185" s="92"/>
      <c r="AD185" s="77">
        <f>'Composition humaine UO'!AD184*'Valorisation financière UO'!AD$3</f>
        <v>0</v>
      </c>
      <c r="AE185" s="77">
        <f>'Composition humaine UO'!AE184*'Valorisation financière UO'!AE$3</f>
        <v>0</v>
      </c>
      <c r="AF185" s="91"/>
      <c r="AG185" s="77">
        <f>'Composition humaine UO'!AG184*'Valorisation financière UO'!AG$3</f>
        <v>0</v>
      </c>
      <c r="AH185" s="77">
        <f>'Composition humaine UO'!AH184*'Valorisation financière UO'!AH$3</f>
        <v>0</v>
      </c>
      <c r="AI185" s="91"/>
      <c r="AJ185" s="77">
        <f>'Composition humaine UO'!AJ184*'Valorisation financière UO'!AJ$3</f>
        <v>0</v>
      </c>
      <c r="AK185" s="77">
        <f>'Composition humaine UO'!AK184*'Valorisation financière UO'!AK$3</f>
        <v>0</v>
      </c>
      <c r="AM185" s="60">
        <f>ROUND(SUM(D185:AK185),2)</f>
        <v>0</v>
      </c>
      <c r="AN185" s="59"/>
      <c r="AO185" s="88">
        <f t="shared" si="27"/>
        <v>0</v>
      </c>
      <c r="AQ185" s="95">
        <f>'Simulation Financière'!K182</f>
        <v>5</v>
      </c>
    </row>
    <row r="186" spans="1:43" ht="13.5" thickTop="1" x14ac:dyDescent="0.2">
      <c r="A186" s="23"/>
      <c r="B186" s="47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93"/>
      <c r="Z186" s="83"/>
      <c r="AA186" s="83"/>
      <c r="AB186" s="83"/>
      <c r="AC186" s="93"/>
      <c r="AD186" s="83"/>
      <c r="AE186" s="83"/>
      <c r="AF186" s="83"/>
      <c r="AG186" s="83"/>
      <c r="AH186" s="83"/>
      <c r="AI186" s="83"/>
      <c r="AJ186" s="83"/>
      <c r="AK186" s="83"/>
    </row>
    <row r="187" spans="1:43" ht="13.5" thickBot="1" x14ac:dyDescent="0.25">
      <c r="A187" s="23"/>
      <c r="B187" s="19" t="s">
        <v>0</v>
      </c>
      <c r="D187" s="94" t="s">
        <v>3</v>
      </c>
      <c r="E187" s="94" t="s">
        <v>3</v>
      </c>
      <c r="F187" s="94" t="s">
        <v>3</v>
      </c>
      <c r="G187" s="83"/>
      <c r="H187" s="94" t="s">
        <v>3</v>
      </c>
      <c r="I187" s="94" t="s">
        <v>3</v>
      </c>
      <c r="J187" s="94" t="s">
        <v>3</v>
      </c>
      <c r="K187" s="83"/>
      <c r="L187" s="94" t="s">
        <v>3</v>
      </c>
      <c r="M187" s="94" t="s">
        <v>3</v>
      </c>
      <c r="N187" s="83"/>
      <c r="O187" s="94" t="s">
        <v>3</v>
      </c>
      <c r="P187" s="94" t="s">
        <v>3</v>
      </c>
      <c r="Q187" s="94" t="s">
        <v>3</v>
      </c>
      <c r="R187" s="83"/>
      <c r="S187" s="94" t="s">
        <v>3</v>
      </c>
      <c r="T187" s="94" t="s">
        <v>3</v>
      </c>
      <c r="U187" s="83"/>
      <c r="V187" s="94" t="s">
        <v>3</v>
      </c>
      <c r="W187" s="94" t="s">
        <v>3</v>
      </c>
      <c r="X187" s="94" t="s">
        <v>3</v>
      </c>
      <c r="Y187" s="93"/>
      <c r="Z187" s="94" t="s">
        <v>3</v>
      </c>
      <c r="AA187" s="94" t="s">
        <v>3</v>
      </c>
      <c r="AB187" s="94" t="s">
        <v>3</v>
      </c>
      <c r="AC187" s="93"/>
      <c r="AD187" s="94" t="s">
        <v>3</v>
      </c>
      <c r="AE187" s="94" t="s">
        <v>3</v>
      </c>
      <c r="AF187" s="83"/>
      <c r="AG187" s="94" t="s">
        <v>3</v>
      </c>
      <c r="AH187" s="94" t="s">
        <v>3</v>
      </c>
      <c r="AI187" s="83"/>
      <c r="AJ187" s="94" t="s">
        <v>3</v>
      </c>
      <c r="AK187" s="94" t="s">
        <v>3</v>
      </c>
    </row>
    <row r="188" spans="1:43" ht="13.5" thickTop="1" x14ac:dyDescent="0.2">
      <c r="A188" s="20" t="s">
        <v>224</v>
      </c>
      <c r="B188" s="21" t="s">
        <v>105</v>
      </c>
      <c r="D188" s="77">
        <f>'Composition humaine UO'!D187*'Valorisation financière UO'!D$3</f>
        <v>0</v>
      </c>
      <c r="E188" s="77">
        <f>'Composition humaine UO'!E187*'Valorisation financière UO'!E$3</f>
        <v>0</v>
      </c>
      <c r="F188" s="77">
        <f>'Composition humaine UO'!F187*'Valorisation financière UO'!F$3</f>
        <v>0</v>
      </c>
      <c r="G188" s="91"/>
      <c r="H188" s="77">
        <f>'Composition humaine UO'!H187*'Valorisation financière UO'!H$3</f>
        <v>0</v>
      </c>
      <c r="I188" s="77">
        <f>'Composition humaine UO'!I187*'Valorisation financière UO'!I$3</f>
        <v>0</v>
      </c>
      <c r="J188" s="77">
        <f>'Composition humaine UO'!J187*'Valorisation financière UO'!J$3</f>
        <v>0</v>
      </c>
      <c r="K188" s="91"/>
      <c r="L188" s="77">
        <f>'Composition humaine UO'!L187*'Valorisation financière UO'!L$3</f>
        <v>0</v>
      </c>
      <c r="M188" s="77">
        <f>'Composition humaine UO'!M187*'Valorisation financière UO'!M$3</f>
        <v>0</v>
      </c>
      <c r="N188" s="91"/>
      <c r="O188" s="77">
        <f>'Composition humaine UO'!O187*'Valorisation financière UO'!O$3</f>
        <v>0</v>
      </c>
      <c r="P188" s="77">
        <f>'Composition humaine UO'!P187*'Valorisation financière UO'!P$3</f>
        <v>0</v>
      </c>
      <c r="Q188" s="77">
        <f>'Composition humaine UO'!Q187*'Valorisation financière UO'!Q$3</f>
        <v>0</v>
      </c>
      <c r="R188" s="91"/>
      <c r="S188" s="77">
        <f>'Composition humaine UO'!S187*'Valorisation financière UO'!S$3</f>
        <v>0</v>
      </c>
      <c r="T188" s="77">
        <f>'Composition humaine UO'!T187*'Valorisation financière UO'!T$3</f>
        <v>0</v>
      </c>
      <c r="U188" s="91"/>
      <c r="V188" s="77">
        <f>'Composition humaine UO'!V187*'Valorisation financière UO'!V$3</f>
        <v>0</v>
      </c>
      <c r="W188" s="77">
        <f>'Composition humaine UO'!W187*'Valorisation financière UO'!W$3</f>
        <v>0</v>
      </c>
      <c r="X188" s="77">
        <f>'Composition humaine UO'!X187*'Valorisation financière UO'!X$3</f>
        <v>0</v>
      </c>
      <c r="Y188" s="92"/>
      <c r="Z188" s="77">
        <f>'Composition humaine UO'!Z187*'Valorisation financière UO'!Z$3</f>
        <v>0</v>
      </c>
      <c r="AA188" s="77">
        <f>'Composition humaine UO'!AA187*'Valorisation financière UO'!AA$3</f>
        <v>0</v>
      </c>
      <c r="AB188" s="77">
        <f>'Composition humaine UO'!AB187*'Valorisation financière UO'!AB$3</f>
        <v>0</v>
      </c>
      <c r="AC188" s="92"/>
      <c r="AD188" s="77">
        <f>'Composition humaine UO'!AD187*'Valorisation financière UO'!AD$3</f>
        <v>0</v>
      </c>
      <c r="AE188" s="77">
        <f>'Composition humaine UO'!AE187*'Valorisation financière UO'!AE$3</f>
        <v>0</v>
      </c>
      <c r="AF188" s="91"/>
      <c r="AG188" s="77">
        <f>'Composition humaine UO'!AG187*'Valorisation financière UO'!AG$3</f>
        <v>0</v>
      </c>
      <c r="AH188" s="77">
        <f>'Composition humaine UO'!AH187*'Valorisation financière UO'!AH$3</f>
        <v>0</v>
      </c>
      <c r="AI188" s="91"/>
      <c r="AJ188" s="77">
        <f>'Composition humaine UO'!AJ187*'Valorisation financière UO'!AJ$3</f>
        <v>0</v>
      </c>
      <c r="AK188" s="77">
        <f>'Composition humaine UO'!AK187*'Valorisation financière UO'!AK$3</f>
        <v>0</v>
      </c>
      <c r="AM188" s="60">
        <f>ROUND(SUM(D188:AK188),2)</f>
        <v>0</v>
      </c>
      <c r="AN188" s="59"/>
      <c r="AO188" s="86">
        <f t="shared" ref="AO188:AO191" si="28">AM188</f>
        <v>0</v>
      </c>
      <c r="AQ188" s="95">
        <f>'Simulation Financière'!K185</f>
        <v>5</v>
      </c>
    </row>
    <row r="189" spans="1:43" x14ac:dyDescent="0.2">
      <c r="A189" s="20" t="s">
        <v>225</v>
      </c>
      <c r="B189" s="21" t="s">
        <v>106</v>
      </c>
      <c r="D189" s="77">
        <f>'Composition humaine UO'!D188*'Valorisation financière UO'!D$3</f>
        <v>0</v>
      </c>
      <c r="E189" s="77">
        <f>'Composition humaine UO'!E188*'Valorisation financière UO'!E$3</f>
        <v>0</v>
      </c>
      <c r="F189" s="77">
        <f>'Composition humaine UO'!F188*'Valorisation financière UO'!F$3</f>
        <v>0</v>
      </c>
      <c r="G189" s="91"/>
      <c r="H189" s="77">
        <f>'Composition humaine UO'!H188*'Valorisation financière UO'!H$3</f>
        <v>0</v>
      </c>
      <c r="I189" s="77">
        <f>'Composition humaine UO'!I188*'Valorisation financière UO'!I$3</f>
        <v>0</v>
      </c>
      <c r="J189" s="77">
        <f>'Composition humaine UO'!J188*'Valorisation financière UO'!J$3</f>
        <v>0</v>
      </c>
      <c r="K189" s="91"/>
      <c r="L189" s="77">
        <f>'Composition humaine UO'!L188*'Valorisation financière UO'!L$3</f>
        <v>0</v>
      </c>
      <c r="M189" s="77">
        <f>'Composition humaine UO'!M188*'Valorisation financière UO'!M$3</f>
        <v>0</v>
      </c>
      <c r="N189" s="91"/>
      <c r="O189" s="77">
        <f>'Composition humaine UO'!O188*'Valorisation financière UO'!O$3</f>
        <v>0</v>
      </c>
      <c r="P189" s="77">
        <f>'Composition humaine UO'!P188*'Valorisation financière UO'!P$3</f>
        <v>0</v>
      </c>
      <c r="Q189" s="77">
        <f>'Composition humaine UO'!Q188*'Valorisation financière UO'!Q$3</f>
        <v>0</v>
      </c>
      <c r="R189" s="91"/>
      <c r="S189" s="77">
        <f>'Composition humaine UO'!S188*'Valorisation financière UO'!S$3</f>
        <v>0</v>
      </c>
      <c r="T189" s="77">
        <f>'Composition humaine UO'!T188*'Valorisation financière UO'!T$3</f>
        <v>0</v>
      </c>
      <c r="U189" s="91"/>
      <c r="V189" s="77">
        <f>'Composition humaine UO'!V188*'Valorisation financière UO'!V$3</f>
        <v>0</v>
      </c>
      <c r="W189" s="77">
        <f>'Composition humaine UO'!W188*'Valorisation financière UO'!W$3</f>
        <v>0</v>
      </c>
      <c r="X189" s="77">
        <f>'Composition humaine UO'!X188*'Valorisation financière UO'!X$3</f>
        <v>0</v>
      </c>
      <c r="Y189" s="92"/>
      <c r="Z189" s="77">
        <f>'Composition humaine UO'!Z188*'Valorisation financière UO'!Z$3</f>
        <v>0</v>
      </c>
      <c r="AA189" s="77">
        <f>'Composition humaine UO'!AA188*'Valorisation financière UO'!AA$3</f>
        <v>0</v>
      </c>
      <c r="AB189" s="77">
        <f>'Composition humaine UO'!AB188*'Valorisation financière UO'!AB$3</f>
        <v>0</v>
      </c>
      <c r="AC189" s="92"/>
      <c r="AD189" s="77">
        <f>'Composition humaine UO'!AD188*'Valorisation financière UO'!AD$3</f>
        <v>0</v>
      </c>
      <c r="AE189" s="77">
        <f>'Composition humaine UO'!AE188*'Valorisation financière UO'!AE$3</f>
        <v>0</v>
      </c>
      <c r="AF189" s="91"/>
      <c r="AG189" s="77">
        <f>'Composition humaine UO'!AG188*'Valorisation financière UO'!AG$3</f>
        <v>0</v>
      </c>
      <c r="AH189" s="77">
        <f>'Composition humaine UO'!AH188*'Valorisation financière UO'!AH$3</f>
        <v>0</v>
      </c>
      <c r="AI189" s="91"/>
      <c r="AJ189" s="77">
        <f>'Composition humaine UO'!AJ188*'Valorisation financière UO'!AJ$3</f>
        <v>0</v>
      </c>
      <c r="AK189" s="77">
        <f>'Composition humaine UO'!AK188*'Valorisation financière UO'!AK$3</f>
        <v>0</v>
      </c>
      <c r="AM189" s="60">
        <f>ROUND(SUM(D189:AK189),2)</f>
        <v>0</v>
      </c>
      <c r="AN189" s="59"/>
      <c r="AO189" s="87">
        <f t="shared" si="28"/>
        <v>0</v>
      </c>
      <c r="AQ189" s="95">
        <f>'Simulation Financière'!K186</f>
        <v>5</v>
      </c>
    </row>
    <row r="190" spans="1:43" x14ac:dyDescent="0.2">
      <c r="A190" s="20" t="s">
        <v>226</v>
      </c>
      <c r="B190" s="21" t="s">
        <v>74</v>
      </c>
      <c r="D190" s="77">
        <f>'Composition humaine UO'!D189*'Valorisation financière UO'!D$3</f>
        <v>0</v>
      </c>
      <c r="E190" s="77">
        <f>'Composition humaine UO'!E189*'Valorisation financière UO'!E$3</f>
        <v>0</v>
      </c>
      <c r="F190" s="77">
        <f>'Composition humaine UO'!F189*'Valorisation financière UO'!F$3</f>
        <v>0</v>
      </c>
      <c r="G190" s="91"/>
      <c r="H190" s="77">
        <f>'Composition humaine UO'!H189*'Valorisation financière UO'!H$3</f>
        <v>0</v>
      </c>
      <c r="I190" s="77">
        <f>'Composition humaine UO'!I189*'Valorisation financière UO'!I$3</f>
        <v>0</v>
      </c>
      <c r="J190" s="77">
        <f>'Composition humaine UO'!J189*'Valorisation financière UO'!J$3</f>
        <v>0</v>
      </c>
      <c r="K190" s="91"/>
      <c r="L190" s="77">
        <f>'Composition humaine UO'!L189*'Valorisation financière UO'!L$3</f>
        <v>0</v>
      </c>
      <c r="M190" s="77">
        <f>'Composition humaine UO'!M189*'Valorisation financière UO'!M$3</f>
        <v>0</v>
      </c>
      <c r="N190" s="91"/>
      <c r="O190" s="77">
        <f>'Composition humaine UO'!O189*'Valorisation financière UO'!O$3</f>
        <v>0</v>
      </c>
      <c r="P190" s="77">
        <f>'Composition humaine UO'!P189*'Valorisation financière UO'!P$3</f>
        <v>0</v>
      </c>
      <c r="Q190" s="77">
        <f>'Composition humaine UO'!Q189*'Valorisation financière UO'!Q$3</f>
        <v>0</v>
      </c>
      <c r="R190" s="91"/>
      <c r="S190" s="77">
        <f>'Composition humaine UO'!S189*'Valorisation financière UO'!S$3</f>
        <v>0</v>
      </c>
      <c r="T190" s="77">
        <f>'Composition humaine UO'!T189*'Valorisation financière UO'!T$3</f>
        <v>0</v>
      </c>
      <c r="U190" s="91"/>
      <c r="V190" s="77">
        <f>'Composition humaine UO'!V189*'Valorisation financière UO'!V$3</f>
        <v>0</v>
      </c>
      <c r="W190" s="77">
        <f>'Composition humaine UO'!W189*'Valorisation financière UO'!W$3</f>
        <v>0</v>
      </c>
      <c r="X190" s="77">
        <f>'Composition humaine UO'!X189*'Valorisation financière UO'!X$3</f>
        <v>0</v>
      </c>
      <c r="Y190" s="92"/>
      <c r="Z190" s="77">
        <f>'Composition humaine UO'!Z189*'Valorisation financière UO'!Z$3</f>
        <v>0</v>
      </c>
      <c r="AA190" s="77">
        <f>'Composition humaine UO'!AA189*'Valorisation financière UO'!AA$3</f>
        <v>0</v>
      </c>
      <c r="AB190" s="77">
        <f>'Composition humaine UO'!AB189*'Valorisation financière UO'!AB$3</f>
        <v>0</v>
      </c>
      <c r="AC190" s="92"/>
      <c r="AD190" s="77">
        <f>'Composition humaine UO'!AD189*'Valorisation financière UO'!AD$3</f>
        <v>0</v>
      </c>
      <c r="AE190" s="77">
        <f>'Composition humaine UO'!AE189*'Valorisation financière UO'!AE$3</f>
        <v>0</v>
      </c>
      <c r="AF190" s="91"/>
      <c r="AG190" s="77">
        <f>'Composition humaine UO'!AG189*'Valorisation financière UO'!AG$3</f>
        <v>0</v>
      </c>
      <c r="AH190" s="77">
        <f>'Composition humaine UO'!AH189*'Valorisation financière UO'!AH$3</f>
        <v>0</v>
      </c>
      <c r="AI190" s="91"/>
      <c r="AJ190" s="77">
        <f>'Composition humaine UO'!AJ189*'Valorisation financière UO'!AJ$3</f>
        <v>0</v>
      </c>
      <c r="AK190" s="77">
        <f>'Composition humaine UO'!AK189*'Valorisation financière UO'!AK$3</f>
        <v>0</v>
      </c>
      <c r="AM190" s="60">
        <f>ROUND(SUM(D190:AK190),2)</f>
        <v>0</v>
      </c>
      <c r="AN190" s="59"/>
      <c r="AO190" s="87">
        <f t="shared" si="28"/>
        <v>0</v>
      </c>
      <c r="AQ190" s="95">
        <f>'Simulation Financière'!K187</f>
        <v>5</v>
      </c>
    </row>
    <row r="191" spans="1:43" ht="13.5" thickBot="1" x14ac:dyDescent="0.25">
      <c r="A191" s="20" t="s">
        <v>227</v>
      </c>
      <c r="B191" s="21" t="s">
        <v>107</v>
      </c>
      <c r="D191" s="77">
        <f>'Composition humaine UO'!D190*'Valorisation financière UO'!D$3</f>
        <v>0</v>
      </c>
      <c r="E191" s="77">
        <f>'Composition humaine UO'!E190*'Valorisation financière UO'!E$3</f>
        <v>0</v>
      </c>
      <c r="F191" s="77">
        <f>'Composition humaine UO'!F190*'Valorisation financière UO'!F$3</f>
        <v>0</v>
      </c>
      <c r="G191" s="91"/>
      <c r="H191" s="77">
        <f>'Composition humaine UO'!H190*'Valorisation financière UO'!H$3</f>
        <v>0</v>
      </c>
      <c r="I191" s="77">
        <f>'Composition humaine UO'!I190*'Valorisation financière UO'!I$3</f>
        <v>0</v>
      </c>
      <c r="J191" s="77">
        <f>'Composition humaine UO'!J190*'Valorisation financière UO'!J$3</f>
        <v>0</v>
      </c>
      <c r="K191" s="91"/>
      <c r="L191" s="77">
        <f>'Composition humaine UO'!L190*'Valorisation financière UO'!L$3</f>
        <v>0</v>
      </c>
      <c r="M191" s="77">
        <f>'Composition humaine UO'!M190*'Valorisation financière UO'!M$3</f>
        <v>0</v>
      </c>
      <c r="N191" s="91"/>
      <c r="O191" s="77">
        <f>'Composition humaine UO'!O190*'Valorisation financière UO'!O$3</f>
        <v>0</v>
      </c>
      <c r="P191" s="77">
        <f>'Composition humaine UO'!P190*'Valorisation financière UO'!P$3</f>
        <v>0</v>
      </c>
      <c r="Q191" s="77">
        <f>'Composition humaine UO'!Q190*'Valorisation financière UO'!Q$3</f>
        <v>0</v>
      </c>
      <c r="R191" s="91"/>
      <c r="S191" s="77">
        <f>'Composition humaine UO'!S190*'Valorisation financière UO'!S$3</f>
        <v>0</v>
      </c>
      <c r="T191" s="77">
        <f>'Composition humaine UO'!T190*'Valorisation financière UO'!T$3</f>
        <v>0</v>
      </c>
      <c r="U191" s="91"/>
      <c r="V191" s="77">
        <f>'Composition humaine UO'!V190*'Valorisation financière UO'!V$3</f>
        <v>0</v>
      </c>
      <c r="W191" s="77">
        <f>'Composition humaine UO'!W190*'Valorisation financière UO'!W$3</f>
        <v>0</v>
      </c>
      <c r="X191" s="77">
        <f>'Composition humaine UO'!X190*'Valorisation financière UO'!X$3</f>
        <v>0</v>
      </c>
      <c r="Y191" s="92"/>
      <c r="Z191" s="77">
        <f>'Composition humaine UO'!Z190*'Valorisation financière UO'!Z$3</f>
        <v>0</v>
      </c>
      <c r="AA191" s="77">
        <f>'Composition humaine UO'!AA190*'Valorisation financière UO'!AA$3</f>
        <v>0</v>
      </c>
      <c r="AB191" s="77">
        <f>'Composition humaine UO'!AB190*'Valorisation financière UO'!AB$3</f>
        <v>0</v>
      </c>
      <c r="AC191" s="92"/>
      <c r="AD191" s="77">
        <f>'Composition humaine UO'!AD190*'Valorisation financière UO'!AD$3</f>
        <v>0</v>
      </c>
      <c r="AE191" s="77">
        <f>'Composition humaine UO'!AE190*'Valorisation financière UO'!AE$3</f>
        <v>0</v>
      </c>
      <c r="AF191" s="91"/>
      <c r="AG191" s="77">
        <f>'Composition humaine UO'!AG190*'Valorisation financière UO'!AG$3</f>
        <v>0</v>
      </c>
      <c r="AH191" s="77">
        <f>'Composition humaine UO'!AH190*'Valorisation financière UO'!AH$3</f>
        <v>0</v>
      </c>
      <c r="AI191" s="91"/>
      <c r="AJ191" s="77">
        <f>'Composition humaine UO'!AJ190*'Valorisation financière UO'!AJ$3</f>
        <v>0</v>
      </c>
      <c r="AK191" s="77">
        <f>'Composition humaine UO'!AK190*'Valorisation financière UO'!AK$3</f>
        <v>0</v>
      </c>
      <c r="AM191" s="60">
        <f>ROUND(SUM(D191:AK191),2)</f>
        <v>0</v>
      </c>
      <c r="AN191" s="59"/>
      <c r="AO191" s="88">
        <f t="shared" si="28"/>
        <v>0</v>
      </c>
      <c r="AQ191" s="95">
        <f>'Simulation Financière'!K188</f>
        <v>5</v>
      </c>
    </row>
    <row r="192" spans="1:43" ht="13.5" thickTop="1" x14ac:dyDescent="0.2">
      <c r="A192" s="23"/>
      <c r="B192" s="47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93"/>
      <c r="Z192" s="83"/>
      <c r="AA192" s="83"/>
      <c r="AB192" s="83"/>
      <c r="AC192" s="93"/>
      <c r="AD192" s="83"/>
      <c r="AE192" s="83"/>
      <c r="AF192" s="83"/>
      <c r="AG192" s="83"/>
      <c r="AH192" s="83"/>
      <c r="AI192" s="83"/>
      <c r="AJ192" s="83"/>
      <c r="AK192" s="83"/>
    </row>
    <row r="193" spans="1:43" ht="13.5" thickBot="1" x14ac:dyDescent="0.25">
      <c r="A193" s="23"/>
      <c r="B193" s="19" t="s">
        <v>0</v>
      </c>
      <c r="D193" s="94" t="s">
        <v>3</v>
      </c>
      <c r="E193" s="94" t="s">
        <v>3</v>
      </c>
      <c r="F193" s="94" t="s">
        <v>3</v>
      </c>
      <c r="G193" s="83"/>
      <c r="H193" s="94" t="s">
        <v>3</v>
      </c>
      <c r="I193" s="94" t="s">
        <v>3</v>
      </c>
      <c r="J193" s="94" t="s">
        <v>3</v>
      </c>
      <c r="K193" s="83"/>
      <c r="L193" s="94" t="s">
        <v>3</v>
      </c>
      <c r="M193" s="94" t="s">
        <v>3</v>
      </c>
      <c r="N193" s="83"/>
      <c r="O193" s="94" t="s">
        <v>3</v>
      </c>
      <c r="P193" s="94" t="s">
        <v>3</v>
      </c>
      <c r="Q193" s="94" t="s">
        <v>3</v>
      </c>
      <c r="R193" s="83"/>
      <c r="S193" s="94" t="s">
        <v>3</v>
      </c>
      <c r="T193" s="94" t="s">
        <v>3</v>
      </c>
      <c r="U193" s="83"/>
      <c r="V193" s="94" t="s">
        <v>3</v>
      </c>
      <c r="W193" s="94" t="s">
        <v>3</v>
      </c>
      <c r="X193" s="94" t="s">
        <v>3</v>
      </c>
      <c r="Y193" s="93"/>
      <c r="Z193" s="94" t="s">
        <v>3</v>
      </c>
      <c r="AA193" s="94" t="s">
        <v>3</v>
      </c>
      <c r="AB193" s="94" t="s">
        <v>3</v>
      </c>
      <c r="AC193" s="93"/>
      <c r="AD193" s="94" t="s">
        <v>3</v>
      </c>
      <c r="AE193" s="94" t="s">
        <v>3</v>
      </c>
      <c r="AF193" s="83"/>
      <c r="AG193" s="94" t="s">
        <v>3</v>
      </c>
      <c r="AH193" s="94" t="s">
        <v>3</v>
      </c>
      <c r="AI193" s="83"/>
      <c r="AJ193" s="94" t="s">
        <v>3</v>
      </c>
      <c r="AK193" s="94" t="s">
        <v>3</v>
      </c>
    </row>
    <row r="194" spans="1:43" ht="13.5" thickTop="1" x14ac:dyDescent="0.2">
      <c r="A194" s="20" t="s">
        <v>228</v>
      </c>
      <c r="B194" s="21" t="s">
        <v>105</v>
      </c>
      <c r="D194" s="77">
        <f>'Composition humaine UO'!D193*'Valorisation financière UO'!D$3</f>
        <v>0</v>
      </c>
      <c r="E194" s="77">
        <f>'Composition humaine UO'!E193*'Valorisation financière UO'!E$3</f>
        <v>0</v>
      </c>
      <c r="F194" s="77">
        <f>'Composition humaine UO'!F193*'Valorisation financière UO'!F$3</f>
        <v>0</v>
      </c>
      <c r="G194" s="91"/>
      <c r="H194" s="77">
        <f>'Composition humaine UO'!H193*'Valorisation financière UO'!H$3</f>
        <v>0</v>
      </c>
      <c r="I194" s="77">
        <f>'Composition humaine UO'!I193*'Valorisation financière UO'!I$3</f>
        <v>0</v>
      </c>
      <c r="J194" s="77">
        <f>'Composition humaine UO'!J193*'Valorisation financière UO'!J$3</f>
        <v>0</v>
      </c>
      <c r="K194" s="91"/>
      <c r="L194" s="77">
        <f>'Composition humaine UO'!L193*'Valorisation financière UO'!L$3</f>
        <v>0</v>
      </c>
      <c r="M194" s="77">
        <f>'Composition humaine UO'!M193*'Valorisation financière UO'!M$3</f>
        <v>0</v>
      </c>
      <c r="N194" s="91"/>
      <c r="O194" s="77">
        <f>'Composition humaine UO'!O193*'Valorisation financière UO'!O$3</f>
        <v>0</v>
      </c>
      <c r="P194" s="77">
        <f>'Composition humaine UO'!P193*'Valorisation financière UO'!P$3</f>
        <v>0</v>
      </c>
      <c r="Q194" s="77">
        <f>'Composition humaine UO'!Q193*'Valorisation financière UO'!Q$3</f>
        <v>0</v>
      </c>
      <c r="R194" s="91"/>
      <c r="S194" s="77">
        <f>'Composition humaine UO'!S193*'Valorisation financière UO'!S$3</f>
        <v>0</v>
      </c>
      <c r="T194" s="77">
        <f>'Composition humaine UO'!T193*'Valorisation financière UO'!T$3</f>
        <v>0</v>
      </c>
      <c r="U194" s="91"/>
      <c r="V194" s="77">
        <f>'Composition humaine UO'!V193*'Valorisation financière UO'!V$3</f>
        <v>0</v>
      </c>
      <c r="W194" s="77">
        <f>'Composition humaine UO'!W193*'Valorisation financière UO'!W$3</f>
        <v>0</v>
      </c>
      <c r="X194" s="77">
        <f>'Composition humaine UO'!X193*'Valorisation financière UO'!X$3</f>
        <v>0</v>
      </c>
      <c r="Y194" s="92"/>
      <c r="Z194" s="77">
        <f>'Composition humaine UO'!Z193*'Valorisation financière UO'!Z$3</f>
        <v>0</v>
      </c>
      <c r="AA194" s="77">
        <f>'Composition humaine UO'!AA193*'Valorisation financière UO'!AA$3</f>
        <v>0</v>
      </c>
      <c r="AB194" s="77">
        <f>'Composition humaine UO'!AB193*'Valorisation financière UO'!AB$3</f>
        <v>0</v>
      </c>
      <c r="AC194" s="92"/>
      <c r="AD194" s="77">
        <f>'Composition humaine UO'!AD193*'Valorisation financière UO'!AD$3</f>
        <v>0</v>
      </c>
      <c r="AE194" s="77">
        <f>'Composition humaine UO'!AE193*'Valorisation financière UO'!AE$3</f>
        <v>0</v>
      </c>
      <c r="AF194" s="91"/>
      <c r="AG194" s="77">
        <f>'Composition humaine UO'!AG193*'Valorisation financière UO'!AG$3</f>
        <v>0</v>
      </c>
      <c r="AH194" s="77">
        <f>'Composition humaine UO'!AH193*'Valorisation financière UO'!AH$3</f>
        <v>0</v>
      </c>
      <c r="AI194" s="91"/>
      <c r="AJ194" s="77">
        <f>'Composition humaine UO'!AJ193*'Valorisation financière UO'!AJ$3</f>
        <v>0</v>
      </c>
      <c r="AK194" s="77">
        <f>'Composition humaine UO'!AK193*'Valorisation financière UO'!AK$3</f>
        <v>0</v>
      </c>
      <c r="AM194" s="60">
        <f>ROUND(SUM(D194:AK194),2)</f>
        <v>0</v>
      </c>
      <c r="AN194" s="59"/>
      <c r="AO194" s="86">
        <f t="shared" ref="AO194:AO196" si="29">AM194</f>
        <v>0</v>
      </c>
      <c r="AQ194" s="95">
        <f>'Simulation Financière'!K191</f>
        <v>5</v>
      </c>
    </row>
    <row r="195" spans="1:43" x14ac:dyDescent="0.2">
      <c r="A195" s="20" t="s">
        <v>229</v>
      </c>
      <c r="B195" s="21" t="s">
        <v>106</v>
      </c>
      <c r="D195" s="77">
        <f>'Composition humaine UO'!D194*'Valorisation financière UO'!D$3</f>
        <v>0</v>
      </c>
      <c r="E195" s="77">
        <f>'Composition humaine UO'!E194*'Valorisation financière UO'!E$3</f>
        <v>0</v>
      </c>
      <c r="F195" s="77">
        <f>'Composition humaine UO'!F194*'Valorisation financière UO'!F$3</f>
        <v>0</v>
      </c>
      <c r="G195" s="91"/>
      <c r="H195" s="77">
        <f>'Composition humaine UO'!H194*'Valorisation financière UO'!H$3</f>
        <v>0</v>
      </c>
      <c r="I195" s="77">
        <f>'Composition humaine UO'!I194*'Valorisation financière UO'!I$3</f>
        <v>0</v>
      </c>
      <c r="J195" s="77">
        <f>'Composition humaine UO'!J194*'Valorisation financière UO'!J$3</f>
        <v>0</v>
      </c>
      <c r="K195" s="91"/>
      <c r="L195" s="77">
        <f>'Composition humaine UO'!L194*'Valorisation financière UO'!L$3</f>
        <v>0</v>
      </c>
      <c r="M195" s="77">
        <f>'Composition humaine UO'!M194*'Valorisation financière UO'!M$3</f>
        <v>0</v>
      </c>
      <c r="N195" s="91"/>
      <c r="O195" s="77">
        <f>'Composition humaine UO'!O194*'Valorisation financière UO'!O$3</f>
        <v>0</v>
      </c>
      <c r="P195" s="77">
        <f>'Composition humaine UO'!P194*'Valorisation financière UO'!P$3</f>
        <v>0</v>
      </c>
      <c r="Q195" s="77">
        <f>'Composition humaine UO'!Q194*'Valorisation financière UO'!Q$3</f>
        <v>0</v>
      </c>
      <c r="R195" s="91"/>
      <c r="S195" s="77">
        <f>'Composition humaine UO'!S194*'Valorisation financière UO'!S$3</f>
        <v>0</v>
      </c>
      <c r="T195" s="77">
        <f>'Composition humaine UO'!T194*'Valorisation financière UO'!T$3</f>
        <v>0</v>
      </c>
      <c r="U195" s="91"/>
      <c r="V195" s="77">
        <f>'Composition humaine UO'!V194*'Valorisation financière UO'!V$3</f>
        <v>0</v>
      </c>
      <c r="W195" s="77">
        <f>'Composition humaine UO'!W194*'Valorisation financière UO'!W$3</f>
        <v>0</v>
      </c>
      <c r="X195" s="77">
        <f>'Composition humaine UO'!X194*'Valorisation financière UO'!X$3</f>
        <v>0</v>
      </c>
      <c r="Y195" s="92"/>
      <c r="Z195" s="77">
        <f>'Composition humaine UO'!Z194*'Valorisation financière UO'!Z$3</f>
        <v>0</v>
      </c>
      <c r="AA195" s="77">
        <f>'Composition humaine UO'!AA194*'Valorisation financière UO'!AA$3</f>
        <v>0</v>
      </c>
      <c r="AB195" s="77">
        <f>'Composition humaine UO'!AB194*'Valorisation financière UO'!AB$3</f>
        <v>0</v>
      </c>
      <c r="AC195" s="92"/>
      <c r="AD195" s="77">
        <f>'Composition humaine UO'!AD194*'Valorisation financière UO'!AD$3</f>
        <v>0</v>
      </c>
      <c r="AE195" s="77">
        <f>'Composition humaine UO'!AE194*'Valorisation financière UO'!AE$3</f>
        <v>0</v>
      </c>
      <c r="AF195" s="91"/>
      <c r="AG195" s="77">
        <f>'Composition humaine UO'!AG194*'Valorisation financière UO'!AG$3</f>
        <v>0</v>
      </c>
      <c r="AH195" s="77">
        <f>'Composition humaine UO'!AH194*'Valorisation financière UO'!AH$3</f>
        <v>0</v>
      </c>
      <c r="AI195" s="91"/>
      <c r="AJ195" s="77">
        <f>'Composition humaine UO'!AJ194*'Valorisation financière UO'!AJ$3</f>
        <v>0</v>
      </c>
      <c r="AK195" s="77">
        <f>'Composition humaine UO'!AK194*'Valorisation financière UO'!AK$3</f>
        <v>0</v>
      </c>
      <c r="AM195" s="60">
        <f>ROUND(SUM(D195:AK195),2)</f>
        <v>0</v>
      </c>
      <c r="AN195" s="59"/>
      <c r="AO195" s="87">
        <f t="shared" si="29"/>
        <v>0</v>
      </c>
      <c r="AQ195" s="95">
        <f>'Simulation Financière'!K192</f>
        <v>5</v>
      </c>
    </row>
    <row r="196" spans="1:43" ht="13.5" thickBot="1" x14ac:dyDescent="0.25">
      <c r="A196" s="20" t="s">
        <v>230</v>
      </c>
      <c r="B196" s="21" t="s">
        <v>74</v>
      </c>
      <c r="D196" s="77">
        <f>'Composition humaine UO'!D195*'Valorisation financière UO'!D$3</f>
        <v>0</v>
      </c>
      <c r="E196" s="77">
        <f>'Composition humaine UO'!E195*'Valorisation financière UO'!E$3</f>
        <v>0</v>
      </c>
      <c r="F196" s="77">
        <f>'Composition humaine UO'!F195*'Valorisation financière UO'!F$3</f>
        <v>0</v>
      </c>
      <c r="G196" s="91"/>
      <c r="H196" s="77">
        <f>'Composition humaine UO'!H195*'Valorisation financière UO'!H$3</f>
        <v>0</v>
      </c>
      <c r="I196" s="77">
        <f>'Composition humaine UO'!I195*'Valorisation financière UO'!I$3</f>
        <v>0</v>
      </c>
      <c r="J196" s="77">
        <f>'Composition humaine UO'!J195*'Valorisation financière UO'!J$3</f>
        <v>0</v>
      </c>
      <c r="K196" s="91"/>
      <c r="L196" s="77">
        <f>'Composition humaine UO'!L195*'Valorisation financière UO'!L$3</f>
        <v>0</v>
      </c>
      <c r="M196" s="77">
        <f>'Composition humaine UO'!M195*'Valorisation financière UO'!M$3</f>
        <v>0</v>
      </c>
      <c r="N196" s="91"/>
      <c r="O196" s="77">
        <f>'Composition humaine UO'!O195*'Valorisation financière UO'!O$3</f>
        <v>0</v>
      </c>
      <c r="P196" s="77">
        <f>'Composition humaine UO'!P195*'Valorisation financière UO'!P$3</f>
        <v>0</v>
      </c>
      <c r="Q196" s="77">
        <f>'Composition humaine UO'!Q195*'Valorisation financière UO'!Q$3</f>
        <v>0</v>
      </c>
      <c r="R196" s="91"/>
      <c r="S196" s="77">
        <f>'Composition humaine UO'!S195*'Valorisation financière UO'!S$3</f>
        <v>0</v>
      </c>
      <c r="T196" s="77">
        <f>'Composition humaine UO'!T195*'Valorisation financière UO'!T$3</f>
        <v>0</v>
      </c>
      <c r="U196" s="91"/>
      <c r="V196" s="77">
        <f>'Composition humaine UO'!V195*'Valorisation financière UO'!V$3</f>
        <v>0</v>
      </c>
      <c r="W196" s="77">
        <f>'Composition humaine UO'!W195*'Valorisation financière UO'!W$3</f>
        <v>0</v>
      </c>
      <c r="X196" s="77">
        <f>'Composition humaine UO'!X195*'Valorisation financière UO'!X$3</f>
        <v>0</v>
      </c>
      <c r="Y196" s="92"/>
      <c r="Z196" s="77">
        <f>'Composition humaine UO'!Z195*'Valorisation financière UO'!Z$3</f>
        <v>0</v>
      </c>
      <c r="AA196" s="77">
        <f>'Composition humaine UO'!AA195*'Valorisation financière UO'!AA$3</f>
        <v>0</v>
      </c>
      <c r="AB196" s="77">
        <f>'Composition humaine UO'!AB195*'Valorisation financière UO'!AB$3</f>
        <v>0</v>
      </c>
      <c r="AC196" s="92"/>
      <c r="AD196" s="77">
        <f>'Composition humaine UO'!AD195*'Valorisation financière UO'!AD$3</f>
        <v>0</v>
      </c>
      <c r="AE196" s="77">
        <f>'Composition humaine UO'!AE195*'Valorisation financière UO'!AE$3</f>
        <v>0</v>
      </c>
      <c r="AF196" s="91"/>
      <c r="AG196" s="77">
        <f>'Composition humaine UO'!AG195*'Valorisation financière UO'!AG$3</f>
        <v>0</v>
      </c>
      <c r="AH196" s="77">
        <f>'Composition humaine UO'!AH195*'Valorisation financière UO'!AH$3</f>
        <v>0</v>
      </c>
      <c r="AI196" s="91"/>
      <c r="AJ196" s="77">
        <f>'Composition humaine UO'!AJ195*'Valorisation financière UO'!AJ$3</f>
        <v>0</v>
      </c>
      <c r="AK196" s="77">
        <f>'Composition humaine UO'!AK195*'Valorisation financière UO'!AK$3</f>
        <v>0</v>
      </c>
      <c r="AM196" s="60">
        <f>ROUND(SUM(D196:AK196),2)</f>
        <v>0</v>
      </c>
      <c r="AN196" s="59"/>
      <c r="AO196" s="88">
        <f t="shared" si="29"/>
        <v>0</v>
      </c>
      <c r="AQ196" s="95">
        <f>'Simulation Financière'!K193</f>
        <v>5</v>
      </c>
    </row>
    <row r="197" spans="1:43" ht="13.5" thickTop="1" x14ac:dyDescent="0.2">
      <c r="A197" s="23"/>
      <c r="B197" s="47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93"/>
      <c r="Z197" s="83"/>
      <c r="AA197" s="83"/>
      <c r="AB197" s="83"/>
      <c r="AC197" s="93"/>
      <c r="AD197" s="83"/>
      <c r="AE197" s="83"/>
      <c r="AF197" s="83"/>
      <c r="AG197" s="83"/>
      <c r="AH197" s="83"/>
      <c r="AI197" s="83"/>
      <c r="AJ197" s="83"/>
      <c r="AK197" s="83"/>
    </row>
    <row r="198" spans="1:43" ht="13.5" thickBot="1" x14ac:dyDescent="0.25">
      <c r="A198" s="23"/>
      <c r="B198" s="19" t="s">
        <v>0</v>
      </c>
      <c r="D198" s="94" t="s">
        <v>3</v>
      </c>
      <c r="E198" s="94" t="s">
        <v>3</v>
      </c>
      <c r="F198" s="94" t="s">
        <v>3</v>
      </c>
      <c r="G198" s="83"/>
      <c r="H198" s="94" t="s">
        <v>3</v>
      </c>
      <c r="I198" s="94" t="s">
        <v>3</v>
      </c>
      <c r="J198" s="94" t="s">
        <v>3</v>
      </c>
      <c r="K198" s="83"/>
      <c r="L198" s="94" t="s">
        <v>3</v>
      </c>
      <c r="M198" s="94" t="s">
        <v>3</v>
      </c>
      <c r="N198" s="83"/>
      <c r="O198" s="94" t="s">
        <v>3</v>
      </c>
      <c r="P198" s="94" t="s">
        <v>3</v>
      </c>
      <c r="Q198" s="94" t="s">
        <v>3</v>
      </c>
      <c r="R198" s="83"/>
      <c r="S198" s="94" t="s">
        <v>3</v>
      </c>
      <c r="T198" s="94" t="s">
        <v>3</v>
      </c>
      <c r="U198" s="83"/>
      <c r="V198" s="94" t="s">
        <v>3</v>
      </c>
      <c r="W198" s="94" t="s">
        <v>3</v>
      </c>
      <c r="X198" s="94" t="s">
        <v>3</v>
      </c>
      <c r="Y198" s="93"/>
      <c r="Z198" s="94" t="s">
        <v>3</v>
      </c>
      <c r="AA198" s="94" t="s">
        <v>3</v>
      </c>
      <c r="AB198" s="94" t="s">
        <v>3</v>
      </c>
      <c r="AC198" s="93"/>
      <c r="AD198" s="94" t="s">
        <v>3</v>
      </c>
      <c r="AE198" s="94" t="s">
        <v>3</v>
      </c>
      <c r="AF198" s="83"/>
      <c r="AG198" s="94" t="s">
        <v>3</v>
      </c>
      <c r="AH198" s="94" t="s">
        <v>3</v>
      </c>
      <c r="AI198" s="83"/>
      <c r="AJ198" s="94" t="s">
        <v>3</v>
      </c>
      <c r="AK198" s="94" t="s">
        <v>3</v>
      </c>
    </row>
    <row r="199" spans="1:43" ht="13.5" thickTop="1" x14ac:dyDescent="0.2">
      <c r="A199" s="20" t="s">
        <v>231</v>
      </c>
      <c r="B199" s="21" t="s">
        <v>105</v>
      </c>
      <c r="D199" s="77">
        <f>'Composition humaine UO'!D198*'Valorisation financière UO'!D$3</f>
        <v>0</v>
      </c>
      <c r="E199" s="77">
        <f>'Composition humaine UO'!E198*'Valorisation financière UO'!E$3</f>
        <v>0</v>
      </c>
      <c r="F199" s="77">
        <f>'Composition humaine UO'!F198*'Valorisation financière UO'!F$3</f>
        <v>0</v>
      </c>
      <c r="G199" s="91"/>
      <c r="H199" s="77">
        <f>'Composition humaine UO'!H198*'Valorisation financière UO'!H$3</f>
        <v>0</v>
      </c>
      <c r="I199" s="77">
        <f>'Composition humaine UO'!I198*'Valorisation financière UO'!I$3</f>
        <v>0</v>
      </c>
      <c r="J199" s="77">
        <f>'Composition humaine UO'!J198*'Valorisation financière UO'!J$3</f>
        <v>0</v>
      </c>
      <c r="K199" s="91"/>
      <c r="L199" s="77">
        <f>'Composition humaine UO'!L198*'Valorisation financière UO'!L$3</f>
        <v>0</v>
      </c>
      <c r="M199" s="77">
        <f>'Composition humaine UO'!M198*'Valorisation financière UO'!M$3</f>
        <v>0</v>
      </c>
      <c r="N199" s="91"/>
      <c r="O199" s="77">
        <f>'Composition humaine UO'!O198*'Valorisation financière UO'!O$3</f>
        <v>0</v>
      </c>
      <c r="P199" s="77">
        <f>'Composition humaine UO'!P198*'Valorisation financière UO'!P$3</f>
        <v>0</v>
      </c>
      <c r="Q199" s="77">
        <f>'Composition humaine UO'!Q198*'Valorisation financière UO'!Q$3</f>
        <v>0</v>
      </c>
      <c r="R199" s="91"/>
      <c r="S199" s="77">
        <f>'Composition humaine UO'!S198*'Valorisation financière UO'!S$3</f>
        <v>0</v>
      </c>
      <c r="T199" s="77">
        <f>'Composition humaine UO'!T198*'Valorisation financière UO'!T$3</f>
        <v>0</v>
      </c>
      <c r="U199" s="91"/>
      <c r="V199" s="77">
        <f>'Composition humaine UO'!V198*'Valorisation financière UO'!V$3</f>
        <v>0</v>
      </c>
      <c r="W199" s="77">
        <f>'Composition humaine UO'!W198*'Valorisation financière UO'!W$3</f>
        <v>0</v>
      </c>
      <c r="X199" s="77">
        <f>'Composition humaine UO'!X198*'Valorisation financière UO'!X$3</f>
        <v>0</v>
      </c>
      <c r="Y199" s="92"/>
      <c r="Z199" s="77">
        <f>'Composition humaine UO'!Z198*'Valorisation financière UO'!Z$3</f>
        <v>0</v>
      </c>
      <c r="AA199" s="77">
        <f>'Composition humaine UO'!AA198*'Valorisation financière UO'!AA$3</f>
        <v>0</v>
      </c>
      <c r="AB199" s="77">
        <f>'Composition humaine UO'!AB198*'Valorisation financière UO'!AB$3</f>
        <v>0</v>
      </c>
      <c r="AC199" s="92"/>
      <c r="AD199" s="77">
        <f>'Composition humaine UO'!AD198*'Valorisation financière UO'!AD$3</f>
        <v>0</v>
      </c>
      <c r="AE199" s="77">
        <f>'Composition humaine UO'!AE198*'Valorisation financière UO'!AE$3</f>
        <v>0</v>
      </c>
      <c r="AF199" s="91"/>
      <c r="AG199" s="77">
        <f>'Composition humaine UO'!AG198*'Valorisation financière UO'!AG$3</f>
        <v>0</v>
      </c>
      <c r="AH199" s="77">
        <f>'Composition humaine UO'!AH198*'Valorisation financière UO'!AH$3</f>
        <v>0</v>
      </c>
      <c r="AI199" s="91"/>
      <c r="AJ199" s="77">
        <f>'Composition humaine UO'!AJ198*'Valorisation financière UO'!AJ$3</f>
        <v>0</v>
      </c>
      <c r="AK199" s="77">
        <f>'Composition humaine UO'!AK198*'Valorisation financière UO'!AK$3</f>
        <v>0</v>
      </c>
      <c r="AM199" s="60">
        <f>ROUND(SUM(D199:AK199),2)</f>
        <v>0</v>
      </c>
      <c r="AN199" s="59"/>
      <c r="AO199" s="86">
        <f t="shared" ref="AO199:AO201" si="30">AM199</f>
        <v>0</v>
      </c>
      <c r="AQ199" s="95">
        <f>'Simulation Financière'!K196</f>
        <v>5</v>
      </c>
    </row>
    <row r="200" spans="1:43" x14ac:dyDescent="0.2">
      <c r="A200" s="20" t="s">
        <v>232</v>
      </c>
      <c r="B200" s="21" t="s">
        <v>106</v>
      </c>
      <c r="D200" s="77">
        <f>'Composition humaine UO'!D199*'Valorisation financière UO'!D$3</f>
        <v>0</v>
      </c>
      <c r="E200" s="77">
        <f>'Composition humaine UO'!E199*'Valorisation financière UO'!E$3</f>
        <v>0</v>
      </c>
      <c r="F200" s="77">
        <f>'Composition humaine UO'!F199*'Valorisation financière UO'!F$3</f>
        <v>0</v>
      </c>
      <c r="G200" s="91"/>
      <c r="H200" s="77">
        <f>'Composition humaine UO'!H199*'Valorisation financière UO'!H$3</f>
        <v>0</v>
      </c>
      <c r="I200" s="77">
        <f>'Composition humaine UO'!I199*'Valorisation financière UO'!I$3</f>
        <v>0</v>
      </c>
      <c r="J200" s="77">
        <f>'Composition humaine UO'!J199*'Valorisation financière UO'!J$3</f>
        <v>0</v>
      </c>
      <c r="K200" s="91"/>
      <c r="L200" s="77">
        <f>'Composition humaine UO'!L199*'Valorisation financière UO'!L$3</f>
        <v>0</v>
      </c>
      <c r="M200" s="77">
        <f>'Composition humaine UO'!M199*'Valorisation financière UO'!M$3</f>
        <v>0</v>
      </c>
      <c r="N200" s="91"/>
      <c r="O200" s="77">
        <f>'Composition humaine UO'!O199*'Valorisation financière UO'!O$3</f>
        <v>0</v>
      </c>
      <c r="P200" s="77">
        <f>'Composition humaine UO'!P199*'Valorisation financière UO'!P$3</f>
        <v>0</v>
      </c>
      <c r="Q200" s="77">
        <f>'Composition humaine UO'!Q199*'Valorisation financière UO'!Q$3</f>
        <v>0</v>
      </c>
      <c r="R200" s="91"/>
      <c r="S200" s="77">
        <f>'Composition humaine UO'!S199*'Valorisation financière UO'!S$3</f>
        <v>0</v>
      </c>
      <c r="T200" s="77">
        <f>'Composition humaine UO'!T199*'Valorisation financière UO'!T$3</f>
        <v>0</v>
      </c>
      <c r="U200" s="91"/>
      <c r="V200" s="77">
        <f>'Composition humaine UO'!V199*'Valorisation financière UO'!V$3</f>
        <v>0</v>
      </c>
      <c r="W200" s="77">
        <f>'Composition humaine UO'!W199*'Valorisation financière UO'!W$3</f>
        <v>0</v>
      </c>
      <c r="X200" s="77">
        <f>'Composition humaine UO'!X199*'Valorisation financière UO'!X$3</f>
        <v>0</v>
      </c>
      <c r="Y200" s="92"/>
      <c r="Z200" s="77">
        <f>'Composition humaine UO'!Z199*'Valorisation financière UO'!Z$3</f>
        <v>0</v>
      </c>
      <c r="AA200" s="77">
        <f>'Composition humaine UO'!AA199*'Valorisation financière UO'!AA$3</f>
        <v>0</v>
      </c>
      <c r="AB200" s="77">
        <f>'Composition humaine UO'!AB199*'Valorisation financière UO'!AB$3</f>
        <v>0</v>
      </c>
      <c r="AC200" s="92"/>
      <c r="AD200" s="77">
        <f>'Composition humaine UO'!AD199*'Valorisation financière UO'!AD$3</f>
        <v>0</v>
      </c>
      <c r="AE200" s="77">
        <f>'Composition humaine UO'!AE199*'Valorisation financière UO'!AE$3</f>
        <v>0</v>
      </c>
      <c r="AF200" s="91"/>
      <c r="AG200" s="77">
        <f>'Composition humaine UO'!AG199*'Valorisation financière UO'!AG$3</f>
        <v>0</v>
      </c>
      <c r="AH200" s="77">
        <f>'Composition humaine UO'!AH199*'Valorisation financière UO'!AH$3</f>
        <v>0</v>
      </c>
      <c r="AI200" s="91"/>
      <c r="AJ200" s="77">
        <f>'Composition humaine UO'!AJ199*'Valorisation financière UO'!AJ$3</f>
        <v>0</v>
      </c>
      <c r="AK200" s="77">
        <f>'Composition humaine UO'!AK199*'Valorisation financière UO'!AK$3</f>
        <v>0</v>
      </c>
      <c r="AM200" s="60">
        <f>ROUND(SUM(D200:AK200),2)</f>
        <v>0</v>
      </c>
      <c r="AN200" s="59"/>
      <c r="AO200" s="87">
        <f t="shared" si="30"/>
        <v>0</v>
      </c>
      <c r="AQ200" s="95">
        <f>'Simulation Financière'!K197</f>
        <v>5</v>
      </c>
    </row>
    <row r="201" spans="1:43" ht="13.5" thickBot="1" x14ac:dyDescent="0.25">
      <c r="A201" s="20" t="s">
        <v>233</v>
      </c>
      <c r="B201" s="21" t="s">
        <v>74</v>
      </c>
      <c r="D201" s="77">
        <f>'Composition humaine UO'!D200*'Valorisation financière UO'!D$3</f>
        <v>0</v>
      </c>
      <c r="E201" s="77">
        <f>'Composition humaine UO'!E200*'Valorisation financière UO'!E$3</f>
        <v>0</v>
      </c>
      <c r="F201" s="77">
        <f>'Composition humaine UO'!F200*'Valorisation financière UO'!F$3</f>
        <v>0</v>
      </c>
      <c r="G201" s="91"/>
      <c r="H201" s="77">
        <f>'Composition humaine UO'!H200*'Valorisation financière UO'!H$3</f>
        <v>0</v>
      </c>
      <c r="I201" s="77">
        <f>'Composition humaine UO'!I200*'Valorisation financière UO'!I$3</f>
        <v>0</v>
      </c>
      <c r="J201" s="77">
        <f>'Composition humaine UO'!J200*'Valorisation financière UO'!J$3</f>
        <v>0</v>
      </c>
      <c r="K201" s="91"/>
      <c r="L201" s="77">
        <f>'Composition humaine UO'!L200*'Valorisation financière UO'!L$3</f>
        <v>0</v>
      </c>
      <c r="M201" s="77">
        <f>'Composition humaine UO'!M200*'Valorisation financière UO'!M$3</f>
        <v>0</v>
      </c>
      <c r="N201" s="91"/>
      <c r="O201" s="77">
        <f>'Composition humaine UO'!O200*'Valorisation financière UO'!O$3</f>
        <v>0</v>
      </c>
      <c r="P201" s="77">
        <f>'Composition humaine UO'!P200*'Valorisation financière UO'!P$3</f>
        <v>0</v>
      </c>
      <c r="Q201" s="77">
        <f>'Composition humaine UO'!Q200*'Valorisation financière UO'!Q$3</f>
        <v>0</v>
      </c>
      <c r="R201" s="91"/>
      <c r="S201" s="77">
        <f>'Composition humaine UO'!S200*'Valorisation financière UO'!S$3</f>
        <v>0</v>
      </c>
      <c r="T201" s="77">
        <f>'Composition humaine UO'!T200*'Valorisation financière UO'!T$3</f>
        <v>0</v>
      </c>
      <c r="U201" s="91"/>
      <c r="V201" s="77">
        <f>'Composition humaine UO'!V200*'Valorisation financière UO'!V$3</f>
        <v>0</v>
      </c>
      <c r="W201" s="77">
        <f>'Composition humaine UO'!W200*'Valorisation financière UO'!W$3</f>
        <v>0</v>
      </c>
      <c r="X201" s="77">
        <f>'Composition humaine UO'!X200*'Valorisation financière UO'!X$3</f>
        <v>0</v>
      </c>
      <c r="Y201" s="92"/>
      <c r="Z201" s="77">
        <f>'Composition humaine UO'!Z200*'Valorisation financière UO'!Z$3</f>
        <v>0</v>
      </c>
      <c r="AA201" s="77">
        <f>'Composition humaine UO'!AA200*'Valorisation financière UO'!AA$3</f>
        <v>0</v>
      </c>
      <c r="AB201" s="77">
        <f>'Composition humaine UO'!AB200*'Valorisation financière UO'!AB$3</f>
        <v>0</v>
      </c>
      <c r="AC201" s="92"/>
      <c r="AD201" s="77">
        <f>'Composition humaine UO'!AD200*'Valorisation financière UO'!AD$3</f>
        <v>0</v>
      </c>
      <c r="AE201" s="77">
        <f>'Composition humaine UO'!AE200*'Valorisation financière UO'!AE$3</f>
        <v>0</v>
      </c>
      <c r="AF201" s="91"/>
      <c r="AG201" s="77">
        <f>'Composition humaine UO'!AG200*'Valorisation financière UO'!AG$3</f>
        <v>0</v>
      </c>
      <c r="AH201" s="77">
        <f>'Composition humaine UO'!AH200*'Valorisation financière UO'!AH$3</f>
        <v>0</v>
      </c>
      <c r="AI201" s="91"/>
      <c r="AJ201" s="77">
        <f>'Composition humaine UO'!AJ200*'Valorisation financière UO'!AJ$3</f>
        <v>0</v>
      </c>
      <c r="AK201" s="77">
        <f>'Composition humaine UO'!AK200*'Valorisation financière UO'!AK$3</f>
        <v>0</v>
      </c>
      <c r="AM201" s="60">
        <f>ROUND(SUM(D201:AK201),2)</f>
        <v>0</v>
      </c>
      <c r="AN201" s="59"/>
      <c r="AO201" s="88">
        <f t="shared" si="30"/>
        <v>0</v>
      </c>
      <c r="AQ201" s="95">
        <f>'Simulation Financière'!K198</f>
        <v>5</v>
      </c>
    </row>
    <row r="202" spans="1:43" ht="13.5" thickTop="1" x14ac:dyDescent="0.2">
      <c r="A202" s="23"/>
      <c r="B202" s="47"/>
    </row>
    <row r="203" spans="1:43" ht="15.75" x14ac:dyDescent="0.2">
      <c r="A203" s="55" t="s">
        <v>234</v>
      </c>
      <c r="B203" s="55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93"/>
      <c r="Z203" s="83"/>
      <c r="AA203" s="83"/>
      <c r="AB203" s="83"/>
      <c r="AC203" s="93"/>
      <c r="AD203" s="83"/>
      <c r="AE203" s="83"/>
      <c r="AF203" s="83"/>
      <c r="AG203" s="83"/>
      <c r="AH203" s="83"/>
      <c r="AI203" s="83"/>
      <c r="AJ203" s="83"/>
      <c r="AK203" s="83"/>
    </row>
    <row r="204" spans="1:43" ht="13.5" thickBot="1" x14ac:dyDescent="0.25">
      <c r="A204" s="23"/>
      <c r="B204" s="19" t="s">
        <v>0</v>
      </c>
      <c r="D204" s="94" t="s">
        <v>3</v>
      </c>
      <c r="E204" s="94" t="s">
        <v>3</v>
      </c>
      <c r="F204" s="94" t="s">
        <v>3</v>
      </c>
      <c r="G204" s="83"/>
      <c r="H204" s="94" t="s">
        <v>3</v>
      </c>
      <c r="I204" s="94" t="s">
        <v>3</v>
      </c>
      <c r="J204" s="94" t="s">
        <v>3</v>
      </c>
      <c r="K204" s="83"/>
      <c r="L204" s="94" t="s">
        <v>3</v>
      </c>
      <c r="M204" s="94" t="s">
        <v>3</v>
      </c>
      <c r="N204" s="83"/>
      <c r="O204" s="94" t="s">
        <v>3</v>
      </c>
      <c r="P204" s="94" t="s">
        <v>3</v>
      </c>
      <c r="Q204" s="94" t="s">
        <v>3</v>
      </c>
      <c r="R204" s="83"/>
      <c r="S204" s="94" t="s">
        <v>3</v>
      </c>
      <c r="T204" s="94" t="s">
        <v>3</v>
      </c>
      <c r="U204" s="83"/>
      <c r="V204" s="94" t="s">
        <v>3</v>
      </c>
      <c r="W204" s="94" t="s">
        <v>3</v>
      </c>
      <c r="X204" s="94" t="s">
        <v>3</v>
      </c>
      <c r="Y204" s="93"/>
      <c r="Z204" s="94" t="s">
        <v>3</v>
      </c>
      <c r="AA204" s="94" t="s">
        <v>3</v>
      </c>
      <c r="AB204" s="94" t="s">
        <v>3</v>
      </c>
      <c r="AC204" s="93"/>
      <c r="AD204" s="94" t="s">
        <v>3</v>
      </c>
      <c r="AE204" s="94" t="s">
        <v>3</v>
      </c>
      <c r="AF204" s="83"/>
      <c r="AG204" s="94" t="s">
        <v>3</v>
      </c>
      <c r="AH204" s="94" t="s">
        <v>3</v>
      </c>
      <c r="AI204" s="83"/>
      <c r="AJ204" s="94" t="s">
        <v>3</v>
      </c>
      <c r="AK204" s="94" t="s">
        <v>3</v>
      </c>
    </row>
    <row r="205" spans="1:43" ht="13.5" thickTop="1" x14ac:dyDescent="0.2">
      <c r="A205" s="20" t="s">
        <v>235</v>
      </c>
      <c r="B205" s="21" t="s">
        <v>105</v>
      </c>
      <c r="D205" s="77">
        <f>'Composition humaine UO'!D204*'Valorisation financière UO'!D$3</f>
        <v>0</v>
      </c>
      <c r="E205" s="77">
        <f>'Composition humaine UO'!E204*'Valorisation financière UO'!E$3</f>
        <v>0</v>
      </c>
      <c r="F205" s="77">
        <f>'Composition humaine UO'!F204*'Valorisation financière UO'!F$3</f>
        <v>0</v>
      </c>
      <c r="G205" s="91"/>
      <c r="H205" s="77">
        <f>'Composition humaine UO'!H204*'Valorisation financière UO'!H$3</f>
        <v>0</v>
      </c>
      <c r="I205" s="77">
        <f>'Composition humaine UO'!I204*'Valorisation financière UO'!I$3</f>
        <v>0</v>
      </c>
      <c r="J205" s="77">
        <f>'Composition humaine UO'!J204*'Valorisation financière UO'!J$3</f>
        <v>0</v>
      </c>
      <c r="K205" s="91"/>
      <c r="L205" s="77">
        <f>'Composition humaine UO'!L204*'Valorisation financière UO'!L$3</f>
        <v>0</v>
      </c>
      <c r="M205" s="77">
        <f>'Composition humaine UO'!M204*'Valorisation financière UO'!M$3</f>
        <v>0</v>
      </c>
      <c r="N205" s="91"/>
      <c r="O205" s="77">
        <f>'Composition humaine UO'!O204*'Valorisation financière UO'!O$3</f>
        <v>0</v>
      </c>
      <c r="P205" s="77">
        <f>'Composition humaine UO'!P204*'Valorisation financière UO'!P$3</f>
        <v>0</v>
      </c>
      <c r="Q205" s="77">
        <f>'Composition humaine UO'!Q204*'Valorisation financière UO'!Q$3</f>
        <v>0</v>
      </c>
      <c r="R205" s="91"/>
      <c r="S205" s="77">
        <f>'Composition humaine UO'!S204*'Valorisation financière UO'!S$3</f>
        <v>0</v>
      </c>
      <c r="T205" s="77">
        <f>'Composition humaine UO'!T204*'Valorisation financière UO'!T$3</f>
        <v>0</v>
      </c>
      <c r="U205" s="91"/>
      <c r="V205" s="77">
        <f>'Composition humaine UO'!V204*'Valorisation financière UO'!V$3</f>
        <v>0</v>
      </c>
      <c r="W205" s="77">
        <f>'Composition humaine UO'!W204*'Valorisation financière UO'!W$3</f>
        <v>0</v>
      </c>
      <c r="X205" s="77">
        <f>'Composition humaine UO'!X204*'Valorisation financière UO'!X$3</f>
        <v>0</v>
      </c>
      <c r="Y205" s="92"/>
      <c r="Z205" s="77">
        <f>'Composition humaine UO'!Z204*'Valorisation financière UO'!Z$3</f>
        <v>0</v>
      </c>
      <c r="AA205" s="77">
        <f>'Composition humaine UO'!AA204*'Valorisation financière UO'!AA$3</f>
        <v>0</v>
      </c>
      <c r="AB205" s="77">
        <f>'Composition humaine UO'!AB204*'Valorisation financière UO'!AB$3</f>
        <v>0</v>
      </c>
      <c r="AC205" s="92"/>
      <c r="AD205" s="77">
        <f>'Composition humaine UO'!AD204*'Valorisation financière UO'!AD$3</f>
        <v>0</v>
      </c>
      <c r="AE205" s="77">
        <f>'Composition humaine UO'!AE204*'Valorisation financière UO'!AE$3</f>
        <v>0</v>
      </c>
      <c r="AF205" s="91"/>
      <c r="AG205" s="77">
        <f>'Composition humaine UO'!AG204*'Valorisation financière UO'!AG$3</f>
        <v>0</v>
      </c>
      <c r="AH205" s="77">
        <f>'Composition humaine UO'!AH204*'Valorisation financière UO'!AH$3</f>
        <v>0</v>
      </c>
      <c r="AI205" s="91"/>
      <c r="AJ205" s="77">
        <f>'Composition humaine UO'!AJ204*'Valorisation financière UO'!AJ$3</f>
        <v>0</v>
      </c>
      <c r="AK205" s="77">
        <f>'Composition humaine UO'!AK204*'Valorisation financière UO'!AK$3</f>
        <v>0</v>
      </c>
      <c r="AM205" s="60">
        <f>ROUND(SUM(D205:AK205),2)</f>
        <v>0</v>
      </c>
      <c r="AN205" s="59"/>
      <c r="AO205" s="86">
        <f t="shared" ref="AO205:AO208" si="31">AM205</f>
        <v>0</v>
      </c>
      <c r="AQ205" s="95">
        <f>'Simulation Financière'!K202</f>
        <v>5</v>
      </c>
    </row>
    <row r="206" spans="1:43" x14ac:dyDescent="0.2">
      <c r="A206" s="20" t="s">
        <v>236</v>
      </c>
      <c r="B206" s="21" t="s">
        <v>106</v>
      </c>
      <c r="D206" s="77">
        <f>'Composition humaine UO'!D205*'Valorisation financière UO'!D$3</f>
        <v>0</v>
      </c>
      <c r="E206" s="77">
        <f>'Composition humaine UO'!E205*'Valorisation financière UO'!E$3</f>
        <v>0</v>
      </c>
      <c r="F206" s="77">
        <f>'Composition humaine UO'!F205*'Valorisation financière UO'!F$3</f>
        <v>0</v>
      </c>
      <c r="G206" s="91"/>
      <c r="H206" s="77">
        <f>'Composition humaine UO'!H205*'Valorisation financière UO'!H$3</f>
        <v>0</v>
      </c>
      <c r="I206" s="77">
        <f>'Composition humaine UO'!I205*'Valorisation financière UO'!I$3</f>
        <v>0</v>
      </c>
      <c r="J206" s="77">
        <f>'Composition humaine UO'!J205*'Valorisation financière UO'!J$3</f>
        <v>0</v>
      </c>
      <c r="K206" s="91"/>
      <c r="L206" s="77">
        <f>'Composition humaine UO'!L205*'Valorisation financière UO'!L$3</f>
        <v>0</v>
      </c>
      <c r="M206" s="77">
        <f>'Composition humaine UO'!M205*'Valorisation financière UO'!M$3</f>
        <v>0</v>
      </c>
      <c r="N206" s="91"/>
      <c r="O206" s="77">
        <f>'Composition humaine UO'!O205*'Valorisation financière UO'!O$3</f>
        <v>0</v>
      </c>
      <c r="P206" s="77">
        <f>'Composition humaine UO'!P205*'Valorisation financière UO'!P$3</f>
        <v>0</v>
      </c>
      <c r="Q206" s="77">
        <f>'Composition humaine UO'!Q205*'Valorisation financière UO'!Q$3</f>
        <v>0</v>
      </c>
      <c r="R206" s="91"/>
      <c r="S206" s="77">
        <f>'Composition humaine UO'!S205*'Valorisation financière UO'!S$3</f>
        <v>0</v>
      </c>
      <c r="T206" s="77">
        <f>'Composition humaine UO'!T205*'Valorisation financière UO'!T$3</f>
        <v>0</v>
      </c>
      <c r="U206" s="91"/>
      <c r="V206" s="77">
        <f>'Composition humaine UO'!V205*'Valorisation financière UO'!V$3</f>
        <v>0</v>
      </c>
      <c r="W206" s="77">
        <f>'Composition humaine UO'!W205*'Valorisation financière UO'!W$3</f>
        <v>0</v>
      </c>
      <c r="X206" s="77">
        <f>'Composition humaine UO'!X205*'Valorisation financière UO'!X$3</f>
        <v>0</v>
      </c>
      <c r="Y206" s="92"/>
      <c r="Z206" s="77">
        <f>'Composition humaine UO'!Z205*'Valorisation financière UO'!Z$3</f>
        <v>0</v>
      </c>
      <c r="AA206" s="77">
        <f>'Composition humaine UO'!AA205*'Valorisation financière UO'!AA$3</f>
        <v>0</v>
      </c>
      <c r="AB206" s="77">
        <f>'Composition humaine UO'!AB205*'Valorisation financière UO'!AB$3</f>
        <v>0</v>
      </c>
      <c r="AC206" s="92"/>
      <c r="AD206" s="77">
        <f>'Composition humaine UO'!AD205*'Valorisation financière UO'!AD$3</f>
        <v>0</v>
      </c>
      <c r="AE206" s="77">
        <f>'Composition humaine UO'!AE205*'Valorisation financière UO'!AE$3</f>
        <v>0</v>
      </c>
      <c r="AF206" s="91"/>
      <c r="AG206" s="77">
        <f>'Composition humaine UO'!AG205*'Valorisation financière UO'!AG$3</f>
        <v>0</v>
      </c>
      <c r="AH206" s="77">
        <f>'Composition humaine UO'!AH205*'Valorisation financière UO'!AH$3</f>
        <v>0</v>
      </c>
      <c r="AI206" s="91"/>
      <c r="AJ206" s="77">
        <f>'Composition humaine UO'!AJ205*'Valorisation financière UO'!AJ$3</f>
        <v>0</v>
      </c>
      <c r="AK206" s="77">
        <f>'Composition humaine UO'!AK205*'Valorisation financière UO'!AK$3</f>
        <v>0</v>
      </c>
      <c r="AM206" s="60">
        <f>ROUND(SUM(D206:AK206),2)</f>
        <v>0</v>
      </c>
      <c r="AN206" s="59"/>
      <c r="AO206" s="87">
        <f t="shared" si="31"/>
        <v>0</v>
      </c>
      <c r="AQ206" s="95">
        <f>'Simulation Financière'!K203</f>
        <v>5</v>
      </c>
    </row>
    <row r="207" spans="1:43" x14ac:dyDescent="0.2">
      <c r="A207" s="20" t="s">
        <v>237</v>
      </c>
      <c r="B207" s="21" t="s">
        <v>74</v>
      </c>
      <c r="D207" s="77">
        <f>'Composition humaine UO'!D206*'Valorisation financière UO'!D$3</f>
        <v>0</v>
      </c>
      <c r="E207" s="77">
        <f>'Composition humaine UO'!E206*'Valorisation financière UO'!E$3</f>
        <v>0</v>
      </c>
      <c r="F207" s="77">
        <f>'Composition humaine UO'!F206*'Valorisation financière UO'!F$3</f>
        <v>0</v>
      </c>
      <c r="G207" s="91"/>
      <c r="H207" s="77">
        <f>'Composition humaine UO'!H206*'Valorisation financière UO'!H$3</f>
        <v>0</v>
      </c>
      <c r="I207" s="77">
        <f>'Composition humaine UO'!I206*'Valorisation financière UO'!I$3</f>
        <v>0</v>
      </c>
      <c r="J207" s="77">
        <f>'Composition humaine UO'!J206*'Valorisation financière UO'!J$3</f>
        <v>0</v>
      </c>
      <c r="K207" s="91"/>
      <c r="L207" s="77">
        <f>'Composition humaine UO'!L206*'Valorisation financière UO'!L$3</f>
        <v>0</v>
      </c>
      <c r="M207" s="77">
        <f>'Composition humaine UO'!M206*'Valorisation financière UO'!M$3</f>
        <v>0</v>
      </c>
      <c r="N207" s="91"/>
      <c r="O207" s="77">
        <f>'Composition humaine UO'!O206*'Valorisation financière UO'!O$3</f>
        <v>0</v>
      </c>
      <c r="P207" s="77">
        <f>'Composition humaine UO'!P206*'Valorisation financière UO'!P$3</f>
        <v>0</v>
      </c>
      <c r="Q207" s="77">
        <f>'Composition humaine UO'!Q206*'Valorisation financière UO'!Q$3</f>
        <v>0</v>
      </c>
      <c r="R207" s="91"/>
      <c r="S207" s="77">
        <f>'Composition humaine UO'!S206*'Valorisation financière UO'!S$3</f>
        <v>0</v>
      </c>
      <c r="T207" s="77">
        <f>'Composition humaine UO'!T206*'Valorisation financière UO'!T$3</f>
        <v>0</v>
      </c>
      <c r="U207" s="91"/>
      <c r="V207" s="77">
        <f>'Composition humaine UO'!V206*'Valorisation financière UO'!V$3</f>
        <v>0</v>
      </c>
      <c r="W207" s="77">
        <f>'Composition humaine UO'!W206*'Valorisation financière UO'!W$3</f>
        <v>0</v>
      </c>
      <c r="X207" s="77">
        <f>'Composition humaine UO'!X206*'Valorisation financière UO'!X$3</f>
        <v>0</v>
      </c>
      <c r="Y207" s="92"/>
      <c r="Z207" s="77">
        <f>'Composition humaine UO'!Z206*'Valorisation financière UO'!Z$3</f>
        <v>0</v>
      </c>
      <c r="AA207" s="77">
        <f>'Composition humaine UO'!AA206*'Valorisation financière UO'!AA$3</f>
        <v>0</v>
      </c>
      <c r="AB207" s="77">
        <f>'Composition humaine UO'!AB206*'Valorisation financière UO'!AB$3</f>
        <v>0</v>
      </c>
      <c r="AC207" s="92"/>
      <c r="AD207" s="77">
        <f>'Composition humaine UO'!AD206*'Valorisation financière UO'!AD$3</f>
        <v>0</v>
      </c>
      <c r="AE207" s="77">
        <f>'Composition humaine UO'!AE206*'Valorisation financière UO'!AE$3</f>
        <v>0</v>
      </c>
      <c r="AF207" s="91"/>
      <c r="AG207" s="77">
        <f>'Composition humaine UO'!AG206*'Valorisation financière UO'!AG$3</f>
        <v>0</v>
      </c>
      <c r="AH207" s="77">
        <f>'Composition humaine UO'!AH206*'Valorisation financière UO'!AH$3</f>
        <v>0</v>
      </c>
      <c r="AI207" s="91"/>
      <c r="AJ207" s="77">
        <f>'Composition humaine UO'!AJ206*'Valorisation financière UO'!AJ$3</f>
        <v>0</v>
      </c>
      <c r="AK207" s="77">
        <f>'Composition humaine UO'!AK206*'Valorisation financière UO'!AK$3</f>
        <v>0</v>
      </c>
      <c r="AM207" s="60">
        <f>ROUND(SUM(D207:AK207),2)</f>
        <v>0</v>
      </c>
      <c r="AN207" s="59"/>
      <c r="AO207" s="87">
        <f t="shared" si="31"/>
        <v>0</v>
      </c>
      <c r="AQ207" s="95">
        <f>'Simulation Financière'!K204</f>
        <v>5</v>
      </c>
    </row>
    <row r="208" spans="1:43" ht="13.5" thickBot="1" x14ac:dyDescent="0.25">
      <c r="A208" s="20" t="s">
        <v>238</v>
      </c>
      <c r="B208" s="21" t="s">
        <v>107</v>
      </c>
      <c r="D208" s="77">
        <f>'Composition humaine UO'!D207*'Valorisation financière UO'!D$3</f>
        <v>0</v>
      </c>
      <c r="E208" s="77">
        <f>'Composition humaine UO'!E207*'Valorisation financière UO'!E$3</f>
        <v>0</v>
      </c>
      <c r="F208" s="77">
        <f>'Composition humaine UO'!F207*'Valorisation financière UO'!F$3</f>
        <v>0</v>
      </c>
      <c r="G208" s="91"/>
      <c r="H208" s="77">
        <f>'Composition humaine UO'!H207*'Valorisation financière UO'!H$3</f>
        <v>0</v>
      </c>
      <c r="I208" s="77">
        <f>'Composition humaine UO'!I207*'Valorisation financière UO'!I$3</f>
        <v>0</v>
      </c>
      <c r="J208" s="77">
        <f>'Composition humaine UO'!J207*'Valorisation financière UO'!J$3</f>
        <v>0</v>
      </c>
      <c r="K208" s="91"/>
      <c r="L208" s="77">
        <f>'Composition humaine UO'!L207*'Valorisation financière UO'!L$3</f>
        <v>0</v>
      </c>
      <c r="M208" s="77">
        <f>'Composition humaine UO'!M207*'Valorisation financière UO'!M$3</f>
        <v>0</v>
      </c>
      <c r="N208" s="91"/>
      <c r="O208" s="77">
        <f>'Composition humaine UO'!O207*'Valorisation financière UO'!O$3</f>
        <v>0</v>
      </c>
      <c r="P208" s="77">
        <f>'Composition humaine UO'!P207*'Valorisation financière UO'!P$3</f>
        <v>0</v>
      </c>
      <c r="Q208" s="77">
        <f>'Composition humaine UO'!Q207*'Valorisation financière UO'!Q$3</f>
        <v>0</v>
      </c>
      <c r="R208" s="91"/>
      <c r="S208" s="77">
        <f>'Composition humaine UO'!S207*'Valorisation financière UO'!S$3</f>
        <v>0</v>
      </c>
      <c r="T208" s="77">
        <f>'Composition humaine UO'!T207*'Valorisation financière UO'!T$3</f>
        <v>0</v>
      </c>
      <c r="U208" s="91"/>
      <c r="V208" s="77">
        <f>'Composition humaine UO'!V207*'Valorisation financière UO'!V$3</f>
        <v>0</v>
      </c>
      <c r="W208" s="77">
        <f>'Composition humaine UO'!W207*'Valorisation financière UO'!W$3</f>
        <v>0</v>
      </c>
      <c r="X208" s="77">
        <f>'Composition humaine UO'!X207*'Valorisation financière UO'!X$3</f>
        <v>0</v>
      </c>
      <c r="Y208" s="92"/>
      <c r="Z208" s="77">
        <f>'Composition humaine UO'!Z207*'Valorisation financière UO'!Z$3</f>
        <v>0</v>
      </c>
      <c r="AA208" s="77">
        <f>'Composition humaine UO'!AA207*'Valorisation financière UO'!AA$3</f>
        <v>0</v>
      </c>
      <c r="AB208" s="77">
        <f>'Composition humaine UO'!AB207*'Valorisation financière UO'!AB$3</f>
        <v>0</v>
      </c>
      <c r="AC208" s="92"/>
      <c r="AD208" s="77">
        <f>'Composition humaine UO'!AD207*'Valorisation financière UO'!AD$3</f>
        <v>0</v>
      </c>
      <c r="AE208" s="77">
        <f>'Composition humaine UO'!AE207*'Valorisation financière UO'!AE$3</f>
        <v>0</v>
      </c>
      <c r="AF208" s="91"/>
      <c r="AG208" s="77">
        <f>'Composition humaine UO'!AG207*'Valorisation financière UO'!AG$3</f>
        <v>0</v>
      </c>
      <c r="AH208" s="77">
        <f>'Composition humaine UO'!AH207*'Valorisation financière UO'!AH$3</f>
        <v>0</v>
      </c>
      <c r="AI208" s="91"/>
      <c r="AJ208" s="77">
        <f>'Composition humaine UO'!AJ207*'Valorisation financière UO'!AJ$3</f>
        <v>0</v>
      </c>
      <c r="AK208" s="77">
        <f>'Composition humaine UO'!AK207*'Valorisation financière UO'!AK$3</f>
        <v>0</v>
      </c>
      <c r="AM208" s="60">
        <f>ROUND(SUM(D208:AK208),2)</f>
        <v>0</v>
      </c>
      <c r="AN208" s="59"/>
      <c r="AO208" s="88">
        <f t="shared" si="31"/>
        <v>0</v>
      </c>
      <c r="AQ208" s="95">
        <f>'Simulation Financière'!K205</f>
        <v>5</v>
      </c>
    </row>
    <row r="209" spans="1:43" ht="13.5" thickTop="1" x14ac:dyDescent="0.2">
      <c r="A209" s="23"/>
      <c r="B209" s="47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93"/>
      <c r="Z209" s="83"/>
      <c r="AA209" s="83"/>
      <c r="AB209" s="83"/>
      <c r="AC209" s="93"/>
      <c r="AD209" s="83"/>
      <c r="AE209" s="83"/>
      <c r="AF209" s="83"/>
      <c r="AG209" s="83"/>
      <c r="AH209" s="83"/>
      <c r="AI209" s="83"/>
      <c r="AJ209" s="83"/>
      <c r="AK209" s="83"/>
      <c r="AO209" s="43"/>
    </row>
    <row r="210" spans="1:43" ht="13.5" thickBot="1" x14ac:dyDescent="0.25">
      <c r="A210" s="23"/>
      <c r="B210" s="19" t="s">
        <v>0</v>
      </c>
      <c r="D210" s="94" t="s">
        <v>3</v>
      </c>
      <c r="E210" s="94" t="s">
        <v>3</v>
      </c>
      <c r="F210" s="94" t="s">
        <v>3</v>
      </c>
      <c r="G210" s="83"/>
      <c r="H210" s="94" t="s">
        <v>3</v>
      </c>
      <c r="I210" s="94" t="s">
        <v>3</v>
      </c>
      <c r="J210" s="94" t="s">
        <v>3</v>
      </c>
      <c r="K210" s="83"/>
      <c r="L210" s="94" t="s">
        <v>3</v>
      </c>
      <c r="M210" s="94" t="s">
        <v>3</v>
      </c>
      <c r="N210" s="83"/>
      <c r="O210" s="94" t="s">
        <v>3</v>
      </c>
      <c r="P210" s="94" t="s">
        <v>3</v>
      </c>
      <c r="Q210" s="94" t="s">
        <v>3</v>
      </c>
      <c r="R210" s="83"/>
      <c r="S210" s="94" t="s">
        <v>3</v>
      </c>
      <c r="T210" s="94" t="s">
        <v>3</v>
      </c>
      <c r="U210" s="83"/>
      <c r="V210" s="94" t="s">
        <v>3</v>
      </c>
      <c r="W210" s="94" t="s">
        <v>3</v>
      </c>
      <c r="X210" s="94" t="s">
        <v>3</v>
      </c>
      <c r="Y210" s="93"/>
      <c r="Z210" s="94" t="s">
        <v>3</v>
      </c>
      <c r="AA210" s="94" t="s">
        <v>3</v>
      </c>
      <c r="AB210" s="94" t="s">
        <v>3</v>
      </c>
      <c r="AC210" s="93"/>
      <c r="AD210" s="94" t="s">
        <v>3</v>
      </c>
      <c r="AE210" s="94" t="s">
        <v>3</v>
      </c>
      <c r="AF210" s="83"/>
      <c r="AG210" s="94" t="s">
        <v>3</v>
      </c>
      <c r="AH210" s="94" t="s">
        <v>3</v>
      </c>
      <c r="AI210" s="83"/>
      <c r="AJ210" s="94" t="s">
        <v>3</v>
      </c>
      <c r="AK210" s="94" t="s">
        <v>3</v>
      </c>
    </row>
    <row r="211" spans="1:43" ht="13.5" thickTop="1" x14ac:dyDescent="0.2">
      <c r="A211" s="20" t="s">
        <v>239</v>
      </c>
      <c r="B211" s="21" t="s">
        <v>105</v>
      </c>
      <c r="D211" s="77">
        <f>'Composition humaine UO'!D210*'Valorisation financière UO'!D$3</f>
        <v>0</v>
      </c>
      <c r="E211" s="77">
        <f>'Composition humaine UO'!E210*'Valorisation financière UO'!E$3</f>
        <v>0</v>
      </c>
      <c r="F211" s="77">
        <f>'Composition humaine UO'!F210*'Valorisation financière UO'!F$3</f>
        <v>0</v>
      </c>
      <c r="G211" s="91"/>
      <c r="H211" s="77">
        <f>'Composition humaine UO'!H210*'Valorisation financière UO'!H$3</f>
        <v>0</v>
      </c>
      <c r="I211" s="77">
        <f>'Composition humaine UO'!I210*'Valorisation financière UO'!I$3</f>
        <v>0</v>
      </c>
      <c r="J211" s="77">
        <f>'Composition humaine UO'!J210*'Valorisation financière UO'!J$3</f>
        <v>0</v>
      </c>
      <c r="K211" s="91"/>
      <c r="L211" s="77">
        <f>'Composition humaine UO'!L210*'Valorisation financière UO'!L$3</f>
        <v>0</v>
      </c>
      <c r="M211" s="77">
        <f>'Composition humaine UO'!M210*'Valorisation financière UO'!M$3</f>
        <v>0</v>
      </c>
      <c r="N211" s="91"/>
      <c r="O211" s="77">
        <f>'Composition humaine UO'!O210*'Valorisation financière UO'!O$3</f>
        <v>0</v>
      </c>
      <c r="P211" s="77">
        <f>'Composition humaine UO'!P210*'Valorisation financière UO'!P$3</f>
        <v>0</v>
      </c>
      <c r="Q211" s="77">
        <f>'Composition humaine UO'!Q210*'Valorisation financière UO'!Q$3</f>
        <v>0</v>
      </c>
      <c r="R211" s="91"/>
      <c r="S211" s="77">
        <f>'Composition humaine UO'!S210*'Valorisation financière UO'!S$3</f>
        <v>0</v>
      </c>
      <c r="T211" s="77">
        <f>'Composition humaine UO'!T210*'Valorisation financière UO'!T$3</f>
        <v>0</v>
      </c>
      <c r="U211" s="91"/>
      <c r="V211" s="77">
        <f>'Composition humaine UO'!V210*'Valorisation financière UO'!V$3</f>
        <v>0</v>
      </c>
      <c r="W211" s="77">
        <f>'Composition humaine UO'!W210*'Valorisation financière UO'!W$3</f>
        <v>0</v>
      </c>
      <c r="X211" s="77">
        <f>'Composition humaine UO'!X210*'Valorisation financière UO'!X$3</f>
        <v>0</v>
      </c>
      <c r="Y211" s="92"/>
      <c r="Z211" s="77">
        <f>'Composition humaine UO'!Z210*'Valorisation financière UO'!Z$3</f>
        <v>0</v>
      </c>
      <c r="AA211" s="77">
        <f>'Composition humaine UO'!AA210*'Valorisation financière UO'!AA$3</f>
        <v>0</v>
      </c>
      <c r="AB211" s="77">
        <f>'Composition humaine UO'!AB210*'Valorisation financière UO'!AB$3</f>
        <v>0</v>
      </c>
      <c r="AC211" s="92"/>
      <c r="AD211" s="77">
        <f>'Composition humaine UO'!AD210*'Valorisation financière UO'!AD$3</f>
        <v>0</v>
      </c>
      <c r="AE211" s="77">
        <f>'Composition humaine UO'!AE210*'Valorisation financière UO'!AE$3</f>
        <v>0</v>
      </c>
      <c r="AF211" s="91"/>
      <c r="AG211" s="77">
        <f>'Composition humaine UO'!AG210*'Valorisation financière UO'!AG$3</f>
        <v>0</v>
      </c>
      <c r="AH211" s="77">
        <f>'Composition humaine UO'!AH210*'Valorisation financière UO'!AH$3</f>
        <v>0</v>
      </c>
      <c r="AI211" s="91"/>
      <c r="AJ211" s="77">
        <f>'Composition humaine UO'!AJ210*'Valorisation financière UO'!AJ$3</f>
        <v>0</v>
      </c>
      <c r="AK211" s="77">
        <f>'Composition humaine UO'!AK210*'Valorisation financière UO'!AK$3</f>
        <v>0</v>
      </c>
      <c r="AM211" s="60">
        <f>ROUND(SUM(D211:AK211),2)</f>
        <v>0</v>
      </c>
      <c r="AN211" s="59"/>
      <c r="AO211" s="86">
        <f t="shared" ref="AO211:AO213" si="32">AM211</f>
        <v>0</v>
      </c>
      <c r="AQ211" s="95">
        <f>'Simulation Financière'!K208</f>
        <v>5</v>
      </c>
    </row>
    <row r="212" spans="1:43" x14ac:dyDescent="0.2">
      <c r="A212" s="20" t="s">
        <v>240</v>
      </c>
      <c r="B212" s="21" t="s">
        <v>106</v>
      </c>
      <c r="D212" s="77">
        <f>'Composition humaine UO'!D211*'Valorisation financière UO'!D$3</f>
        <v>0</v>
      </c>
      <c r="E212" s="77">
        <f>'Composition humaine UO'!E211*'Valorisation financière UO'!E$3</f>
        <v>0</v>
      </c>
      <c r="F212" s="77">
        <f>'Composition humaine UO'!F211*'Valorisation financière UO'!F$3</f>
        <v>0</v>
      </c>
      <c r="G212" s="91"/>
      <c r="H212" s="77">
        <f>'Composition humaine UO'!H211*'Valorisation financière UO'!H$3</f>
        <v>0</v>
      </c>
      <c r="I212" s="77">
        <f>'Composition humaine UO'!I211*'Valorisation financière UO'!I$3</f>
        <v>0</v>
      </c>
      <c r="J212" s="77">
        <f>'Composition humaine UO'!J211*'Valorisation financière UO'!J$3</f>
        <v>0</v>
      </c>
      <c r="K212" s="91"/>
      <c r="L212" s="77">
        <f>'Composition humaine UO'!L211*'Valorisation financière UO'!L$3</f>
        <v>0</v>
      </c>
      <c r="M212" s="77">
        <f>'Composition humaine UO'!M211*'Valorisation financière UO'!M$3</f>
        <v>0</v>
      </c>
      <c r="N212" s="91"/>
      <c r="O212" s="77">
        <f>'Composition humaine UO'!O211*'Valorisation financière UO'!O$3</f>
        <v>0</v>
      </c>
      <c r="P212" s="77">
        <f>'Composition humaine UO'!P211*'Valorisation financière UO'!P$3</f>
        <v>0</v>
      </c>
      <c r="Q212" s="77">
        <f>'Composition humaine UO'!Q211*'Valorisation financière UO'!Q$3</f>
        <v>0</v>
      </c>
      <c r="R212" s="91"/>
      <c r="S212" s="77">
        <f>'Composition humaine UO'!S211*'Valorisation financière UO'!S$3</f>
        <v>0</v>
      </c>
      <c r="T212" s="77">
        <f>'Composition humaine UO'!T211*'Valorisation financière UO'!T$3</f>
        <v>0</v>
      </c>
      <c r="U212" s="91"/>
      <c r="V212" s="77">
        <f>'Composition humaine UO'!V211*'Valorisation financière UO'!V$3</f>
        <v>0</v>
      </c>
      <c r="W212" s="77">
        <f>'Composition humaine UO'!W211*'Valorisation financière UO'!W$3</f>
        <v>0</v>
      </c>
      <c r="X212" s="77">
        <f>'Composition humaine UO'!X211*'Valorisation financière UO'!X$3</f>
        <v>0</v>
      </c>
      <c r="Y212" s="92"/>
      <c r="Z212" s="77">
        <f>'Composition humaine UO'!Z211*'Valorisation financière UO'!Z$3</f>
        <v>0</v>
      </c>
      <c r="AA212" s="77">
        <f>'Composition humaine UO'!AA211*'Valorisation financière UO'!AA$3</f>
        <v>0</v>
      </c>
      <c r="AB212" s="77">
        <f>'Composition humaine UO'!AB211*'Valorisation financière UO'!AB$3</f>
        <v>0</v>
      </c>
      <c r="AC212" s="92"/>
      <c r="AD212" s="77">
        <f>'Composition humaine UO'!AD211*'Valorisation financière UO'!AD$3</f>
        <v>0</v>
      </c>
      <c r="AE212" s="77">
        <f>'Composition humaine UO'!AE211*'Valorisation financière UO'!AE$3</f>
        <v>0</v>
      </c>
      <c r="AF212" s="91"/>
      <c r="AG212" s="77">
        <f>'Composition humaine UO'!AG211*'Valorisation financière UO'!AG$3</f>
        <v>0</v>
      </c>
      <c r="AH212" s="77">
        <f>'Composition humaine UO'!AH211*'Valorisation financière UO'!AH$3</f>
        <v>0</v>
      </c>
      <c r="AI212" s="91"/>
      <c r="AJ212" s="77">
        <f>'Composition humaine UO'!AJ211*'Valorisation financière UO'!AJ$3</f>
        <v>0</v>
      </c>
      <c r="AK212" s="77">
        <f>'Composition humaine UO'!AK211*'Valorisation financière UO'!AK$3</f>
        <v>0</v>
      </c>
      <c r="AM212" s="60">
        <f>ROUND(SUM(D212:AK212),2)</f>
        <v>0</v>
      </c>
      <c r="AN212" s="59"/>
      <c r="AO212" s="87">
        <f t="shared" si="32"/>
        <v>0</v>
      </c>
      <c r="AQ212" s="95">
        <f>'Simulation Financière'!K209</f>
        <v>5</v>
      </c>
    </row>
    <row r="213" spans="1:43" ht="13.5" thickBot="1" x14ac:dyDescent="0.25">
      <c r="A213" s="20" t="s">
        <v>241</v>
      </c>
      <c r="B213" s="21" t="s">
        <v>74</v>
      </c>
      <c r="D213" s="77">
        <f>'Composition humaine UO'!D212*'Valorisation financière UO'!D$3</f>
        <v>0</v>
      </c>
      <c r="E213" s="77">
        <f>'Composition humaine UO'!E212*'Valorisation financière UO'!E$3</f>
        <v>0</v>
      </c>
      <c r="F213" s="77">
        <f>'Composition humaine UO'!F212*'Valorisation financière UO'!F$3</f>
        <v>0</v>
      </c>
      <c r="G213" s="91"/>
      <c r="H213" s="77">
        <f>'Composition humaine UO'!H212*'Valorisation financière UO'!H$3</f>
        <v>0</v>
      </c>
      <c r="I213" s="77">
        <f>'Composition humaine UO'!I212*'Valorisation financière UO'!I$3</f>
        <v>0</v>
      </c>
      <c r="J213" s="77">
        <f>'Composition humaine UO'!J212*'Valorisation financière UO'!J$3</f>
        <v>0</v>
      </c>
      <c r="K213" s="91"/>
      <c r="L213" s="77">
        <f>'Composition humaine UO'!L212*'Valorisation financière UO'!L$3</f>
        <v>0</v>
      </c>
      <c r="M213" s="77">
        <f>'Composition humaine UO'!M212*'Valorisation financière UO'!M$3</f>
        <v>0</v>
      </c>
      <c r="N213" s="91"/>
      <c r="O213" s="77">
        <f>'Composition humaine UO'!O212*'Valorisation financière UO'!O$3</f>
        <v>0</v>
      </c>
      <c r="P213" s="77">
        <f>'Composition humaine UO'!P212*'Valorisation financière UO'!P$3</f>
        <v>0</v>
      </c>
      <c r="Q213" s="77">
        <f>'Composition humaine UO'!Q212*'Valorisation financière UO'!Q$3</f>
        <v>0</v>
      </c>
      <c r="R213" s="91"/>
      <c r="S213" s="77">
        <f>'Composition humaine UO'!S212*'Valorisation financière UO'!S$3</f>
        <v>0</v>
      </c>
      <c r="T213" s="77">
        <f>'Composition humaine UO'!T212*'Valorisation financière UO'!T$3</f>
        <v>0</v>
      </c>
      <c r="U213" s="91"/>
      <c r="V213" s="77">
        <f>'Composition humaine UO'!V212*'Valorisation financière UO'!V$3</f>
        <v>0</v>
      </c>
      <c r="W213" s="77">
        <f>'Composition humaine UO'!W212*'Valorisation financière UO'!W$3</f>
        <v>0</v>
      </c>
      <c r="X213" s="77">
        <f>'Composition humaine UO'!X212*'Valorisation financière UO'!X$3</f>
        <v>0</v>
      </c>
      <c r="Y213" s="92"/>
      <c r="Z213" s="77">
        <f>'Composition humaine UO'!Z212*'Valorisation financière UO'!Z$3</f>
        <v>0</v>
      </c>
      <c r="AA213" s="77">
        <f>'Composition humaine UO'!AA212*'Valorisation financière UO'!AA$3</f>
        <v>0</v>
      </c>
      <c r="AB213" s="77">
        <f>'Composition humaine UO'!AB212*'Valorisation financière UO'!AB$3</f>
        <v>0</v>
      </c>
      <c r="AC213" s="92"/>
      <c r="AD213" s="77">
        <f>'Composition humaine UO'!AD212*'Valorisation financière UO'!AD$3</f>
        <v>0</v>
      </c>
      <c r="AE213" s="77">
        <f>'Composition humaine UO'!AE212*'Valorisation financière UO'!AE$3</f>
        <v>0</v>
      </c>
      <c r="AF213" s="91"/>
      <c r="AG213" s="77">
        <f>'Composition humaine UO'!AG212*'Valorisation financière UO'!AG$3</f>
        <v>0</v>
      </c>
      <c r="AH213" s="77">
        <f>'Composition humaine UO'!AH212*'Valorisation financière UO'!AH$3</f>
        <v>0</v>
      </c>
      <c r="AI213" s="91"/>
      <c r="AJ213" s="77">
        <f>'Composition humaine UO'!AJ212*'Valorisation financière UO'!AJ$3</f>
        <v>0</v>
      </c>
      <c r="AK213" s="77">
        <f>'Composition humaine UO'!AK212*'Valorisation financière UO'!AK$3</f>
        <v>0</v>
      </c>
      <c r="AM213" s="60">
        <f>ROUND(SUM(D213:AK213),2)</f>
        <v>0</v>
      </c>
      <c r="AN213" s="59"/>
      <c r="AO213" s="88">
        <f t="shared" si="32"/>
        <v>0</v>
      </c>
      <c r="AQ213" s="95">
        <f>'Simulation Financière'!K210</f>
        <v>5</v>
      </c>
    </row>
    <row r="214" spans="1:43" ht="13.5" thickTop="1" x14ac:dyDescent="0.2">
      <c r="A214" s="23"/>
      <c r="B214" s="47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93"/>
      <c r="Z214" s="83"/>
      <c r="AA214" s="83"/>
      <c r="AB214" s="83"/>
      <c r="AC214" s="93"/>
      <c r="AD214" s="83"/>
      <c r="AE214" s="83"/>
      <c r="AF214" s="83"/>
      <c r="AG214" s="83"/>
      <c r="AH214" s="83"/>
      <c r="AI214" s="83"/>
      <c r="AJ214" s="83"/>
      <c r="AK214" s="83"/>
    </row>
    <row r="215" spans="1:43" ht="13.5" thickBot="1" x14ac:dyDescent="0.25">
      <c r="A215" s="23"/>
      <c r="B215" s="19" t="s">
        <v>0</v>
      </c>
      <c r="D215" s="94" t="s">
        <v>3</v>
      </c>
      <c r="E215" s="94" t="s">
        <v>3</v>
      </c>
      <c r="F215" s="94" t="s">
        <v>3</v>
      </c>
      <c r="G215" s="83"/>
      <c r="H215" s="94" t="s">
        <v>3</v>
      </c>
      <c r="I215" s="94" t="s">
        <v>3</v>
      </c>
      <c r="J215" s="94" t="s">
        <v>3</v>
      </c>
      <c r="K215" s="83"/>
      <c r="L215" s="94" t="s">
        <v>3</v>
      </c>
      <c r="M215" s="94" t="s">
        <v>3</v>
      </c>
      <c r="N215" s="83"/>
      <c r="O215" s="94" t="s">
        <v>3</v>
      </c>
      <c r="P215" s="94" t="s">
        <v>3</v>
      </c>
      <c r="Q215" s="94" t="s">
        <v>3</v>
      </c>
      <c r="R215" s="83"/>
      <c r="S215" s="94" t="s">
        <v>3</v>
      </c>
      <c r="T215" s="94" t="s">
        <v>3</v>
      </c>
      <c r="U215" s="83"/>
      <c r="V215" s="94" t="s">
        <v>3</v>
      </c>
      <c r="W215" s="94" t="s">
        <v>3</v>
      </c>
      <c r="X215" s="94" t="s">
        <v>3</v>
      </c>
      <c r="Y215" s="93"/>
      <c r="Z215" s="94" t="s">
        <v>3</v>
      </c>
      <c r="AA215" s="94" t="s">
        <v>3</v>
      </c>
      <c r="AB215" s="94" t="s">
        <v>3</v>
      </c>
      <c r="AC215" s="93"/>
      <c r="AD215" s="94" t="s">
        <v>3</v>
      </c>
      <c r="AE215" s="94" t="s">
        <v>3</v>
      </c>
      <c r="AF215" s="83"/>
      <c r="AG215" s="94" t="s">
        <v>3</v>
      </c>
      <c r="AH215" s="94" t="s">
        <v>3</v>
      </c>
      <c r="AI215" s="83"/>
      <c r="AJ215" s="94" t="s">
        <v>3</v>
      </c>
      <c r="AK215" s="94" t="s">
        <v>3</v>
      </c>
    </row>
    <row r="216" spans="1:43" ht="13.5" thickTop="1" x14ac:dyDescent="0.2">
      <c r="A216" s="20" t="s">
        <v>242</v>
      </c>
      <c r="B216" s="21" t="s">
        <v>105</v>
      </c>
      <c r="D216" s="77">
        <f>'Composition humaine UO'!D215*'Valorisation financière UO'!D$3</f>
        <v>0</v>
      </c>
      <c r="E216" s="77">
        <f>'Composition humaine UO'!E215*'Valorisation financière UO'!E$3</f>
        <v>0</v>
      </c>
      <c r="F216" s="77">
        <f>'Composition humaine UO'!F215*'Valorisation financière UO'!F$3</f>
        <v>0</v>
      </c>
      <c r="G216" s="91"/>
      <c r="H216" s="77">
        <f>'Composition humaine UO'!H215*'Valorisation financière UO'!H$3</f>
        <v>0</v>
      </c>
      <c r="I216" s="77">
        <f>'Composition humaine UO'!I215*'Valorisation financière UO'!I$3</f>
        <v>0</v>
      </c>
      <c r="J216" s="77">
        <f>'Composition humaine UO'!J215*'Valorisation financière UO'!J$3</f>
        <v>0</v>
      </c>
      <c r="K216" s="91"/>
      <c r="L216" s="77">
        <f>'Composition humaine UO'!L215*'Valorisation financière UO'!L$3</f>
        <v>0</v>
      </c>
      <c r="M216" s="77">
        <f>'Composition humaine UO'!M215*'Valorisation financière UO'!M$3</f>
        <v>0</v>
      </c>
      <c r="N216" s="91"/>
      <c r="O216" s="77">
        <f>'Composition humaine UO'!O215*'Valorisation financière UO'!O$3</f>
        <v>0</v>
      </c>
      <c r="P216" s="77">
        <f>'Composition humaine UO'!P215*'Valorisation financière UO'!P$3</f>
        <v>0</v>
      </c>
      <c r="Q216" s="77">
        <f>'Composition humaine UO'!Q215*'Valorisation financière UO'!Q$3</f>
        <v>0</v>
      </c>
      <c r="R216" s="91"/>
      <c r="S216" s="77">
        <f>'Composition humaine UO'!S215*'Valorisation financière UO'!S$3</f>
        <v>0</v>
      </c>
      <c r="T216" s="77">
        <f>'Composition humaine UO'!T215*'Valorisation financière UO'!T$3</f>
        <v>0</v>
      </c>
      <c r="U216" s="91"/>
      <c r="V216" s="77">
        <f>'Composition humaine UO'!V215*'Valorisation financière UO'!V$3</f>
        <v>0</v>
      </c>
      <c r="W216" s="77">
        <f>'Composition humaine UO'!W215*'Valorisation financière UO'!W$3</f>
        <v>0</v>
      </c>
      <c r="X216" s="77">
        <f>'Composition humaine UO'!X215*'Valorisation financière UO'!X$3</f>
        <v>0</v>
      </c>
      <c r="Y216" s="92"/>
      <c r="Z216" s="77">
        <f>'Composition humaine UO'!Z215*'Valorisation financière UO'!Z$3</f>
        <v>0</v>
      </c>
      <c r="AA216" s="77">
        <f>'Composition humaine UO'!AA215*'Valorisation financière UO'!AA$3</f>
        <v>0</v>
      </c>
      <c r="AB216" s="77">
        <f>'Composition humaine UO'!AB215*'Valorisation financière UO'!AB$3</f>
        <v>0</v>
      </c>
      <c r="AC216" s="92"/>
      <c r="AD216" s="77">
        <f>'Composition humaine UO'!AD215*'Valorisation financière UO'!AD$3</f>
        <v>0</v>
      </c>
      <c r="AE216" s="77">
        <f>'Composition humaine UO'!AE215*'Valorisation financière UO'!AE$3</f>
        <v>0</v>
      </c>
      <c r="AF216" s="91"/>
      <c r="AG216" s="77">
        <f>'Composition humaine UO'!AG215*'Valorisation financière UO'!AG$3</f>
        <v>0</v>
      </c>
      <c r="AH216" s="77">
        <f>'Composition humaine UO'!AH215*'Valorisation financière UO'!AH$3</f>
        <v>0</v>
      </c>
      <c r="AI216" s="91"/>
      <c r="AJ216" s="77">
        <f>'Composition humaine UO'!AJ215*'Valorisation financière UO'!AJ$3</f>
        <v>0</v>
      </c>
      <c r="AK216" s="77">
        <f>'Composition humaine UO'!AK215*'Valorisation financière UO'!AK$3</f>
        <v>0</v>
      </c>
      <c r="AM216" s="60">
        <f>ROUND(SUM(D216:AK216),2)</f>
        <v>0</v>
      </c>
      <c r="AN216" s="59"/>
      <c r="AO216" s="86">
        <f t="shared" ref="AO216:AO219" si="33">AM216</f>
        <v>0</v>
      </c>
      <c r="AQ216" s="95">
        <f>'Simulation Financière'!K213</f>
        <v>15</v>
      </c>
    </row>
    <row r="217" spans="1:43" x14ac:dyDescent="0.2">
      <c r="A217" s="20" t="s">
        <v>243</v>
      </c>
      <c r="B217" s="21" t="s">
        <v>106</v>
      </c>
      <c r="D217" s="77">
        <f>'Composition humaine UO'!D216*'Valorisation financière UO'!D$3</f>
        <v>0</v>
      </c>
      <c r="E217" s="77">
        <f>'Composition humaine UO'!E216*'Valorisation financière UO'!E$3</f>
        <v>0</v>
      </c>
      <c r="F217" s="77">
        <f>'Composition humaine UO'!F216*'Valorisation financière UO'!F$3</f>
        <v>0</v>
      </c>
      <c r="G217" s="91"/>
      <c r="H217" s="77">
        <f>'Composition humaine UO'!H216*'Valorisation financière UO'!H$3</f>
        <v>0</v>
      </c>
      <c r="I217" s="77">
        <f>'Composition humaine UO'!I216*'Valorisation financière UO'!I$3</f>
        <v>0</v>
      </c>
      <c r="J217" s="77">
        <f>'Composition humaine UO'!J216*'Valorisation financière UO'!J$3</f>
        <v>0</v>
      </c>
      <c r="K217" s="91"/>
      <c r="L217" s="77">
        <f>'Composition humaine UO'!L216*'Valorisation financière UO'!L$3</f>
        <v>0</v>
      </c>
      <c r="M217" s="77">
        <f>'Composition humaine UO'!M216*'Valorisation financière UO'!M$3</f>
        <v>0</v>
      </c>
      <c r="N217" s="91"/>
      <c r="O217" s="77">
        <f>'Composition humaine UO'!O216*'Valorisation financière UO'!O$3</f>
        <v>0</v>
      </c>
      <c r="P217" s="77">
        <f>'Composition humaine UO'!P216*'Valorisation financière UO'!P$3</f>
        <v>0</v>
      </c>
      <c r="Q217" s="77">
        <f>'Composition humaine UO'!Q216*'Valorisation financière UO'!Q$3</f>
        <v>0</v>
      </c>
      <c r="R217" s="91"/>
      <c r="S217" s="77">
        <f>'Composition humaine UO'!S216*'Valorisation financière UO'!S$3</f>
        <v>0</v>
      </c>
      <c r="T217" s="77">
        <f>'Composition humaine UO'!T216*'Valorisation financière UO'!T$3</f>
        <v>0</v>
      </c>
      <c r="U217" s="91"/>
      <c r="V217" s="77">
        <f>'Composition humaine UO'!V216*'Valorisation financière UO'!V$3</f>
        <v>0</v>
      </c>
      <c r="W217" s="77">
        <f>'Composition humaine UO'!W216*'Valorisation financière UO'!W$3</f>
        <v>0</v>
      </c>
      <c r="X217" s="77">
        <f>'Composition humaine UO'!X216*'Valorisation financière UO'!X$3</f>
        <v>0</v>
      </c>
      <c r="Y217" s="92"/>
      <c r="Z217" s="77">
        <f>'Composition humaine UO'!Z216*'Valorisation financière UO'!Z$3</f>
        <v>0</v>
      </c>
      <c r="AA217" s="77">
        <f>'Composition humaine UO'!AA216*'Valorisation financière UO'!AA$3</f>
        <v>0</v>
      </c>
      <c r="AB217" s="77">
        <f>'Composition humaine UO'!AB216*'Valorisation financière UO'!AB$3</f>
        <v>0</v>
      </c>
      <c r="AC217" s="92"/>
      <c r="AD217" s="77">
        <f>'Composition humaine UO'!AD216*'Valorisation financière UO'!AD$3</f>
        <v>0</v>
      </c>
      <c r="AE217" s="77">
        <f>'Composition humaine UO'!AE216*'Valorisation financière UO'!AE$3</f>
        <v>0</v>
      </c>
      <c r="AF217" s="91"/>
      <c r="AG217" s="77">
        <f>'Composition humaine UO'!AG216*'Valorisation financière UO'!AG$3</f>
        <v>0</v>
      </c>
      <c r="AH217" s="77">
        <f>'Composition humaine UO'!AH216*'Valorisation financière UO'!AH$3</f>
        <v>0</v>
      </c>
      <c r="AI217" s="91"/>
      <c r="AJ217" s="77">
        <f>'Composition humaine UO'!AJ216*'Valorisation financière UO'!AJ$3</f>
        <v>0</v>
      </c>
      <c r="AK217" s="77">
        <f>'Composition humaine UO'!AK216*'Valorisation financière UO'!AK$3</f>
        <v>0</v>
      </c>
      <c r="AM217" s="60">
        <f>ROUND(SUM(D217:AK217),2)</f>
        <v>0</v>
      </c>
      <c r="AN217" s="59"/>
      <c r="AO217" s="87">
        <f t="shared" si="33"/>
        <v>0</v>
      </c>
      <c r="AQ217" s="95">
        <f>'Simulation Financière'!K214</f>
        <v>1</v>
      </c>
    </row>
    <row r="218" spans="1:43" x14ac:dyDescent="0.2">
      <c r="A218" s="20" t="s">
        <v>244</v>
      </c>
      <c r="B218" s="21" t="s">
        <v>74</v>
      </c>
      <c r="D218" s="77">
        <f>'Composition humaine UO'!D217*'Valorisation financière UO'!D$3</f>
        <v>0</v>
      </c>
      <c r="E218" s="77">
        <f>'Composition humaine UO'!E217*'Valorisation financière UO'!E$3</f>
        <v>0</v>
      </c>
      <c r="F218" s="77">
        <f>'Composition humaine UO'!F217*'Valorisation financière UO'!F$3</f>
        <v>0</v>
      </c>
      <c r="G218" s="91"/>
      <c r="H218" s="77">
        <f>'Composition humaine UO'!H217*'Valorisation financière UO'!H$3</f>
        <v>0</v>
      </c>
      <c r="I218" s="77">
        <f>'Composition humaine UO'!I217*'Valorisation financière UO'!I$3</f>
        <v>0</v>
      </c>
      <c r="J218" s="77">
        <f>'Composition humaine UO'!J217*'Valorisation financière UO'!J$3</f>
        <v>0</v>
      </c>
      <c r="K218" s="91"/>
      <c r="L218" s="77">
        <f>'Composition humaine UO'!L217*'Valorisation financière UO'!L$3</f>
        <v>0</v>
      </c>
      <c r="M218" s="77">
        <f>'Composition humaine UO'!M217*'Valorisation financière UO'!M$3</f>
        <v>0</v>
      </c>
      <c r="N218" s="91"/>
      <c r="O218" s="77">
        <f>'Composition humaine UO'!O217*'Valorisation financière UO'!O$3</f>
        <v>0</v>
      </c>
      <c r="P218" s="77">
        <f>'Composition humaine UO'!P217*'Valorisation financière UO'!P$3</f>
        <v>0</v>
      </c>
      <c r="Q218" s="77">
        <f>'Composition humaine UO'!Q217*'Valorisation financière UO'!Q$3</f>
        <v>0</v>
      </c>
      <c r="R218" s="91"/>
      <c r="S218" s="77">
        <f>'Composition humaine UO'!S217*'Valorisation financière UO'!S$3</f>
        <v>0</v>
      </c>
      <c r="T218" s="77">
        <f>'Composition humaine UO'!T217*'Valorisation financière UO'!T$3</f>
        <v>0</v>
      </c>
      <c r="U218" s="91"/>
      <c r="V218" s="77">
        <f>'Composition humaine UO'!V217*'Valorisation financière UO'!V$3</f>
        <v>0</v>
      </c>
      <c r="W218" s="77">
        <f>'Composition humaine UO'!W217*'Valorisation financière UO'!W$3</f>
        <v>0</v>
      </c>
      <c r="X218" s="77">
        <f>'Composition humaine UO'!X217*'Valorisation financière UO'!X$3</f>
        <v>0</v>
      </c>
      <c r="Y218" s="92"/>
      <c r="Z218" s="77">
        <f>'Composition humaine UO'!Z217*'Valorisation financière UO'!Z$3</f>
        <v>0</v>
      </c>
      <c r="AA218" s="77">
        <f>'Composition humaine UO'!AA217*'Valorisation financière UO'!AA$3</f>
        <v>0</v>
      </c>
      <c r="AB218" s="77">
        <f>'Composition humaine UO'!AB217*'Valorisation financière UO'!AB$3</f>
        <v>0</v>
      </c>
      <c r="AC218" s="92"/>
      <c r="AD218" s="77">
        <f>'Composition humaine UO'!AD217*'Valorisation financière UO'!AD$3</f>
        <v>0</v>
      </c>
      <c r="AE218" s="77">
        <f>'Composition humaine UO'!AE217*'Valorisation financière UO'!AE$3</f>
        <v>0</v>
      </c>
      <c r="AF218" s="91"/>
      <c r="AG218" s="77">
        <f>'Composition humaine UO'!AG217*'Valorisation financière UO'!AG$3</f>
        <v>0</v>
      </c>
      <c r="AH218" s="77">
        <f>'Composition humaine UO'!AH217*'Valorisation financière UO'!AH$3</f>
        <v>0</v>
      </c>
      <c r="AI218" s="91"/>
      <c r="AJ218" s="77">
        <f>'Composition humaine UO'!AJ217*'Valorisation financière UO'!AJ$3</f>
        <v>0</v>
      </c>
      <c r="AK218" s="77">
        <f>'Composition humaine UO'!AK217*'Valorisation financière UO'!AK$3</f>
        <v>0</v>
      </c>
      <c r="AM218" s="60">
        <f>ROUND(SUM(D218:AK218),2)</f>
        <v>0</v>
      </c>
      <c r="AN218" s="59"/>
      <c r="AO218" s="87">
        <f t="shared" si="33"/>
        <v>0</v>
      </c>
      <c r="AQ218" s="95">
        <f>'Simulation Financière'!K215</f>
        <v>5</v>
      </c>
    </row>
    <row r="219" spans="1:43" ht="13.5" thickBot="1" x14ac:dyDescent="0.25">
      <c r="A219" s="20" t="s">
        <v>245</v>
      </c>
      <c r="B219" s="21" t="s">
        <v>107</v>
      </c>
      <c r="D219" s="77">
        <f>'Composition humaine UO'!D218*'Valorisation financière UO'!D$3</f>
        <v>0</v>
      </c>
      <c r="E219" s="77">
        <f>'Composition humaine UO'!E218*'Valorisation financière UO'!E$3</f>
        <v>0</v>
      </c>
      <c r="F219" s="77">
        <f>'Composition humaine UO'!F218*'Valorisation financière UO'!F$3</f>
        <v>0</v>
      </c>
      <c r="G219" s="91"/>
      <c r="H219" s="77">
        <f>'Composition humaine UO'!H218*'Valorisation financière UO'!H$3</f>
        <v>0</v>
      </c>
      <c r="I219" s="77">
        <f>'Composition humaine UO'!I218*'Valorisation financière UO'!I$3</f>
        <v>0</v>
      </c>
      <c r="J219" s="77">
        <f>'Composition humaine UO'!J218*'Valorisation financière UO'!J$3</f>
        <v>0</v>
      </c>
      <c r="K219" s="91"/>
      <c r="L219" s="77">
        <f>'Composition humaine UO'!L218*'Valorisation financière UO'!L$3</f>
        <v>0</v>
      </c>
      <c r="M219" s="77">
        <f>'Composition humaine UO'!M218*'Valorisation financière UO'!M$3</f>
        <v>0</v>
      </c>
      <c r="N219" s="91"/>
      <c r="O219" s="77">
        <f>'Composition humaine UO'!O218*'Valorisation financière UO'!O$3</f>
        <v>0</v>
      </c>
      <c r="P219" s="77">
        <f>'Composition humaine UO'!P218*'Valorisation financière UO'!P$3</f>
        <v>0</v>
      </c>
      <c r="Q219" s="77">
        <f>'Composition humaine UO'!Q218*'Valorisation financière UO'!Q$3</f>
        <v>0</v>
      </c>
      <c r="R219" s="91"/>
      <c r="S219" s="77">
        <f>'Composition humaine UO'!S218*'Valorisation financière UO'!S$3</f>
        <v>0</v>
      </c>
      <c r="T219" s="77">
        <f>'Composition humaine UO'!T218*'Valorisation financière UO'!T$3</f>
        <v>0</v>
      </c>
      <c r="U219" s="91"/>
      <c r="V219" s="77">
        <f>'Composition humaine UO'!V218*'Valorisation financière UO'!V$3</f>
        <v>0</v>
      </c>
      <c r="W219" s="77">
        <f>'Composition humaine UO'!W218*'Valorisation financière UO'!W$3</f>
        <v>0</v>
      </c>
      <c r="X219" s="77">
        <f>'Composition humaine UO'!X218*'Valorisation financière UO'!X$3</f>
        <v>0</v>
      </c>
      <c r="Y219" s="92"/>
      <c r="Z219" s="77">
        <f>'Composition humaine UO'!Z218*'Valorisation financière UO'!Z$3</f>
        <v>0</v>
      </c>
      <c r="AA219" s="77">
        <f>'Composition humaine UO'!AA218*'Valorisation financière UO'!AA$3</f>
        <v>0</v>
      </c>
      <c r="AB219" s="77">
        <f>'Composition humaine UO'!AB218*'Valorisation financière UO'!AB$3</f>
        <v>0</v>
      </c>
      <c r="AC219" s="92"/>
      <c r="AD219" s="77">
        <f>'Composition humaine UO'!AD218*'Valorisation financière UO'!AD$3</f>
        <v>0</v>
      </c>
      <c r="AE219" s="77">
        <f>'Composition humaine UO'!AE218*'Valorisation financière UO'!AE$3</f>
        <v>0</v>
      </c>
      <c r="AF219" s="91"/>
      <c r="AG219" s="77">
        <f>'Composition humaine UO'!AG218*'Valorisation financière UO'!AG$3</f>
        <v>0</v>
      </c>
      <c r="AH219" s="77">
        <f>'Composition humaine UO'!AH218*'Valorisation financière UO'!AH$3</f>
        <v>0</v>
      </c>
      <c r="AI219" s="91"/>
      <c r="AJ219" s="77">
        <f>'Composition humaine UO'!AJ218*'Valorisation financière UO'!AJ$3</f>
        <v>0</v>
      </c>
      <c r="AK219" s="77">
        <f>'Composition humaine UO'!AK218*'Valorisation financière UO'!AK$3</f>
        <v>0</v>
      </c>
      <c r="AM219" s="60">
        <f>ROUND(SUM(D219:AK219),2)</f>
        <v>0</v>
      </c>
      <c r="AN219" s="59"/>
      <c r="AO219" s="88">
        <f t="shared" si="33"/>
        <v>0</v>
      </c>
      <c r="AQ219" s="95">
        <f>'Simulation Financière'!K216</f>
        <v>5</v>
      </c>
    </row>
    <row r="220" spans="1:43" ht="13.5" thickTop="1" x14ac:dyDescent="0.2">
      <c r="A220" s="23"/>
      <c r="B220" s="47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3"/>
      <c r="T220" s="83"/>
      <c r="U220" s="83"/>
      <c r="V220" s="83"/>
      <c r="W220" s="83"/>
      <c r="X220" s="83"/>
      <c r="Y220" s="93"/>
      <c r="Z220" s="83"/>
      <c r="AA220" s="83"/>
      <c r="AB220" s="83"/>
      <c r="AC220" s="93"/>
      <c r="AD220" s="83"/>
      <c r="AE220" s="83"/>
      <c r="AF220" s="83"/>
      <c r="AG220" s="83"/>
      <c r="AH220" s="83"/>
      <c r="AI220" s="83"/>
      <c r="AJ220" s="83"/>
      <c r="AK220" s="83"/>
    </row>
    <row r="221" spans="1:43" ht="13.5" thickBot="1" x14ac:dyDescent="0.25">
      <c r="A221" s="23"/>
      <c r="B221" s="19" t="s">
        <v>0</v>
      </c>
      <c r="D221" s="94" t="s">
        <v>3</v>
      </c>
      <c r="E221" s="94" t="s">
        <v>3</v>
      </c>
      <c r="F221" s="94" t="s">
        <v>3</v>
      </c>
      <c r="G221" s="83"/>
      <c r="H221" s="94" t="s">
        <v>3</v>
      </c>
      <c r="I221" s="94" t="s">
        <v>3</v>
      </c>
      <c r="J221" s="94" t="s">
        <v>3</v>
      </c>
      <c r="K221" s="83"/>
      <c r="L221" s="94" t="s">
        <v>3</v>
      </c>
      <c r="M221" s="94" t="s">
        <v>3</v>
      </c>
      <c r="N221" s="83"/>
      <c r="O221" s="94" t="s">
        <v>3</v>
      </c>
      <c r="P221" s="94" t="s">
        <v>3</v>
      </c>
      <c r="Q221" s="94" t="s">
        <v>3</v>
      </c>
      <c r="R221" s="83"/>
      <c r="S221" s="94" t="s">
        <v>3</v>
      </c>
      <c r="T221" s="94" t="s">
        <v>3</v>
      </c>
      <c r="U221" s="83"/>
      <c r="V221" s="94" t="s">
        <v>3</v>
      </c>
      <c r="W221" s="94" t="s">
        <v>3</v>
      </c>
      <c r="X221" s="94" t="s">
        <v>3</v>
      </c>
      <c r="Y221" s="93"/>
      <c r="Z221" s="94" t="s">
        <v>3</v>
      </c>
      <c r="AA221" s="94" t="s">
        <v>3</v>
      </c>
      <c r="AB221" s="94" t="s">
        <v>3</v>
      </c>
      <c r="AC221" s="93"/>
      <c r="AD221" s="94" t="s">
        <v>3</v>
      </c>
      <c r="AE221" s="94" t="s">
        <v>3</v>
      </c>
      <c r="AF221" s="83"/>
      <c r="AG221" s="94" t="s">
        <v>3</v>
      </c>
      <c r="AH221" s="94" t="s">
        <v>3</v>
      </c>
      <c r="AI221" s="83"/>
      <c r="AJ221" s="94" t="s">
        <v>3</v>
      </c>
      <c r="AK221" s="94" t="s">
        <v>3</v>
      </c>
    </row>
    <row r="222" spans="1:43" ht="13.5" thickTop="1" x14ac:dyDescent="0.2">
      <c r="A222" s="20" t="s">
        <v>246</v>
      </c>
      <c r="B222" s="21" t="s">
        <v>105</v>
      </c>
      <c r="D222" s="77">
        <f>'Composition humaine UO'!D221*'Valorisation financière UO'!D$3</f>
        <v>0</v>
      </c>
      <c r="E222" s="77">
        <f>'Composition humaine UO'!E221*'Valorisation financière UO'!E$3</f>
        <v>0</v>
      </c>
      <c r="F222" s="77">
        <f>'Composition humaine UO'!F221*'Valorisation financière UO'!F$3</f>
        <v>0</v>
      </c>
      <c r="G222" s="91"/>
      <c r="H222" s="77">
        <f>'Composition humaine UO'!H221*'Valorisation financière UO'!H$3</f>
        <v>0</v>
      </c>
      <c r="I222" s="77">
        <f>'Composition humaine UO'!I221*'Valorisation financière UO'!I$3</f>
        <v>0</v>
      </c>
      <c r="J222" s="77">
        <f>'Composition humaine UO'!J221*'Valorisation financière UO'!J$3</f>
        <v>0</v>
      </c>
      <c r="K222" s="91"/>
      <c r="L222" s="77">
        <f>'Composition humaine UO'!L221*'Valorisation financière UO'!L$3</f>
        <v>0</v>
      </c>
      <c r="M222" s="77">
        <f>'Composition humaine UO'!M221*'Valorisation financière UO'!M$3</f>
        <v>0</v>
      </c>
      <c r="N222" s="91"/>
      <c r="O222" s="77">
        <f>'Composition humaine UO'!O221*'Valorisation financière UO'!O$3</f>
        <v>0</v>
      </c>
      <c r="P222" s="77">
        <f>'Composition humaine UO'!P221*'Valorisation financière UO'!P$3</f>
        <v>0</v>
      </c>
      <c r="Q222" s="77">
        <f>'Composition humaine UO'!Q221*'Valorisation financière UO'!Q$3</f>
        <v>0</v>
      </c>
      <c r="R222" s="91"/>
      <c r="S222" s="77">
        <f>'Composition humaine UO'!S221*'Valorisation financière UO'!S$3</f>
        <v>0</v>
      </c>
      <c r="T222" s="77">
        <f>'Composition humaine UO'!T221*'Valorisation financière UO'!T$3</f>
        <v>0</v>
      </c>
      <c r="U222" s="91"/>
      <c r="V222" s="77">
        <f>'Composition humaine UO'!V221*'Valorisation financière UO'!V$3</f>
        <v>0</v>
      </c>
      <c r="W222" s="77">
        <f>'Composition humaine UO'!W221*'Valorisation financière UO'!W$3</f>
        <v>0</v>
      </c>
      <c r="X222" s="77">
        <f>'Composition humaine UO'!X221*'Valorisation financière UO'!X$3</f>
        <v>0</v>
      </c>
      <c r="Y222" s="92"/>
      <c r="Z222" s="77">
        <f>'Composition humaine UO'!Z221*'Valorisation financière UO'!Z$3</f>
        <v>0</v>
      </c>
      <c r="AA222" s="77">
        <f>'Composition humaine UO'!AA221*'Valorisation financière UO'!AA$3</f>
        <v>0</v>
      </c>
      <c r="AB222" s="77">
        <f>'Composition humaine UO'!AB221*'Valorisation financière UO'!AB$3</f>
        <v>0</v>
      </c>
      <c r="AC222" s="92"/>
      <c r="AD222" s="77">
        <f>'Composition humaine UO'!AD221*'Valorisation financière UO'!AD$3</f>
        <v>0</v>
      </c>
      <c r="AE222" s="77">
        <f>'Composition humaine UO'!AE221*'Valorisation financière UO'!AE$3</f>
        <v>0</v>
      </c>
      <c r="AF222" s="91"/>
      <c r="AG222" s="77">
        <f>'Composition humaine UO'!AG221*'Valorisation financière UO'!AG$3</f>
        <v>0</v>
      </c>
      <c r="AH222" s="77">
        <f>'Composition humaine UO'!AH221*'Valorisation financière UO'!AH$3</f>
        <v>0</v>
      </c>
      <c r="AI222" s="91"/>
      <c r="AJ222" s="77">
        <f>'Composition humaine UO'!AJ221*'Valorisation financière UO'!AJ$3</f>
        <v>0</v>
      </c>
      <c r="AK222" s="77">
        <f>'Composition humaine UO'!AK221*'Valorisation financière UO'!AK$3</f>
        <v>0</v>
      </c>
      <c r="AM222" s="60">
        <f>ROUND(SUM(D222:AK222),2)</f>
        <v>0</v>
      </c>
      <c r="AN222" s="59"/>
      <c r="AO222" s="86">
        <f t="shared" ref="AO222:AO224" si="34">AM222</f>
        <v>0</v>
      </c>
      <c r="AQ222" s="95">
        <f>'Simulation Financière'!K219</f>
        <v>10</v>
      </c>
    </row>
    <row r="223" spans="1:43" x14ac:dyDescent="0.2">
      <c r="A223" s="20" t="s">
        <v>247</v>
      </c>
      <c r="B223" s="21" t="s">
        <v>106</v>
      </c>
      <c r="D223" s="77">
        <f>'Composition humaine UO'!D222*'Valorisation financière UO'!D$3</f>
        <v>0</v>
      </c>
      <c r="E223" s="77">
        <f>'Composition humaine UO'!E222*'Valorisation financière UO'!E$3</f>
        <v>0</v>
      </c>
      <c r="F223" s="77">
        <f>'Composition humaine UO'!F222*'Valorisation financière UO'!F$3</f>
        <v>0</v>
      </c>
      <c r="G223" s="91"/>
      <c r="H223" s="77">
        <f>'Composition humaine UO'!H222*'Valorisation financière UO'!H$3</f>
        <v>0</v>
      </c>
      <c r="I223" s="77">
        <f>'Composition humaine UO'!I222*'Valorisation financière UO'!I$3</f>
        <v>0</v>
      </c>
      <c r="J223" s="77">
        <f>'Composition humaine UO'!J222*'Valorisation financière UO'!J$3</f>
        <v>0</v>
      </c>
      <c r="K223" s="91"/>
      <c r="L223" s="77">
        <f>'Composition humaine UO'!L222*'Valorisation financière UO'!L$3</f>
        <v>0</v>
      </c>
      <c r="M223" s="77">
        <f>'Composition humaine UO'!M222*'Valorisation financière UO'!M$3</f>
        <v>0</v>
      </c>
      <c r="N223" s="91"/>
      <c r="O223" s="77">
        <f>'Composition humaine UO'!O222*'Valorisation financière UO'!O$3</f>
        <v>0</v>
      </c>
      <c r="P223" s="77">
        <f>'Composition humaine UO'!P222*'Valorisation financière UO'!P$3</f>
        <v>0</v>
      </c>
      <c r="Q223" s="77">
        <f>'Composition humaine UO'!Q222*'Valorisation financière UO'!Q$3</f>
        <v>0</v>
      </c>
      <c r="R223" s="91"/>
      <c r="S223" s="77">
        <f>'Composition humaine UO'!S222*'Valorisation financière UO'!S$3</f>
        <v>0</v>
      </c>
      <c r="T223" s="77">
        <f>'Composition humaine UO'!T222*'Valorisation financière UO'!T$3</f>
        <v>0</v>
      </c>
      <c r="U223" s="91"/>
      <c r="V223" s="77">
        <f>'Composition humaine UO'!V222*'Valorisation financière UO'!V$3</f>
        <v>0</v>
      </c>
      <c r="W223" s="77">
        <f>'Composition humaine UO'!W222*'Valorisation financière UO'!W$3</f>
        <v>0</v>
      </c>
      <c r="X223" s="77">
        <f>'Composition humaine UO'!X222*'Valorisation financière UO'!X$3</f>
        <v>0</v>
      </c>
      <c r="Y223" s="92"/>
      <c r="Z223" s="77">
        <f>'Composition humaine UO'!Z222*'Valorisation financière UO'!Z$3</f>
        <v>0</v>
      </c>
      <c r="AA223" s="77">
        <f>'Composition humaine UO'!AA222*'Valorisation financière UO'!AA$3</f>
        <v>0</v>
      </c>
      <c r="AB223" s="77">
        <f>'Composition humaine UO'!AB222*'Valorisation financière UO'!AB$3</f>
        <v>0</v>
      </c>
      <c r="AC223" s="92"/>
      <c r="AD223" s="77">
        <f>'Composition humaine UO'!AD222*'Valorisation financière UO'!AD$3</f>
        <v>0</v>
      </c>
      <c r="AE223" s="77">
        <f>'Composition humaine UO'!AE222*'Valorisation financière UO'!AE$3</f>
        <v>0</v>
      </c>
      <c r="AF223" s="91"/>
      <c r="AG223" s="77">
        <f>'Composition humaine UO'!AG222*'Valorisation financière UO'!AG$3</f>
        <v>0</v>
      </c>
      <c r="AH223" s="77">
        <f>'Composition humaine UO'!AH222*'Valorisation financière UO'!AH$3</f>
        <v>0</v>
      </c>
      <c r="AI223" s="91"/>
      <c r="AJ223" s="77">
        <f>'Composition humaine UO'!AJ222*'Valorisation financière UO'!AJ$3</f>
        <v>0</v>
      </c>
      <c r="AK223" s="77">
        <f>'Composition humaine UO'!AK222*'Valorisation financière UO'!AK$3</f>
        <v>0</v>
      </c>
      <c r="AM223" s="60">
        <f>ROUND(SUM(D223:AK223),2)</f>
        <v>0</v>
      </c>
      <c r="AN223" s="59"/>
      <c r="AO223" s="87">
        <f t="shared" si="34"/>
        <v>0</v>
      </c>
      <c r="AQ223" s="95">
        <f>'Simulation Financière'!K220</f>
        <v>10</v>
      </c>
    </row>
    <row r="224" spans="1:43" ht="13.5" thickBot="1" x14ac:dyDescent="0.25">
      <c r="A224" s="20" t="s">
        <v>248</v>
      </c>
      <c r="B224" s="21" t="s">
        <v>74</v>
      </c>
      <c r="D224" s="77">
        <f>'Composition humaine UO'!D223*'Valorisation financière UO'!D$3</f>
        <v>0</v>
      </c>
      <c r="E224" s="77">
        <f>'Composition humaine UO'!E223*'Valorisation financière UO'!E$3</f>
        <v>0</v>
      </c>
      <c r="F224" s="77">
        <f>'Composition humaine UO'!F223*'Valorisation financière UO'!F$3</f>
        <v>0</v>
      </c>
      <c r="G224" s="91"/>
      <c r="H224" s="77">
        <f>'Composition humaine UO'!H223*'Valorisation financière UO'!H$3</f>
        <v>0</v>
      </c>
      <c r="I224" s="77">
        <f>'Composition humaine UO'!I223*'Valorisation financière UO'!I$3</f>
        <v>0</v>
      </c>
      <c r="J224" s="77">
        <f>'Composition humaine UO'!J223*'Valorisation financière UO'!J$3</f>
        <v>0</v>
      </c>
      <c r="K224" s="91"/>
      <c r="L224" s="77">
        <f>'Composition humaine UO'!L223*'Valorisation financière UO'!L$3</f>
        <v>0</v>
      </c>
      <c r="M224" s="77">
        <f>'Composition humaine UO'!M223*'Valorisation financière UO'!M$3</f>
        <v>0</v>
      </c>
      <c r="N224" s="91"/>
      <c r="O224" s="77">
        <f>'Composition humaine UO'!O223*'Valorisation financière UO'!O$3</f>
        <v>0</v>
      </c>
      <c r="P224" s="77">
        <f>'Composition humaine UO'!P223*'Valorisation financière UO'!P$3</f>
        <v>0</v>
      </c>
      <c r="Q224" s="77">
        <f>'Composition humaine UO'!Q223*'Valorisation financière UO'!Q$3</f>
        <v>0</v>
      </c>
      <c r="R224" s="91"/>
      <c r="S224" s="77">
        <f>'Composition humaine UO'!S223*'Valorisation financière UO'!S$3</f>
        <v>0</v>
      </c>
      <c r="T224" s="77">
        <f>'Composition humaine UO'!T223*'Valorisation financière UO'!T$3</f>
        <v>0</v>
      </c>
      <c r="U224" s="91"/>
      <c r="V224" s="77">
        <f>'Composition humaine UO'!V223*'Valorisation financière UO'!V$3</f>
        <v>0</v>
      </c>
      <c r="W224" s="77">
        <f>'Composition humaine UO'!W223*'Valorisation financière UO'!W$3</f>
        <v>0</v>
      </c>
      <c r="X224" s="77">
        <f>'Composition humaine UO'!X223*'Valorisation financière UO'!X$3</f>
        <v>0</v>
      </c>
      <c r="Y224" s="92"/>
      <c r="Z224" s="77">
        <f>'Composition humaine UO'!Z223*'Valorisation financière UO'!Z$3</f>
        <v>0</v>
      </c>
      <c r="AA224" s="77">
        <f>'Composition humaine UO'!AA223*'Valorisation financière UO'!AA$3</f>
        <v>0</v>
      </c>
      <c r="AB224" s="77">
        <f>'Composition humaine UO'!AB223*'Valorisation financière UO'!AB$3</f>
        <v>0</v>
      </c>
      <c r="AC224" s="92"/>
      <c r="AD224" s="77">
        <f>'Composition humaine UO'!AD223*'Valorisation financière UO'!AD$3</f>
        <v>0</v>
      </c>
      <c r="AE224" s="77">
        <f>'Composition humaine UO'!AE223*'Valorisation financière UO'!AE$3</f>
        <v>0</v>
      </c>
      <c r="AF224" s="91"/>
      <c r="AG224" s="77">
        <f>'Composition humaine UO'!AG223*'Valorisation financière UO'!AG$3</f>
        <v>0</v>
      </c>
      <c r="AH224" s="77">
        <f>'Composition humaine UO'!AH223*'Valorisation financière UO'!AH$3</f>
        <v>0</v>
      </c>
      <c r="AI224" s="91"/>
      <c r="AJ224" s="77">
        <f>'Composition humaine UO'!AJ223*'Valorisation financière UO'!AJ$3</f>
        <v>0</v>
      </c>
      <c r="AK224" s="77">
        <f>'Composition humaine UO'!AK223*'Valorisation financière UO'!AK$3</f>
        <v>0</v>
      </c>
      <c r="AM224" s="60">
        <f>ROUND(SUM(D224:AK224),2)</f>
        <v>0</v>
      </c>
      <c r="AN224" s="59"/>
      <c r="AO224" s="88">
        <f t="shared" si="34"/>
        <v>0</v>
      </c>
      <c r="AQ224" s="95">
        <f>'Simulation Financière'!K221</f>
        <v>10</v>
      </c>
    </row>
    <row r="225" spans="1:43" ht="13.5" thickTop="1" x14ac:dyDescent="0.2">
      <c r="A225" s="23"/>
      <c r="B225" s="47"/>
    </row>
    <row r="226" spans="1:43" ht="15.75" x14ac:dyDescent="0.2">
      <c r="A226" s="55" t="s">
        <v>249</v>
      </c>
      <c r="B226" s="55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3"/>
      <c r="O226" s="83"/>
      <c r="P226" s="83"/>
      <c r="Q226" s="83"/>
      <c r="R226" s="83"/>
      <c r="S226" s="83"/>
      <c r="T226" s="83"/>
      <c r="U226" s="83"/>
      <c r="V226" s="83"/>
      <c r="W226" s="83"/>
      <c r="X226" s="83"/>
      <c r="Y226" s="93"/>
      <c r="Z226" s="83"/>
      <c r="AA226" s="83"/>
      <c r="AB226" s="83"/>
      <c r="AC226" s="93"/>
      <c r="AD226" s="83"/>
      <c r="AE226" s="83"/>
      <c r="AF226" s="83"/>
      <c r="AG226" s="83"/>
      <c r="AH226" s="83"/>
      <c r="AI226" s="83"/>
      <c r="AJ226" s="83"/>
      <c r="AK226" s="83"/>
    </row>
    <row r="227" spans="1:43" ht="13.5" thickBot="1" x14ac:dyDescent="0.25">
      <c r="A227" s="23"/>
      <c r="B227" s="19" t="s">
        <v>0</v>
      </c>
      <c r="D227" s="94" t="s">
        <v>3</v>
      </c>
      <c r="E227" s="94" t="s">
        <v>3</v>
      </c>
      <c r="F227" s="94" t="s">
        <v>3</v>
      </c>
      <c r="G227" s="83"/>
      <c r="H227" s="94" t="s">
        <v>3</v>
      </c>
      <c r="I227" s="94" t="s">
        <v>3</v>
      </c>
      <c r="J227" s="94" t="s">
        <v>3</v>
      </c>
      <c r="K227" s="83"/>
      <c r="L227" s="94" t="s">
        <v>3</v>
      </c>
      <c r="M227" s="94" t="s">
        <v>3</v>
      </c>
      <c r="N227" s="83"/>
      <c r="O227" s="94" t="s">
        <v>3</v>
      </c>
      <c r="P227" s="94" t="s">
        <v>3</v>
      </c>
      <c r="Q227" s="94" t="s">
        <v>3</v>
      </c>
      <c r="R227" s="83"/>
      <c r="S227" s="94" t="s">
        <v>3</v>
      </c>
      <c r="T227" s="94" t="s">
        <v>3</v>
      </c>
      <c r="U227" s="83"/>
      <c r="V227" s="94" t="s">
        <v>3</v>
      </c>
      <c r="W227" s="94" t="s">
        <v>3</v>
      </c>
      <c r="X227" s="94" t="s">
        <v>3</v>
      </c>
      <c r="Y227" s="93"/>
      <c r="Z227" s="94" t="s">
        <v>3</v>
      </c>
      <c r="AA227" s="94" t="s">
        <v>3</v>
      </c>
      <c r="AB227" s="94" t="s">
        <v>3</v>
      </c>
      <c r="AC227" s="93"/>
      <c r="AD227" s="94" t="s">
        <v>3</v>
      </c>
      <c r="AE227" s="94" t="s">
        <v>3</v>
      </c>
      <c r="AF227" s="83"/>
      <c r="AG227" s="94" t="s">
        <v>3</v>
      </c>
      <c r="AH227" s="94" t="s">
        <v>3</v>
      </c>
      <c r="AI227" s="83"/>
      <c r="AJ227" s="94" t="s">
        <v>3</v>
      </c>
      <c r="AK227" s="94" t="s">
        <v>3</v>
      </c>
    </row>
    <row r="228" spans="1:43" ht="13.5" thickTop="1" x14ac:dyDescent="0.2">
      <c r="A228" s="20" t="s">
        <v>250</v>
      </c>
      <c r="B228" s="21" t="s">
        <v>105</v>
      </c>
      <c r="D228" s="77">
        <f>'Composition humaine UO'!D227*'Valorisation financière UO'!D$3</f>
        <v>0</v>
      </c>
      <c r="E228" s="77">
        <f>'Composition humaine UO'!E227*'Valorisation financière UO'!E$3</f>
        <v>0</v>
      </c>
      <c r="F228" s="77">
        <f>'Composition humaine UO'!F227*'Valorisation financière UO'!F$3</f>
        <v>0</v>
      </c>
      <c r="G228" s="91"/>
      <c r="H228" s="77">
        <f>'Composition humaine UO'!H227*'Valorisation financière UO'!H$3</f>
        <v>0</v>
      </c>
      <c r="I228" s="77">
        <f>'Composition humaine UO'!I227*'Valorisation financière UO'!I$3</f>
        <v>0</v>
      </c>
      <c r="J228" s="77">
        <f>'Composition humaine UO'!J227*'Valorisation financière UO'!J$3</f>
        <v>0</v>
      </c>
      <c r="K228" s="91"/>
      <c r="L228" s="77">
        <f>'Composition humaine UO'!L227*'Valorisation financière UO'!L$3</f>
        <v>0</v>
      </c>
      <c r="M228" s="77">
        <f>'Composition humaine UO'!M227*'Valorisation financière UO'!M$3</f>
        <v>0</v>
      </c>
      <c r="N228" s="91"/>
      <c r="O228" s="77">
        <f>'Composition humaine UO'!O227*'Valorisation financière UO'!O$3</f>
        <v>0</v>
      </c>
      <c r="P228" s="77">
        <f>'Composition humaine UO'!P227*'Valorisation financière UO'!P$3</f>
        <v>0</v>
      </c>
      <c r="Q228" s="77">
        <f>'Composition humaine UO'!Q227*'Valorisation financière UO'!Q$3</f>
        <v>0</v>
      </c>
      <c r="R228" s="91"/>
      <c r="S228" s="77">
        <f>'Composition humaine UO'!S227*'Valorisation financière UO'!S$3</f>
        <v>0</v>
      </c>
      <c r="T228" s="77">
        <f>'Composition humaine UO'!T227*'Valorisation financière UO'!T$3</f>
        <v>0</v>
      </c>
      <c r="U228" s="91"/>
      <c r="V228" s="77">
        <f>'Composition humaine UO'!V227*'Valorisation financière UO'!V$3</f>
        <v>0</v>
      </c>
      <c r="W228" s="77">
        <f>'Composition humaine UO'!W227*'Valorisation financière UO'!W$3</f>
        <v>0</v>
      </c>
      <c r="X228" s="77">
        <f>'Composition humaine UO'!X227*'Valorisation financière UO'!X$3</f>
        <v>0</v>
      </c>
      <c r="Y228" s="92"/>
      <c r="Z228" s="77">
        <f>'Composition humaine UO'!Z227*'Valorisation financière UO'!Z$3</f>
        <v>0</v>
      </c>
      <c r="AA228" s="77">
        <f>'Composition humaine UO'!AA227*'Valorisation financière UO'!AA$3</f>
        <v>0</v>
      </c>
      <c r="AB228" s="77">
        <f>'Composition humaine UO'!AB227*'Valorisation financière UO'!AB$3</f>
        <v>0</v>
      </c>
      <c r="AC228" s="92"/>
      <c r="AD228" s="77">
        <f>'Composition humaine UO'!AD227*'Valorisation financière UO'!AD$3</f>
        <v>0</v>
      </c>
      <c r="AE228" s="77">
        <f>'Composition humaine UO'!AE227*'Valorisation financière UO'!AE$3</f>
        <v>0</v>
      </c>
      <c r="AF228" s="91"/>
      <c r="AG228" s="77">
        <f>'Composition humaine UO'!AG227*'Valorisation financière UO'!AG$3</f>
        <v>0</v>
      </c>
      <c r="AH228" s="77">
        <f>'Composition humaine UO'!AH227*'Valorisation financière UO'!AH$3</f>
        <v>0</v>
      </c>
      <c r="AI228" s="91"/>
      <c r="AJ228" s="77">
        <f>'Composition humaine UO'!AJ227*'Valorisation financière UO'!AJ$3</f>
        <v>0</v>
      </c>
      <c r="AK228" s="77">
        <f>'Composition humaine UO'!AK227*'Valorisation financière UO'!AK$3</f>
        <v>0</v>
      </c>
      <c r="AM228" s="60">
        <f>ROUND(SUM(D228:AK228),2)</f>
        <v>0</v>
      </c>
      <c r="AN228" s="59"/>
      <c r="AO228" s="86">
        <f t="shared" ref="AO228:AO231" si="35">AM228</f>
        <v>0</v>
      </c>
      <c r="AQ228" s="95">
        <f>'Simulation Financière'!K225</f>
        <v>2</v>
      </c>
    </row>
    <row r="229" spans="1:43" x14ac:dyDescent="0.2">
      <c r="A229" s="20" t="s">
        <v>251</v>
      </c>
      <c r="B229" s="21" t="s">
        <v>106</v>
      </c>
      <c r="D229" s="77">
        <f>'Composition humaine UO'!D228*'Valorisation financière UO'!D$3</f>
        <v>0</v>
      </c>
      <c r="E229" s="77">
        <f>'Composition humaine UO'!E228*'Valorisation financière UO'!E$3</f>
        <v>0</v>
      </c>
      <c r="F229" s="77">
        <f>'Composition humaine UO'!F228*'Valorisation financière UO'!F$3</f>
        <v>0</v>
      </c>
      <c r="G229" s="91"/>
      <c r="H229" s="77">
        <f>'Composition humaine UO'!H228*'Valorisation financière UO'!H$3</f>
        <v>0</v>
      </c>
      <c r="I229" s="77">
        <f>'Composition humaine UO'!I228*'Valorisation financière UO'!I$3</f>
        <v>0</v>
      </c>
      <c r="J229" s="77">
        <f>'Composition humaine UO'!J228*'Valorisation financière UO'!J$3</f>
        <v>0</v>
      </c>
      <c r="K229" s="91"/>
      <c r="L229" s="77">
        <f>'Composition humaine UO'!L228*'Valorisation financière UO'!L$3</f>
        <v>0</v>
      </c>
      <c r="M229" s="77">
        <f>'Composition humaine UO'!M228*'Valorisation financière UO'!M$3</f>
        <v>0</v>
      </c>
      <c r="N229" s="91"/>
      <c r="O229" s="77">
        <f>'Composition humaine UO'!O228*'Valorisation financière UO'!O$3</f>
        <v>0</v>
      </c>
      <c r="P229" s="77">
        <f>'Composition humaine UO'!P228*'Valorisation financière UO'!P$3</f>
        <v>0</v>
      </c>
      <c r="Q229" s="77">
        <f>'Composition humaine UO'!Q228*'Valorisation financière UO'!Q$3</f>
        <v>0</v>
      </c>
      <c r="R229" s="91"/>
      <c r="S229" s="77">
        <f>'Composition humaine UO'!S228*'Valorisation financière UO'!S$3</f>
        <v>0</v>
      </c>
      <c r="T229" s="77">
        <f>'Composition humaine UO'!T228*'Valorisation financière UO'!T$3</f>
        <v>0</v>
      </c>
      <c r="U229" s="91"/>
      <c r="V229" s="77">
        <f>'Composition humaine UO'!V228*'Valorisation financière UO'!V$3</f>
        <v>0</v>
      </c>
      <c r="W229" s="77">
        <f>'Composition humaine UO'!W228*'Valorisation financière UO'!W$3</f>
        <v>0</v>
      </c>
      <c r="X229" s="77">
        <f>'Composition humaine UO'!X228*'Valorisation financière UO'!X$3</f>
        <v>0</v>
      </c>
      <c r="Y229" s="92"/>
      <c r="Z229" s="77">
        <f>'Composition humaine UO'!Z228*'Valorisation financière UO'!Z$3</f>
        <v>0</v>
      </c>
      <c r="AA229" s="77">
        <f>'Composition humaine UO'!AA228*'Valorisation financière UO'!AA$3</f>
        <v>0</v>
      </c>
      <c r="AB229" s="77">
        <f>'Composition humaine UO'!AB228*'Valorisation financière UO'!AB$3</f>
        <v>0</v>
      </c>
      <c r="AC229" s="92"/>
      <c r="AD229" s="77">
        <f>'Composition humaine UO'!AD228*'Valorisation financière UO'!AD$3</f>
        <v>0</v>
      </c>
      <c r="AE229" s="77">
        <f>'Composition humaine UO'!AE228*'Valorisation financière UO'!AE$3</f>
        <v>0</v>
      </c>
      <c r="AF229" s="91"/>
      <c r="AG229" s="77">
        <f>'Composition humaine UO'!AG228*'Valorisation financière UO'!AG$3</f>
        <v>0</v>
      </c>
      <c r="AH229" s="77">
        <f>'Composition humaine UO'!AH228*'Valorisation financière UO'!AH$3</f>
        <v>0</v>
      </c>
      <c r="AI229" s="91"/>
      <c r="AJ229" s="77">
        <f>'Composition humaine UO'!AJ228*'Valorisation financière UO'!AJ$3</f>
        <v>0</v>
      </c>
      <c r="AK229" s="77">
        <f>'Composition humaine UO'!AK228*'Valorisation financière UO'!AK$3</f>
        <v>0</v>
      </c>
      <c r="AM229" s="60">
        <f>ROUND(SUM(D229:AK229),2)</f>
        <v>0</v>
      </c>
      <c r="AN229" s="59"/>
      <c r="AO229" s="87">
        <f t="shared" si="35"/>
        <v>0</v>
      </c>
      <c r="AQ229" s="95">
        <f>'Simulation Financière'!K226</f>
        <v>2</v>
      </c>
    </row>
    <row r="230" spans="1:43" x14ac:dyDescent="0.2">
      <c r="A230" s="20" t="s">
        <v>252</v>
      </c>
      <c r="B230" s="21" t="s">
        <v>74</v>
      </c>
      <c r="D230" s="77">
        <f>'Composition humaine UO'!D229*'Valorisation financière UO'!D$3</f>
        <v>0</v>
      </c>
      <c r="E230" s="77">
        <f>'Composition humaine UO'!E229*'Valorisation financière UO'!E$3</f>
        <v>0</v>
      </c>
      <c r="F230" s="77">
        <f>'Composition humaine UO'!F229*'Valorisation financière UO'!F$3</f>
        <v>0</v>
      </c>
      <c r="G230" s="91"/>
      <c r="H230" s="77">
        <f>'Composition humaine UO'!H229*'Valorisation financière UO'!H$3</f>
        <v>0</v>
      </c>
      <c r="I230" s="77">
        <f>'Composition humaine UO'!I229*'Valorisation financière UO'!I$3</f>
        <v>0</v>
      </c>
      <c r="J230" s="77">
        <f>'Composition humaine UO'!J229*'Valorisation financière UO'!J$3</f>
        <v>0</v>
      </c>
      <c r="K230" s="91"/>
      <c r="L230" s="77">
        <f>'Composition humaine UO'!L229*'Valorisation financière UO'!L$3</f>
        <v>0</v>
      </c>
      <c r="M230" s="77">
        <f>'Composition humaine UO'!M229*'Valorisation financière UO'!M$3</f>
        <v>0</v>
      </c>
      <c r="N230" s="91"/>
      <c r="O230" s="77">
        <f>'Composition humaine UO'!O229*'Valorisation financière UO'!O$3</f>
        <v>0</v>
      </c>
      <c r="P230" s="77">
        <f>'Composition humaine UO'!P229*'Valorisation financière UO'!P$3</f>
        <v>0</v>
      </c>
      <c r="Q230" s="77">
        <f>'Composition humaine UO'!Q229*'Valorisation financière UO'!Q$3</f>
        <v>0</v>
      </c>
      <c r="R230" s="91"/>
      <c r="S230" s="77">
        <f>'Composition humaine UO'!S229*'Valorisation financière UO'!S$3</f>
        <v>0</v>
      </c>
      <c r="T230" s="77">
        <f>'Composition humaine UO'!T229*'Valorisation financière UO'!T$3</f>
        <v>0</v>
      </c>
      <c r="U230" s="91"/>
      <c r="V230" s="77">
        <f>'Composition humaine UO'!V229*'Valorisation financière UO'!V$3</f>
        <v>0</v>
      </c>
      <c r="W230" s="77">
        <f>'Composition humaine UO'!W229*'Valorisation financière UO'!W$3</f>
        <v>0</v>
      </c>
      <c r="X230" s="77">
        <f>'Composition humaine UO'!X229*'Valorisation financière UO'!X$3</f>
        <v>0</v>
      </c>
      <c r="Y230" s="92"/>
      <c r="Z230" s="77">
        <f>'Composition humaine UO'!Z229*'Valorisation financière UO'!Z$3</f>
        <v>0</v>
      </c>
      <c r="AA230" s="77">
        <f>'Composition humaine UO'!AA229*'Valorisation financière UO'!AA$3</f>
        <v>0</v>
      </c>
      <c r="AB230" s="77">
        <f>'Composition humaine UO'!AB229*'Valorisation financière UO'!AB$3</f>
        <v>0</v>
      </c>
      <c r="AC230" s="92"/>
      <c r="AD230" s="77">
        <f>'Composition humaine UO'!AD229*'Valorisation financière UO'!AD$3</f>
        <v>0</v>
      </c>
      <c r="AE230" s="77">
        <f>'Composition humaine UO'!AE229*'Valorisation financière UO'!AE$3</f>
        <v>0</v>
      </c>
      <c r="AF230" s="91"/>
      <c r="AG230" s="77">
        <f>'Composition humaine UO'!AG229*'Valorisation financière UO'!AG$3</f>
        <v>0</v>
      </c>
      <c r="AH230" s="77">
        <f>'Composition humaine UO'!AH229*'Valorisation financière UO'!AH$3</f>
        <v>0</v>
      </c>
      <c r="AI230" s="91"/>
      <c r="AJ230" s="77">
        <f>'Composition humaine UO'!AJ229*'Valorisation financière UO'!AJ$3</f>
        <v>0</v>
      </c>
      <c r="AK230" s="77">
        <f>'Composition humaine UO'!AK229*'Valorisation financière UO'!AK$3</f>
        <v>0</v>
      </c>
      <c r="AM230" s="60">
        <f>ROUND(SUM(D230:AK230),2)</f>
        <v>0</v>
      </c>
      <c r="AN230" s="59"/>
      <c r="AO230" s="87">
        <f t="shared" si="35"/>
        <v>0</v>
      </c>
      <c r="AQ230" s="95">
        <f>'Simulation Financière'!K227</f>
        <v>2</v>
      </c>
    </row>
    <row r="231" spans="1:43" ht="13.5" thickBot="1" x14ac:dyDescent="0.25">
      <c r="A231" s="20" t="s">
        <v>253</v>
      </c>
      <c r="B231" s="21" t="s">
        <v>107</v>
      </c>
      <c r="D231" s="77">
        <f>'Composition humaine UO'!D230*'Valorisation financière UO'!D$3</f>
        <v>0</v>
      </c>
      <c r="E231" s="77">
        <f>'Composition humaine UO'!E230*'Valorisation financière UO'!E$3</f>
        <v>0</v>
      </c>
      <c r="F231" s="77">
        <f>'Composition humaine UO'!F230*'Valorisation financière UO'!F$3</f>
        <v>0</v>
      </c>
      <c r="G231" s="91"/>
      <c r="H231" s="77">
        <f>'Composition humaine UO'!H230*'Valorisation financière UO'!H$3</f>
        <v>0</v>
      </c>
      <c r="I231" s="77">
        <f>'Composition humaine UO'!I230*'Valorisation financière UO'!I$3</f>
        <v>0</v>
      </c>
      <c r="J231" s="77">
        <f>'Composition humaine UO'!J230*'Valorisation financière UO'!J$3</f>
        <v>0</v>
      </c>
      <c r="K231" s="91"/>
      <c r="L231" s="77">
        <f>'Composition humaine UO'!L230*'Valorisation financière UO'!L$3</f>
        <v>0</v>
      </c>
      <c r="M231" s="77">
        <f>'Composition humaine UO'!M230*'Valorisation financière UO'!M$3</f>
        <v>0</v>
      </c>
      <c r="N231" s="91"/>
      <c r="O231" s="77">
        <f>'Composition humaine UO'!O230*'Valorisation financière UO'!O$3</f>
        <v>0</v>
      </c>
      <c r="P231" s="77">
        <f>'Composition humaine UO'!P230*'Valorisation financière UO'!P$3</f>
        <v>0</v>
      </c>
      <c r="Q231" s="77">
        <f>'Composition humaine UO'!Q230*'Valorisation financière UO'!Q$3</f>
        <v>0</v>
      </c>
      <c r="R231" s="91"/>
      <c r="S231" s="77">
        <f>'Composition humaine UO'!S230*'Valorisation financière UO'!S$3</f>
        <v>0</v>
      </c>
      <c r="T231" s="77">
        <f>'Composition humaine UO'!T230*'Valorisation financière UO'!T$3</f>
        <v>0</v>
      </c>
      <c r="U231" s="91"/>
      <c r="V231" s="77">
        <f>'Composition humaine UO'!V230*'Valorisation financière UO'!V$3</f>
        <v>0</v>
      </c>
      <c r="W231" s="77">
        <f>'Composition humaine UO'!W230*'Valorisation financière UO'!W$3</f>
        <v>0</v>
      </c>
      <c r="X231" s="77">
        <f>'Composition humaine UO'!X230*'Valorisation financière UO'!X$3</f>
        <v>0</v>
      </c>
      <c r="Y231" s="92"/>
      <c r="Z231" s="77">
        <f>'Composition humaine UO'!Z230*'Valorisation financière UO'!Z$3</f>
        <v>0</v>
      </c>
      <c r="AA231" s="77">
        <f>'Composition humaine UO'!AA230*'Valorisation financière UO'!AA$3</f>
        <v>0</v>
      </c>
      <c r="AB231" s="77">
        <f>'Composition humaine UO'!AB230*'Valorisation financière UO'!AB$3</f>
        <v>0</v>
      </c>
      <c r="AC231" s="92"/>
      <c r="AD231" s="77">
        <f>'Composition humaine UO'!AD230*'Valorisation financière UO'!AD$3</f>
        <v>0</v>
      </c>
      <c r="AE231" s="77">
        <f>'Composition humaine UO'!AE230*'Valorisation financière UO'!AE$3</f>
        <v>0</v>
      </c>
      <c r="AF231" s="91"/>
      <c r="AG231" s="77">
        <f>'Composition humaine UO'!AG230*'Valorisation financière UO'!AG$3</f>
        <v>0</v>
      </c>
      <c r="AH231" s="77">
        <f>'Composition humaine UO'!AH230*'Valorisation financière UO'!AH$3</f>
        <v>0</v>
      </c>
      <c r="AI231" s="91"/>
      <c r="AJ231" s="77">
        <f>'Composition humaine UO'!AJ230*'Valorisation financière UO'!AJ$3</f>
        <v>0</v>
      </c>
      <c r="AK231" s="77">
        <f>'Composition humaine UO'!AK230*'Valorisation financière UO'!AK$3</f>
        <v>0</v>
      </c>
      <c r="AM231" s="60">
        <f>ROUND(SUM(D231:AK231),2)</f>
        <v>0</v>
      </c>
      <c r="AN231" s="59"/>
      <c r="AO231" s="88">
        <f t="shared" si="35"/>
        <v>0</v>
      </c>
      <c r="AQ231" s="95">
        <f>'Simulation Financière'!K228</f>
        <v>2</v>
      </c>
    </row>
    <row r="232" spans="1:43" ht="13.5" thickTop="1" x14ac:dyDescent="0.2">
      <c r="A232" s="23"/>
      <c r="B232" s="47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3"/>
      <c r="O232" s="83"/>
      <c r="P232" s="83"/>
      <c r="Q232" s="83"/>
      <c r="R232" s="83"/>
      <c r="S232" s="83"/>
      <c r="T232" s="83"/>
      <c r="U232" s="83"/>
      <c r="V232" s="83"/>
      <c r="W232" s="83"/>
      <c r="X232" s="83"/>
      <c r="Y232" s="93"/>
      <c r="Z232" s="83"/>
      <c r="AA232" s="83"/>
      <c r="AB232" s="83"/>
      <c r="AC232" s="93"/>
      <c r="AD232" s="83"/>
      <c r="AE232" s="83"/>
      <c r="AF232" s="83"/>
      <c r="AG232" s="83"/>
      <c r="AH232" s="83"/>
      <c r="AI232" s="83"/>
      <c r="AJ232" s="83"/>
      <c r="AK232" s="83"/>
    </row>
    <row r="233" spans="1:43" ht="13.5" thickBot="1" x14ac:dyDescent="0.25">
      <c r="A233" s="23"/>
      <c r="B233" s="19" t="s">
        <v>0</v>
      </c>
      <c r="D233" s="94" t="s">
        <v>3</v>
      </c>
      <c r="E233" s="94" t="s">
        <v>3</v>
      </c>
      <c r="F233" s="94" t="s">
        <v>3</v>
      </c>
      <c r="G233" s="83"/>
      <c r="H233" s="94" t="s">
        <v>3</v>
      </c>
      <c r="I233" s="94" t="s">
        <v>3</v>
      </c>
      <c r="J233" s="94" t="s">
        <v>3</v>
      </c>
      <c r="K233" s="83"/>
      <c r="L233" s="94" t="s">
        <v>3</v>
      </c>
      <c r="M233" s="94" t="s">
        <v>3</v>
      </c>
      <c r="N233" s="83"/>
      <c r="O233" s="94" t="s">
        <v>3</v>
      </c>
      <c r="P233" s="94" t="s">
        <v>3</v>
      </c>
      <c r="Q233" s="94" t="s">
        <v>3</v>
      </c>
      <c r="R233" s="83"/>
      <c r="S233" s="94" t="s">
        <v>3</v>
      </c>
      <c r="T233" s="94" t="s">
        <v>3</v>
      </c>
      <c r="U233" s="83"/>
      <c r="V233" s="94" t="s">
        <v>3</v>
      </c>
      <c r="W233" s="94" t="s">
        <v>3</v>
      </c>
      <c r="X233" s="94" t="s">
        <v>3</v>
      </c>
      <c r="Y233" s="93"/>
      <c r="Z233" s="94" t="s">
        <v>3</v>
      </c>
      <c r="AA233" s="94" t="s">
        <v>3</v>
      </c>
      <c r="AB233" s="94" t="s">
        <v>3</v>
      </c>
      <c r="AC233" s="93"/>
      <c r="AD233" s="94" t="s">
        <v>3</v>
      </c>
      <c r="AE233" s="94" t="s">
        <v>3</v>
      </c>
      <c r="AF233" s="83"/>
      <c r="AG233" s="94" t="s">
        <v>3</v>
      </c>
      <c r="AH233" s="94" t="s">
        <v>3</v>
      </c>
      <c r="AI233" s="83"/>
      <c r="AJ233" s="94" t="s">
        <v>3</v>
      </c>
      <c r="AK233" s="94" t="s">
        <v>3</v>
      </c>
    </row>
    <row r="234" spans="1:43" ht="13.5" thickTop="1" x14ac:dyDescent="0.2">
      <c r="A234" s="20" t="s">
        <v>254</v>
      </c>
      <c r="B234" s="21" t="s">
        <v>105</v>
      </c>
      <c r="D234" s="77">
        <f>'Composition humaine UO'!D233*'Valorisation financière UO'!D$3</f>
        <v>0</v>
      </c>
      <c r="E234" s="77">
        <f>'Composition humaine UO'!E233*'Valorisation financière UO'!E$3</f>
        <v>0</v>
      </c>
      <c r="F234" s="77">
        <f>'Composition humaine UO'!F233*'Valorisation financière UO'!F$3</f>
        <v>0</v>
      </c>
      <c r="G234" s="91"/>
      <c r="H234" s="77">
        <f>'Composition humaine UO'!H233*'Valorisation financière UO'!H$3</f>
        <v>0</v>
      </c>
      <c r="I234" s="77">
        <f>'Composition humaine UO'!I233*'Valorisation financière UO'!I$3</f>
        <v>0</v>
      </c>
      <c r="J234" s="77">
        <f>'Composition humaine UO'!J233*'Valorisation financière UO'!J$3</f>
        <v>0</v>
      </c>
      <c r="K234" s="91"/>
      <c r="L234" s="77">
        <f>'Composition humaine UO'!L233*'Valorisation financière UO'!L$3</f>
        <v>0</v>
      </c>
      <c r="M234" s="77">
        <f>'Composition humaine UO'!M233*'Valorisation financière UO'!M$3</f>
        <v>0</v>
      </c>
      <c r="N234" s="91"/>
      <c r="O234" s="77">
        <f>'Composition humaine UO'!O233*'Valorisation financière UO'!O$3</f>
        <v>0</v>
      </c>
      <c r="P234" s="77">
        <f>'Composition humaine UO'!P233*'Valorisation financière UO'!P$3</f>
        <v>0</v>
      </c>
      <c r="Q234" s="77">
        <f>'Composition humaine UO'!Q233*'Valorisation financière UO'!Q$3</f>
        <v>0</v>
      </c>
      <c r="R234" s="91"/>
      <c r="S234" s="77">
        <f>'Composition humaine UO'!S233*'Valorisation financière UO'!S$3</f>
        <v>0</v>
      </c>
      <c r="T234" s="77">
        <f>'Composition humaine UO'!T233*'Valorisation financière UO'!T$3</f>
        <v>0</v>
      </c>
      <c r="U234" s="91"/>
      <c r="V234" s="77">
        <f>'Composition humaine UO'!V233*'Valorisation financière UO'!V$3</f>
        <v>0</v>
      </c>
      <c r="W234" s="77">
        <f>'Composition humaine UO'!W233*'Valorisation financière UO'!W$3</f>
        <v>0</v>
      </c>
      <c r="X234" s="77">
        <f>'Composition humaine UO'!X233*'Valorisation financière UO'!X$3</f>
        <v>0</v>
      </c>
      <c r="Y234" s="92"/>
      <c r="Z234" s="77">
        <f>'Composition humaine UO'!Z233*'Valorisation financière UO'!Z$3</f>
        <v>0</v>
      </c>
      <c r="AA234" s="77">
        <f>'Composition humaine UO'!AA233*'Valorisation financière UO'!AA$3</f>
        <v>0</v>
      </c>
      <c r="AB234" s="77">
        <f>'Composition humaine UO'!AB233*'Valorisation financière UO'!AB$3</f>
        <v>0</v>
      </c>
      <c r="AC234" s="92"/>
      <c r="AD234" s="77">
        <f>'Composition humaine UO'!AD233*'Valorisation financière UO'!AD$3</f>
        <v>0</v>
      </c>
      <c r="AE234" s="77">
        <f>'Composition humaine UO'!AE233*'Valorisation financière UO'!AE$3</f>
        <v>0</v>
      </c>
      <c r="AF234" s="91"/>
      <c r="AG234" s="77">
        <f>'Composition humaine UO'!AG233*'Valorisation financière UO'!AG$3</f>
        <v>0</v>
      </c>
      <c r="AH234" s="77">
        <f>'Composition humaine UO'!AH233*'Valorisation financière UO'!AH$3</f>
        <v>0</v>
      </c>
      <c r="AI234" s="91"/>
      <c r="AJ234" s="77">
        <f>'Composition humaine UO'!AJ233*'Valorisation financière UO'!AJ$3</f>
        <v>0</v>
      </c>
      <c r="AK234" s="77">
        <f>'Composition humaine UO'!AK233*'Valorisation financière UO'!AK$3</f>
        <v>0</v>
      </c>
      <c r="AM234" s="60">
        <f>ROUND(SUM(D234:AK234),2)</f>
        <v>0</v>
      </c>
      <c r="AN234" s="59"/>
      <c r="AO234" s="86">
        <f t="shared" ref="AO234:AO236" si="36">AM234</f>
        <v>0</v>
      </c>
      <c r="AQ234" s="95">
        <f>'Simulation Financière'!K231</f>
        <v>2</v>
      </c>
    </row>
    <row r="235" spans="1:43" x14ac:dyDescent="0.2">
      <c r="A235" s="20" t="s">
        <v>255</v>
      </c>
      <c r="B235" s="21" t="s">
        <v>106</v>
      </c>
      <c r="D235" s="77">
        <f>'Composition humaine UO'!D234*'Valorisation financière UO'!D$3</f>
        <v>0</v>
      </c>
      <c r="E235" s="77">
        <f>'Composition humaine UO'!E234*'Valorisation financière UO'!E$3</f>
        <v>0</v>
      </c>
      <c r="F235" s="77">
        <f>'Composition humaine UO'!F234*'Valorisation financière UO'!F$3</f>
        <v>0</v>
      </c>
      <c r="G235" s="91"/>
      <c r="H235" s="77">
        <f>'Composition humaine UO'!H234*'Valorisation financière UO'!H$3</f>
        <v>0</v>
      </c>
      <c r="I235" s="77">
        <f>'Composition humaine UO'!I234*'Valorisation financière UO'!I$3</f>
        <v>0</v>
      </c>
      <c r="J235" s="77">
        <f>'Composition humaine UO'!J234*'Valorisation financière UO'!J$3</f>
        <v>0</v>
      </c>
      <c r="K235" s="91"/>
      <c r="L235" s="77">
        <f>'Composition humaine UO'!L234*'Valorisation financière UO'!L$3</f>
        <v>0</v>
      </c>
      <c r="M235" s="77">
        <f>'Composition humaine UO'!M234*'Valorisation financière UO'!M$3</f>
        <v>0</v>
      </c>
      <c r="N235" s="91"/>
      <c r="O235" s="77">
        <f>'Composition humaine UO'!O234*'Valorisation financière UO'!O$3</f>
        <v>0</v>
      </c>
      <c r="P235" s="77">
        <f>'Composition humaine UO'!P234*'Valorisation financière UO'!P$3</f>
        <v>0</v>
      </c>
      <c r="Q235" s="77">
        <f>'Composition humaine UO'!Q234*'Valorisation financière UO'!Q$3</f>
        <v>0</v>
      </c>
      <c r="R235" s="91"/>
      <c r="S235" s="77">
        <f>'Composition humaine UO'!S234*'Valorisation financière UO'!S$3</f>
        <v>0</v>
      </c>
      <c r="T235" s="77">
        <f>'Composition humaine UO'!T234*'Valorisation financière UO'!T$3</f>
        <v>0</v>
      </c>
      <c r="U235" s="91"/>
      <c r="V235" s="77">
        <f>'Composition humaine UO'!V234*'Valorisation financière UO'!V$3</f>
        <v>0</v>
      </c>
      <c r="W235" s="77">
        <f>'Composition humaine UO'!W234*'Valorisation financière UO'!W$3</f>
        <v>0</v>
      </c>
      <c r="X235" s="77">
        <f>'Composition humaine UO'!X234*'Valorisation financière UO'!X$3</f>
        <v>0</v>
      </c>
      <c r="Y235" s="92"/>
      <c r="Z235" s="77">
        <f>'Composition humaine UO'!Z234*'Valorisation financière UO'!Z$3</f>
        <v>0</v>
      </c>
      <c r="AA235" s="77">
        <f>'Composition humaine UO'!AA234*'Valorisation financière UO'!AA$3</f>
        <v>0</v>
      </c>
      <c r="AB235" s="77">
        <f>'Composition humaine UO'!AB234*'Valorisation financière UO'!AB$3</f>
        <v>0</v>
      </c>
      <c r="AC235" s="92"/>
      <c r="AD235" s="77">
        <f>'Composition humaine UO'!AD234*'Valorisation financière UO'!AD$3</f>
        <v>0</v>
      </c>
      <c r="AE235" s="77">
        <f>'Composition humaine UO'!AE234*'Valorisation financière UO'!AE$3</f>
        <v>0</v>
      </c>
      <c r="AF235" s="91"/>
      <c r="AG235" s="77">
        <f>'Composition humaine UO'!AG234*'Valorisation financière UO'!AG$3</f>
        <v>0</v>
      </c>
      <c r="AH235" s="77">
        <f>'Composition humaine UO'!AH234*'Valorisation financière UO'!AH$3</f>
        <v>0</v>
      </c>
      <c r="AI235" s="91"/>
      <c r="AJ235" s="77">
        <f>'Composition humaine UO'!AJ234*'Valorisation financière UO'!AJ$3</f>
        <v>0</v>
      </c>
      <c r="AK235" s="77">
        <f>'Composition humaine UO'!AK234*'Valorisation financière UO'!AK$3</f>
        <v>0</v>
      </c>
      <c r="AM235" s="60">
        <f>ROUND(SUM(D235:AK235),2)</f>
        <v>0</v>
      </c>
      <c r="AN235" s="59"/>
      <c r="AO235" s="87">
        <f t="shared" si="36"/>
        <v>0</v>
      </c>
      <c r="AQ235" s="95">
        <f>'Simulation Financière'!K232</f>
        <v>2</v>
      </c>
    </row>
    <row r="236" spans="1:43" ht="13.5" thickBot="1" x14ac:dyDescent="0.25">
      <c r="A236" s="20" t="s">
        <v>256</v>
      </c>
      <c r="B236" s="21" t="s">
        <v>74</v>
      </c>
      <c r="D236" s="77">
        <f>'Composition humaine UO'!D235*'Valorisation financière UO'!D$3</f>
        <v>0</v>
      </c>
      <c r="E236" s="77">
        <f>'Composition humaine UO'!E235*'Valorisation financière UO'!E$3</f>
        <v>0</v>
      </c>
      <c r="F236" s="77">
        <f>'Composition humaine UO'!F235*'Valorisation financière UO'!F$3</f>
        <v>0</v>
      </c>
      <c r="G236" s="91"/>
      <c r="H236" s="77">
        <f>'Composition humaine UO'!H235*'Valorisation financière UO'!H$3</f>
        <v>0</v>
      </c>
      <c r="I236" s="77">
        <f>'Composition humaine UO'!I235*'Valorisation financière UO'!I$3</f>
        <v>0</v>
      </c>
      <c r="J236" s="77">
        <f>'Composition humaine UO'!J235*'Valorisation financière UO'!J$3</f>
        <v>0</v>
      </c>
      <c r="K236" s="91"/>
      <c r="L236" s="77">
        <f>'Composition humaine UO'!L235*'Valorisation financière UO'!L$3</f>
        <v>0</v>
      </c>
      <c r="M236" s="77">
        <f>'Composition humaine UO'!M235*'Valorisation financière UO'!M$3</f>
        <v>0</v>
      </c>
      <c r="N236" s="91"/>
      <c r="O236" s="77">
        <f>'Composition humaine UO'!O235*'Valorisation financière UO'!O$3</f>
        <v>0</v>
      </c>
      <c r="P236" s="77">
        <f>'Composition humaine UO'!P235*'Valorisation financière UO'!P$3</f>
        <v>0</v>
      </c>
      <c r="Q236" s="77">
        <f>'Composition humaine UO'!Q235*'Valorisation financière UO'!Q$3</f>
        <v>0</v>
      </c>
      <c r="R236" s="91"/>
      <c r="S236" s="77">
        <f>'Composition humaine UO'!S235*'Valorisation financière UO'!S$3</f>
        <v>0</v>
      </c>
      <c r="T236" s="77">
        <f>'Composition humaine UO'!T235*'Valorisation financière UO'!T$3</f>
        <v>0</v>
      </c>
      <c r="U236" s="91"/>
      <c r="V236" s="77">
        <f>'Composition humaine UO'!V235*'Valorisation financière UO'!V$3</f>
        <v>0</v>
      </c>
      <c r="W236" s="77">
        <f>'Composition humaine UO'!W235*'Valorisation financière UO'!W$3</f>
        <v>0</v>
      </c>
      <c r="X236" s="77">
        <f>'Composition humaine UO'!X235*'Valorisation financière UO'!X$3</f>
        <v>0</v>
      </c>
      <c r="Y236" s="92"/>
      <c r="Z236" s="77">
        <f>'Composition humaine UO'!Z235*'Valorisation financière UO'!Z$3</f>
        <v>0</v>
      </c>
      <c r="AA236" s="77">
        <f>'Composition humaine UO'!AA235*'Valorisation financière UO'!AA$3</f>
        <v>0</v>
      </c>
      <c r="AB236" s="77">
        <f>'Composition humaine UO'!AB235*'Valorisation financière UO'!AB$3</f>
        <v>0</v>
      </c>
      <c r="AC236" s="92"/>
      <c r="AD236" s="77">
        <f>'Composition humaine UO'!AD235*'Valorisation financière UO'!AD$3</f>
        <v>0</v>
      </c>
      <c r="AE236" s="77">
        <f>'Composition humaine UO'!AE235*'Valorisation financière UO'!AE$3</f>
        <v>0</v>
      </c>
      <c r="AF236" s="91"/>
      <c r="AG236" s="77">
        <f>'Composition humaine UO'!AG235*'Valorisation financière UO'!AG$3</f>
        <v>0</v>
      </c>
      <c r="AH236" s="77">
        <f>'Composition humaine UO'!AH235*'Valorisation financière UO'!AH$3</f>
        <v>0</v>
      </c>
      <c r="AI236" s="91"/>
      <c r="AJ236" s="77">
        <f>'Composition humaine UO'!AJ235*'Valorisation financière UO'!AJ$3</f>
        <v>0</v>
      </c>
      <c r="AK236" s="77">
        <f>'Composition humaine UO'!AK235*'Valorisation financière UO'!AK$3</f>
        <v>0</v>
      </c>
      <c r="AM236" s="60">
        <f>ROUND(SUM(D236:AK236),2)</f>
        <v>0</v>
      </c>
      <c r="AN236" s="59"/>
      <c r="AO236" s="88">
        <f t="shared" si="36"/>
        <v>0</v>
      </c>
      <c r="AQ236" s="95">
        <f>'Simulation Financière'!K233</f>
        <v>2</v>
      </c>
    </row>
    <row r="237" spans="1:43" ht="13.5" thickTop="1" x14ac:dyDescent="0.2">
      <c r="A237" s="23"/>
      <c r="B237" s="47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3"/>
      <c r="O237" s="83"/>
      <c r="P237" s="83"/>
      <c r="Q237" s="83"/>
      <c r="R237" s="83"/>
      <c r="S237" s="83"/>
      <c r="T237" s="83"/>
      <c r="U237" s="83"/>
      <c r="V237" s="83"/>
      <c r="W237" s="83"/>
      <c r="X237" s="83"/>
      <c r="Y237" s="93"/>
      <c r="Z237" s="83"/>
      <c r="AA237" s="83"/>
      <c r="AB237" s="83"/>
      <c r="AC237" s="93"/>
      <c r="AD237" s="83"/>
      <c r="AE237" s="83"/>
      <c r="AF237" s="83"/>
      <c r="AG237" s="83"/>
      <c r="AH237" s="83"/>
      <c r="AI237" s="83"/>
      <c r="AJ237" s="83"/>
      <c r="AK237" s="83"/>
    </row>
    <row r="238" spans="1:43" ht="13.5" thickBot="1" x14ac:dyDescent="0.25">
      <c r="A238" s="23"/>
      <c r="B238" s="19" t="s">
        <v>0</v>
      </c>
      <c r="D238" s="94" t="s">
        <v>3</v>
      </c>
      <c r="E238" s="94" t="s">
        <v>3</v>
      </c>
      <c r="F238" s="94" t="s">
        <v>3</v>
      </c>
      <c r="G238" s="83"/>
      <c r="H238" s="94" t="s">
        <v>3</v>
      </c>
      <c r="I238" s="94" t="s">
        <v>3</v>
      </c>
      <c r="J238" s="94" t="s">
        <v>3</v>
      </c>
      <c r="K238" s="83"/>
      <c r="L238" s="94" t="s">
        <v>3</v>
      </c>
      <c r="M238" s="94" t="s">
        <v>3</v>
      </c>
      <c r="N238" s="83"/>
      <c r="O238" s="94" t="s">
        <v>3</v>
      </c>
      <c r="P238" s="94" t="s">
        <v>3</v>
      </c>
      <c r="Q238" s="94" t="s">
        <v>3</v>
      </c>
      <c r="R238" s="83"/>
      <c r="S238" s="94" t="s">
        <v>3</v>
      </c>
      <c r="T238" s="94" t="s">
        <v>3</v>
      </c>
      <c r="U238" s="83"/>
      <c r="V238" s="94" t="s">
        <v>3</v>
      </c>
      <c r="W238" s="94" t="s">
        <v>3</v>
      </c>
      <c r="X238" s="94" t="s">
        <v>3</v>
      </c>
      <c r="Y238" s="93"/>
      <c r="Z238" s="94" t="s">
        <v>3</v>
      </c>
      <c r="AA238" s="94" t="s">
        <v>3</v>
      </c>
      <c r="AB238" s="94" t="s">
        <v>3</v>
      </c>
      <c r="AC238" s="93"/>
      <c r="AD238" s="94" t="s">
        <v>3</v>
      </c>
      <c r="AE238" s="94" t="s">
        <v>3</v>
      </c>
      <c r="AF238" s="83"/>
      <c r="AG238" s="94" t="s">
        <v>3</v>
      </c>
      <c r="AH238" s="94" t="s">
        <v>3</v>
      </c>
      <c r="AI238" s="83"/>
      <c r="AJ238" s="94" t="s">
        <v>3</v>
      </c>
      <c r="AK238" s="94" t="s">
        <v>3</v>
      </c>
    </row>
    <row r="239" spans="1:43" ht="13.5" thickTop="1" x14ac:dyDescent="0.2">
      <c r="A239" s="20" t="s">
        <v>257</v>
      </c>
      <c r="B239" s="21" t="s">
        <v>105</v>
      </c>
      <c r="D239" s="77">
        <f>'Composition humaine UO'!D238*'Valorisation financière UO'!D$3</f>
        <v>0</v>
      </c>
      <c r="E239" s="77">
        <f>'Composition humaine UO'!E238*'Valorisation financière UO'!E$3</f>
        <v>0</v>
      </c>
      <c r="F239" s="77">
        <f>'Composition humaine UO'!F238*'Valorisation financière UO'!F$3</f>
        <v>0</v>
      </c>
      <c r="G239" s="91"/>
      <c r="H239" s="77">
        <f>'Composition humaine UO'!H238*'Valorisation financière UO'!H$3</f>
        <v>0</v>
      </c>
      <c r="I239" s="77">
        <f>'Composition humaine UO'!I238*'Valorisation financière UO'!I$3</f>
        <v>0</v>
      </c>
      <c r="J239" s="77">
        <f>'Composition humaine UO'!J238*'Valorisation financière UO'!J$3</f>
        <v>0</v>
      </c>
      <c r="K239" s="91"/>
      <c r="L239" s="77">
        <f>'Composition humaine UO'!L238*'Valorisation financière UO'!L$3</f>
        <v>0</v>
      </c>
      <c r="M239" s="77">
        <f>'Composition humaine UO'!M238*'Valorisation financière UO'!M$3</f>
        <v>0</v>
      </c>
      <c r="N239" s="91"/>
      <c r="O239" s="77">
        <f>'Composition humaine UO'!O238*'Valorisation financière UO'!O$3</f>
        <v>0</v>
      </c>
      <c r="P239" s="77">
        <f>'Composition humaine UO'!P238*'Valorisation financière UO'!P$3</f>
        <v>0</v>
      </c>
      <c r="Q239" s="77">
        <f>'Composition humaine UO'!Q238*'Valorisation financière UO'!Q$3</f>
        <v>0</v>
      </c>
      <c r="R239" s="91"/>
      <c r="S239" s="77">
        <f>'Composition humaine UO'!S238*'Valorisation financière UO'!S$3</f>
        <v>0</v>
      </c>
      <c r="T239" s="77">
        <f>'Composition humaine UO'!T238*'Valorisation financière UO'!T$3</f>
        <v>0</v>
      </c>
      <c r="U239" s="91"/>
      <c r="V239" s="77">
        <f>'Composition humaine UO'!V238*'Valorisation financière UO'!V$3</f>
        <v>0</v>
      </c>
      <c r="W239" s="77">
        <f>'Composition humaine UO'!W238*'Valorisation financière UO'!W$3</f>
        <v>0</v>
      </c>
      <c r="X239" s="77">
        <f>'Composition humaine UO'!X238*'Valorisation financière UO'!X$3</f>
        <v>0</v>
      </c>
      <c r="Y239" s="92"/>
      <c r="Z239" s="77">
        <f>'Composition humaine UO'!Z238*'Valorisation financière UO'!Z$3</f>
        <v>0</v>
      </c>
      <c r="AA239" s="77">
        <f>'Composition humaine UO'!AA238*'Valorisation financière UO'!AA$3</f>
        <v>0</v>
      </c>
      <c r="AB239" s="77">
        <f>'Composition humaine UO'!AB238*'Valorisation financière UO'!AB$3</f>
        <v>0</v>
      </c>
      <c r="AC239" s="92"/>
      <c r="AD239" s="77">
        <f>'Composition humaine UO'!AD238*'Valorisation financière UO'!AD$3</f>
        <v>0</v>
      </c>
      <c r="AE239" s="77">
        <f>'Composition humaine UO'!AE238*'Valorisation financière UO'!AE$3</f>
        <v>0</v>
      </c>
      <c r="AF239" s="91"/>
      <c r="AG239" s="77">
        <f>'Composition humaine UO'!AG238*'Valorisation financière UO'!AG$3</f>
        <v>0</v>
      </c>
      <c r="AH239" s="77">
        <f>'Composition humaine UO'!AH238*'Valorisation financière UO'!AH$3</f>
        <v>0</v>
      </c>
      <c r="AI239" s="91"/>
      <c r="AJ239" s="77">
        <f>'Composition humaine UO'!AJ238*'Valorisation financière UO'!AJ$3</f>
        <v>0</v>
      </c>
      <c r="AK239" s="77">
        <f>'Composition humaine UO'!AK238*'Valorisation financière UO'!AK$3</f>
        <v>0</v>
      </c>
      <c r="AM239" s="60">
        <f>ROUND(SUM(D239:AK239),2)</f>
        <v>0</v>
      </c>
      <c r="AN239" s="59"/>
      <c r="AO239" s="86">
        <f t="shared" ref="AO239:AO242" si="37">AM239</f>
        <v>0</v>
      </c>
      <c r="AQ239" s="95">
        <f>'Simulation Financière'!K236</f>
        <v>30</v>
      </c>
    </row>
    <row r="240" spans="1:43" x14ac:dyDescent="0.2">
      <c r="A240" s="20" t="s">
        <v>258</v>
      </c>
      <c r="B240" s="21" t="s">
        <v>106</v>
      </c>
      <c r="D240" s="77">
        <f>'Composition humaine UO'!D239*'Valorisation financière UO'!D$3</f>
        <v>0</v>
      </c>
      <c r="E240" s="77">
        <f>'Composition humaine UO'!E239*'Valorisation financière UO'!E$3</f>
        <v>0</v>
      </c>
      <c r="F240" s="77">
        <f>'Composition humaine UO'!F239*'Valorisation financière UO'!F$3</f>
        <v>0</v>
      </c>
      <c r="G240" s="91"/>
      <c r="H240" s="77">
        <f>'Composition humaine UO'!H239*'Valorisation financière UO'!H$3</f>
        <v>0</v>
      </c>
      <c r="I240" s="77">
        <f>'Composition humaine UO'!I239*'Valorisation financière UO'!I$3</f>
        <v>0</v>
      </c>
      <c r="J240" s="77">
        <f>'Composition humaine UO'!J239*'Valorisation financière UO'!J$3</f>
        <v>0</v>
      </c>
      <c r="K240" s="91"/>
      <c r="L240" s="77">
        <f>'Composition humaine UO'!L239*'Valorisation financière UO'!L$3</f>
        <v>0</v>
      </c>
      <c r="M240" s="77">
        <f>'Composition humaine UO'!M239*'Valorisation financière UO'!M$3</f>
        <v>0</v>
      </c>
      <c r="N240" s="91"/>
      <c r="O240" s="77">
        <f>'Composition humaine UO'!O239*'Valorisation financière UO'!O$3</f>
        <v>0</v>
      </c>
      <c r="P240" s="77">
        <f>'Composition humaine UO'!P239*'Valorisation financière UO'!P$3</f>
        <v>0</v>
      </c>
      <c r="Q240" s="77">
        <f>'Composition humaine UO'!Q239*'Valorisation financière UO'!Q$3</f>
        <v>0</v>
      </c>
      <c r="R240" s="91"/>
      <c r="S240" s="77">
        <f>'Composition humaine UO'!S239*'Valorisation financière UO'!S$3</f>
        <v>0</v>
      </c>
      <c r="T240" s="77">
        <f>'Composition humaine UO'!T239*'Valorisation financière UO'!T$3</f>
        <v>0</v>
      </c>
      <c r="U240" s="91"/>
      <c r="V240" s="77">
        <f>'Composition humaine UO'!V239*'Valorisation financière UO'!V$3</f>
        <v>0</v>
      </c>
      <c r="W240" s="77">
        <f>'Composition humaine UO'!W239*'Valorisation financière UO'!W$3</f>
        <v>0</v>
      </c>
      <c r="X240" s="77">
        <f>'Composition humaine UO'!X239*'Valorisation financière UO'!X$3</f>
        <v>0</v>
      </c>
      <c r="Y240" s="92"/>
      <c r="Z240" s="77">
        <f>'Composition humaine UO'!Z239*'Valorisation financière UO'!Z$3</f>
        <v>0</v>
      </c>
      <c r="AA240" s="77">
        <f>'Composition humaine UO'!AA239*'Valorisation financière UO'!AA$3</f>
        <v>0</v>
      </c>
      <c r="AB240" s="77">
        <f>'Composition humaine UO'!AB239*'Valorisation financière UO'!AB$3</f>
        <v>0</v>
      </c>
      <c r="AC240" s="92"/>
      <c r="AD240" s="77">
        <f>'Composition humaine UO'!AD239*'Valorisation financière UO'!AD$3</f>
        <v>0</v>
      </c>
      <c r="AE240" s="77">
        <f>'Composition humaine UO'!AE239*'Valorisation financière UO'!AE$3</f>
        <v>0</v>
      </c>
      <c r="AF240" s="91"/>
      <c r="AG240" s="77">
        <f>'Composition humaine UO'!AG239*'Valorisation financière UO'!AG$3</f>
        <v>0</v>
      </c>
      <c r="AH240" s="77">
        <f>'Composition humaine UO'!AH239*'Valorisation financière UO'!AH$3</f>
        <v>0</v>
      </c>
      <c r="AI240" s="91"/>
      <c r="AJ240" s="77">
        <f>'Composition humaine UO'!AJ239*'Valorisation financière UO'!AJ$3</f>
        <v>0</v>
      </c>
      <c r="AK240" s="77">
        <f>'Composition humaine UO'!AK239*'Valorisation financière UO'!AK$3</f>
        <v>0</v>
      </c>
      <c r="AM240" s="60">
        <f>ROUND(SUM(D240:AK240),2)</f>
        <v>0</v>
      </c>
      <c r="AN240" s="59"/>
      <c r="AO240" s="87">
        <f t="shared" si="37"/>
        <v>0</v>
      </c>
      <c r="AQ240" s="95">
        <f>'Simulation Financière'!K237</f>
        <v>20</v>
      </c>
    </row>
    <row r="241" spans="1:43" x14ac:dyDescent="0.2">
      <c r="A241" s="20" t="s">
        <v>259</v>
      </c>
      <c r="B241" s="21" t="s">
        <v>74</v>
      </c>
      <c r="D241" s="77">
        <f>'Composition humaine UO'!D240*'Valorisation financière UO'!D$3</f>
        <v>0</v>
      </c>
      <c r="E241" s="77">
        <f>'Composition humaine UO'!E240*'Valorisation financière UO'!E$3</f>
        <v>0</v>
      </c>
      <c r="F241" s="77">
        <f>'Composition humaine UO'!F240*'Valorisation financière UO'!F$3</f>
        <v>0</v>
      </c>
      <c r="G241" s="91"/>
      <c r="H241" s="77">
        <f>'Composition humaine UO'!H240*'Valorisation financière UO'!H$3</f>
        <v>0</v>
      </c>
      <c r="I241" s="77">
        <f>'Composition humaine UO'!I240*'Valorisation financière UO'!I$3</f>
        <v>0</v>
      </c>
      <c r="J241" s="77">
        <f>'Composition humaine UO'!J240*'Valorisation financière UO'!J$3</f>
        <v>0</v>
      </c>
      <c r="K241" s="91"/>
      <c r="L241" s="77">
        <f>'Composition humaine UO'!L240*'Valorisation financière UO'!L$3</f>
        <v>0</v>
      </c>
      <c r="M241" s="77">
        <f>'Composition humaine UO'!M240*'Valorisation financière UO'!M$3</f>
        <v>0</v>
      </c>
      <c r="N241" s="91"/>
      <c r="O241" s="77">
        <f>'Composition humaine UO'!O240*'Valorisation financière UO'!O$3</f>
        <v>0</v>
      </c>
      <c r="P241" s="77">
        <f>'Composition humaine UO'!P240*'Valorisation financière UO'!P$3</f>
        <v>0</v>
      </c>
      <c r="Q241" s="77">
        <f>'Composition humaine UO'!Q240*'Valorisation financière UO'!Q$3</f>
        <v>0</v>
      </c>
      <c r="R241" s="91"/>
      <c r="S241" s="77">
        <f>'Composition humaine UO'!S240*'Valorisation financière UO'!S$3</f>
        <v>0</v>
      </c>
      <c r="T241" s="77">
        <f>'Composition humaine UO'!T240*'Valorisation financière UO'!T$3</f>
        <v>0</v>
      </c>
      <c r="U241" s="91"/>
      <c r="V241" s="77">
        <f>'Composition humaine UO'!V240*'Valorisation financière UO'!V$3</f>
        <v>0</v>
      </c>
      <c r="W241" s="77">
        <f>'Composition humaine UO'!W240*'Valorisation financière UO'!W$3</f>
        <v>0</v>
      </c>
      <c r="X241" s="77">
        <f>'Composition humaine UO'!X240*'Valorisation financière UO'!X$3</f>
        <v>0</v>
      </c>
      <c r="Y241" s="92"/>
      <c r="Z241" s="77">
        <f>'Composition humaine UO'!Z240*'Valorisation financière UO'!Z$3</f>
        <v>0</v>
      </c>
      <c r="AA241" s="77">
        <f>'Composition humaine UO'!AA240*'Valorisation financière UO'!AA$3</f>
        <v>0</v>
      </c>
      <c r="AB241" s="77">
        <f>'Composition humaine UO'!AB240*'Valorisation financière UO'!AB$3</f>
        <v>0</v>
      </c>
      <c r="AC241" s="92"/>
      <c r="AD241" s="77">
        <f>'Composition humaine UO'!AD240*'Valorisation financière UO'!AD$3</f>
        <v>0</v>
      </c>
      <c r="AE241" s="77">
        <f>'Composition humaine UO'!AE240*'Valorisation financière UO'!AE$3</f>
        <v>0</v>
      </c>
      <c r="AF241" s="91"/>
      <c r="AG241" s="77">
        <f>'Composition humaine UO'!AG240*'Valorisation financière UO'!AG$3</f>
        <v>0</v>
      </c>
      <c r="AH241" s="77">
        <f>'Composition humaine UO'!AH240*'Valorisation financière UO'!AH$3</f>
        <v>0</v>
      </c>
      <c r="AI241" s="91"/>
      <c r="AJ241" s="77">
        <f>'Composition humaine UO'!AJ240*'Valorisation financière UO'!AJ$3</f>
        <v>0</v>
      </c>
      <c r="AK241" s="77">
        <f>'Composition humaine UO'!AK240*'Valorisation financière UO'!AK$3</f>
        <v>0</v>
      </c>
      <c r="AM241" s="60">
        <f>ROUND(SUM(D241:AK241),2)</f>
        <v>0</v>
      </c>
      <c r="AN241" s="59"/>
      <c r="AO241" s="87">
        <f t="shared" si="37"/>
        <v>0</v>
      </c>
      <c r="AQ241" s="95">
        <f>'Simulation Financière'!K238</f>
        <v>10</v>
      </c>
    </row>
    <row r="242" spans="1:43" ht="13.5" thickBot="1" x14ac:dyDescent="0.25">
      <c r="A242" s="20" t="s">
        <v>260</v>
      </c>
      <c r="B242" s="21" t="s">
        <v>107</v>
      </c>
      <c r="D242" s="77">
        <f>'Composition humaine UO'!D241*'Valorisation financière UO'!D$3</f>
        <v>0</v>
      </c>
      <c r="E242" s="77">
        <f>'Composition humaine UO'!E241*'Valorisation financière UO'!E$3</f>
        <v>0</v>
      </c>
      <c r="F242" s="77">
        <f>'Composition humaine UO'!F241*'Valorisation financière UO'!F$3</f>
        <v>0</v>
      </c>
      <c r="G242" s="91"/>
      <c r="H242" s="77">
        <f>'Composition humaine UO'!H241*'Valorisation financière UO'!H$3</f>
        <v>0</v>
      </c>
      <c r="I242" s="77">
        <f>'Composition humaine UO'!I241*'Valorisation financière UO'!I$3</f>
        <v>0</v>
      </c>
      <c r="J242" s="77">
        <f>'Composition humaine UO'!J241*'Valorisation financière UO'!J$3</f>
        <v>0</v>
      </c>
      <c r="K242" s="91"/>
      <c r="L242" s="77">
        <f>'Composition humaine UO'!L241*'Valorisation financière UO'!L$3</f>
        <v>0</v>
      </c>
      <c r="M242" s="77">
        <f>'Composition humaine UO'!M241*'Valorisation financière UO'!M$3</f>
        <v>0</v>
      </c>
      <c r="N242" s="91"/>
      <c r="O242" s="77">
        <f>'Composition humaine UO'!O241*'Valorisation financière UO'!O$3</f>
        <v>0</v>
      </c>
      <c r="P242" s="77">
        <f>'Composition humaine UO'!P241*'Valorisation financière UO'!P$3</f>
        <v>0</v>
      </c>
      <c r="Q242" s="77">
        <f>'Composition humaine UO'!Q241*'Valorisation financière UO'!Q$3</f>
        <v>0</v>
      </c>
      <c r="R242" s="91"/>
      <c r="S242" s="77">
        <f>'Composition humaine UO'!S241*'Valorisation financière UO'!S$3</f>
        <v>0</v>
      </c>
      <c r="T242" s="77">
        <f>'Composition humaine UO'!T241*'Valorisation financière UO'!T$3</f>
        <v>0</v>
      </c>
      <c r="U242" s="91"/>
      <c r="V242" s="77">
        <f>'Composition humaine UO'!V241*'Valorisation financière UO'!V$3</f>
        <v>0</v>
      </c>
      <c r="W242" s="77">
        <f>'Composition humaine UO'!W241*'Valorisation financière UO'!W$3</f>
        <v>0</v>
      </c>
      <c r="X242" s="77">
        <f>'Composition humaine UO'!X241*'Valorisation financière UO'!X$3</f>
        <v>0</v>
      </c>
      <c r="Y242" s="92"/>
      <c r="Z242" s="77">
        <f>'Composition humaine UO'!Z241*'Valorisation financière UO'!Z$3</f>
        <v>0</v>
      </c>
      <c r="AA242" s="77">
        <f>'Composition humaine UO'!AA241*'Valorisation financière UO'!AA$3</f>
        <v>0</v>
      </c>
      <c r="AB242" s="77">
        <f>'Composition humaine UO'!AB241*'Valorisation financière UO'!AB$3</f>
        <v>0</v>
      </c>
      <c r="AC242" s="92"/>
      <c r="AD242" s="77">
        <f>'Composition humaine UO'!AD241*'Valorisation financière UO'!AD$3</f>
        <v>0</v>
      </c>
      <c r="AE242" s="77">
        <f>'Composition humaine UO'!AE241*'Valorisation financière UO'!AE$3</f>
        <v>0</v>
      </c>
      <c r="AF242" s="91"/>
      <c r="AG242" s="77">
        <f>'Composition humaine UO'!AG241*'Valorisation financière UO'!AG$3</f>
        <v>0</v>
      </c>
      <c r="AH242" s="77">
        <f>'Composition humaine UO'!AH241*'Valorisation financière UO'!AH$3</f>
        <v>0</v>
      </c>
      <c r="AI242" s="91"/>
      <c r="AJ242" s="77">
        <f>'Composition humaine UO'!AJ241*'Valorisation financière UO'!AJ$3</f>
        <v>0</v>
      </c>
      <c r="AK242" s="77">
        <f>'Composition humaine UO'!AK241*'Valorisation financière UO'!AK$3</f>
        <v>0</v>
      </c>
      <c r="AM242" s="60">
        <f>ROUND(SUM(D242:AK242),2)</f>
        <v>0</v>
      </c>
      <c r="AN242" s="59"/>
      <c r="AO242" s="88">
        <f t="shared" si="37"/>
        <v>0</v>
      </c>
      <c r="AQ242" s="95">
        <f>'Simulation Financière'!K239</f>
        <v>15</v>
      </c>
    </row>
    <row r="243" spans="1:43" ht="13.5" thickTop="1" x14ac:dyDescent="0.2">
      <c r="A243" s="23"/>
      <c r="B243" s="47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  <c r="P243" s="83"/>
      <c r="Q243" s="83"/>
      <c r="R243" s="83"/>
      <c r="S243" s="83"/>
      <c r="T243" s="83"/>
      <c r="U243" s="83"/>
      <c r="V243" s="83"/>
      <c r="W243" s="83"/>
      <c r="X243" s="83"/>
      <c r="Y243" s="93"/>
      <c r="Z243" s="83"/>
      <c r="AA243" s="83"/>
      <c r="AB243" s="83"/>
      <c r="AC243" s="93"/>
      <c r="AD243" s="83"/>
      <c r="AE243" s="83"/>
      <c r="AF243" s="83"/>
      <c r="AG243" s="83"/>
      <c r="AH243" s="83"/>
      <c r="AI243" s="83"/>
      <c r="AJ243" s="83"/>
      <c r="AK243" s="83"/>
    </row>
    <row r="244" spans="1:43" ht="13.5" thickBot="1" x14ac:dyDescent="0.25">
      <c r="A244" s="23"/>
      <c r="B244" s="19" t="s">
        <v>0</v>
      </c>
      <c r="D244" s="94" t="s">
        <v>3</v>
      </c>
      <c r="E244" s="94" t="s">
        <v>3</v>
      </c>
      <c r="F244" s="94" t="s">
        <v>3</v>
      </c>
      <c r="G244" s="83"/>
      <c r="H244" s="94" t="s">
        <v>3</v>
      </c>
      <c r="I244" s="94" t="s">
        <v>3</v>
      </c>
      <c r="J244" s="94" t="s">
        <v>3</v>
      </c>
      <c r="K244" s="83"/>
      <c r="L244" s="94" t="s">
        <v>3</v>
      </c>
      <c r="M244" s="94" t="s">
        <v>3</v>
      </c>
      <c r="N244" s="83"/>
      <c r="O244" s="94" t="s">
        <v>3</v>
      </c>
      <c r="P244" s="94" t="s">
        <v>3</v>
      </c>
      <c r="Q244" s="94" t="s">
        <v>3</v>
      </c>
      <c r="R244" s="83"/>
      <c r="S244" s="94" t="s">
        <v>3</v>
      </c>
      <c r="T244" s="94" t="s">
        <v>3</v>
      </c>
      <c r="U244" s="83"/>
      <c r="V244" s="94" t="s">
        <v>3</v>
      </c>
      <c r="W244" s="94" t="s">
        <v>3</v>
      </c>
      <c r="X244" s="94" t="s">
        <v>3</v>
      </c>
      <c r="Y244" s="93"/>
      <c r="Z244" s="94" t="s">
        <v>3</v>
      </c>
      <c r="AA244" s="94" t="s">
        <v>3</v>
      </c>
      <c r="AB244" s="94" t="s">
        <v>3</v>
      </c>
      <c r="AC244" s="93"/>
      <c r="AD244" s="94" t="s">
        <v>3</v>
      </c>
      <c r="AE244" s="94" t="s">
        <v>3</v>
      </c>
      <c r="AF244" s="83"/>
      <c r="AG244" s="94" t="s">
        <v>3</v>
      </c>
      <c r="AH244" s="94" t="s">
        <v>3</v>
      </c>
      <c r="AI244" s="83"/>
      <c r="AJ244" s="94" t="s">
        <v>3</v>
      </c>
      <c r="AK244" s="94" t="s">
        <v>3</v>
      </c>
    </row>
    <row r="245" spans="1:43" ht="13.5" thickTop="1" x14ac:dyDescent="0.2">
      <c r="A245" s="20" t="s">
        <v>261</v>
      </c>
      <c r="B245" s="21" t="s">
        <v>105</v>
      </c>
      <c r="D245" s="77">
        <f>'Composition humaine UO'!D244*'Valorisation financière UO'!D$3</f>
        <v>0</v>
      </c>
      <c r="E245" s="77">
        <f>'Composition humaine UO'!E244*'Valorisation financière UO'!E$3</f>
        <v>0</v>
      </c>
      <c r="F245" s="77">
        <f>'Composition humaine UO'!F244*'Valorisation financière UO'!F$3</f>
        <v>0</v>
      </c>
      <c r="G245" s="91"/>
      <c r="H245" s="77">
        <f>'Composition humaine UO'!H244*'Valorisation financière UO'!H$3</f>
        <v>0</v>
      </c>
      <c r="I245" s="77">
        <f>'Composition humaine UO'!I244*'Valorisation financière UO'!I$3</f>
        <v>0</v>
      </c>
      <c r="J245" s="77">
        <f>'Composition humaine UO'!J244*'Valorisation financière UO'!J$3</f>
        <v>0</v>
      </c>
      <c r="K245" s="91"/>
      <c r="L245" s="77">
        <f>'Composition humaine UO'!L244*'Valorisation financière UO'!L$3</f>
        <v>0</v>
      </c>
      <c r="M245" s="77">
        <f>'Composition humaine UO'!M244*'Valorisation financière UO'!M$3</f>
        <v>0</v>
      </c>
      <c r="N245" s="91"/>
      <c r="O245" s="77">
        <f>'Composition humaine UO'!O244*'Valorisation financière UO'!O$3</f>
        <v>0</v>
      </c>
      <c r="P245" s="77">
        <f>'Composition humaine UO'!P244*'Valorisation financière UO'!P$3</f>
        <v>0</v>
      </c>
      <c r="Q245" s="77">
        <f>'Composition humaine UO'!Q244*'Valorisation financière UO'!Q$3</f>
        <v>0</v>
      </c>
      <c r="R245" s="91"/>
      <c r="S245" s="77">
        <f>'Composition humaine UO'!S244*'Valorisation financière UO'!S$3</f>
        <v>0</v>
      </c>
      <c r="T245" s="77">
        <f>'Composition humaine UO'!T244*'Valorisation financière UO'!T$3</f>
        <v>0</v>
      </c>
      <c r="U245" s="91"/>
      <c r="V245" s="77">
        <f>'Composition humaine UO'!V244*'Valorisation financière UO'!V$3</f>
        <v>0</v>
      </c>
      <c r="W245" s="77">
        <f>'Composition humaine UO'!W244*'Valorisation financière UO'!W$3</f>
        <v>0</v>
      </c>
      <c r="X245" s="77">
        <f>'Composition humaine UO'!X244*'Valorisation financière UO'!X$3</f>
        <v>0</v>
      </c>
      <c r="Y245" s="92"/>
      <c r="Z245" s="77">
        <f>'Composition humaine UO'!Z244*'Valorisation financière UO'!Z$3</f>
        <v>0</v>
      </c>
      <c r="AA245" s="77">
        <f>'Composition humaine UO'!AA244*'Valorisation financière UO'!AA$3</f>
        <v>0</v>
      </c>
      <c r="AB245" s="77">
        <f>'Composition humaine UO'!AB244*'Valorisation financière UO'!AB$3</f>
        <v>0</v>
      </c>
      <c r="AC245" s="92"/>
      <c r="AD245" s="77">
        <f>'Composition humaine UO'!AD244*'Valorisation financière UO'!AD$3</f>
        <v>0</v>
      </c>
      <c r="AE245" s="77">
        <f>'Composition humaine UO'!AE244*'Valorisation financière UO'!AE$3</f>
        <v>0</v>
      </c>
      <c r="AF245" s="91"/>
      <c r="AG245" s="77">
        <f>'Composition humaine UO'!AG244*'Valorisation financière UO'!AG$3</f>
        <v>0</v>
      </c>
      <c r="AH245" s="77">
        <f>'Composition humaine UO'!AH244*'Valorisation financière UO'!AH$3</f>
        <v>0</v>
      </c>
      <c r="AI245" s="91"/>
      <c r="AJ245" s="77">
        <f>'Composition humaine UO'!AJ244*'Valorisation financière UO'!AJ$3</f>
        <v>0</v>
      </c>
      <c r="AK245" s="77">
        <f>'Composition humaine UO'!AK244*'Valorisation financière UO'!AK$3</f>
        <v>0</v>
      </c>
      <c r="AM245" s="60">
        <f>ROUND(SUM(D245:AK245),2)</f>
        <v>0</v>
      </c>
      <c r="AN245" s="59"/>
      <c r="AO245" s="86">
        <f t="shared" ref="AO245:AO247" si="38">AM245</f>
        <v>0</v>
      </c>
      <c r="AQ245" s="95">
        <f>'Simulation Financière'!K242</f>
        <v>30</v>
      </c>
    </row>
    <row r="246" spans="1:43" x14ac:dyDescent="0.2">
      <c r="A246" s="20" t="s">
        <v>262</v>
      </c>
      <c r="B246" s="21" t="s">
        <v>106</v>
      </c>
      <c r="D246" s="77">
        <f>'Composition humaine UO'!D245*'Valorisation financière UO'!D$3</f>
        <v>0</v>
      </c>
      <c r="E246" s="77">
        <f>'Composition humaine UO'!E245*'Valorisation financière UO'!E$3</f>
        <v>0</v>
      </c>
      <c r="F246" s="77">
        <f>'Composition humaine UO'!F245*'Valorisation financière UO'!F$3</f>
        <v>0</v>
      </c>
      <c r="G246" s="91"/>
      <c r="H246" s="77">
        <f>'Composition humaine UO'!H245*'Valorisation financière UO'!H$3</f>
        <v>0</v>
      </c>
      <c r="I246" s="77">
        <f>'Composition humaine UO'!I245*'Valorisation financière UO'!I$3</f>
        <v>0</v>
      </c>
      <c r="J246" s="77">
        <f>'Composition humaine UO'!J245*'Valorisation financière UO'!J$3</f>
        <v>0</v>
      </c>
      <c r="K246" s="91"/>
      <c r="L246" s="77">
        <f>'Composition humaine UO'!L245*'Valorisation financière UO'!L$3</f>
        <v>0</v>
      </c>
      <c r="M246" s="77">
        <f>'Composition humaine UO'!M245*'Valorisation financière UO'!M$3</f>
        <v>0</v>
      </c>
      <c r="N246" s="91"/>
      <c r="O246" s="77">
        <f>'Composition humaine UO'!O245*'Valorisation financière UO'!O$3</f>
        <v>0</v>
      </c>
      <c r="P246" s="77">
        <f>'Composition humaine UO'!P245*'Valorisation financière UO'!P$3</f>
        <v>0</v>
      </c>
      <c r="Q246" s="77">
        <f>'Composition humaine UO'!Q245*'Valorisation financière UO'!Q$3</f>
        <v>0</v>
      </c>
      <c r="R246" s="91"/>
      <c r="S246" s="77">
        <f>'Composition humaine UO'!S245*'Valorisation financière UO'!S$3</f>
        <v>0</v>
      </c>
      <c r="T246" s="77">
        <f>'Composition humaine UO'!T245*'Valorisation financière UO'!T$3</f>
        <v>0</v>
      </c>
      <c r="U246" s="91"/>
      <c r="V246" s="77">
        <f>'Composition humaine UO'!V245*'Valorisation financière UO'!V$3</f>
        <v>0</v>
      </c>
      <c r="W246" s="77">
        <f>'Composition humaine UO'!W245*'Valorisation financière UO'!W$3</f>
        <v>0</v>
      </c>
      <c r="X246" s="77">
        <f>'Composition humaine UO'!X245*'Valorisation financière UO'!X$3</f>
        <v>0</v>
      </c>
      <c r="Y246" s="92"/>
      <c r="Z246" s="77">
        <f>'Composition humaine UO'!Z245*'Valorisation financière UO'!Z$3</f>
        <v>0</v>
      </c>
      <c r="AA246" s="77">
        <f>'Composition humaine UO'!AA245*'Valorisation financière UO'!AA$3</f>
        <v>0</v>
      </c>
      <c r="AB246" s="77">
        <f>'Composition humaine UO'!AB245*'Valorisation financière UO'!AB$3</f>
        <v>0</v>
      </c>
      <c r="AC246" s="92"/>
      <c r="AD246" s="77">
        <f>'Composition humaine UO'!AD245*'Valorisation financière UO'!AD$3</f>
        <v>0</v>
      </c>
      <c r="AE246" s="77">
        <f>'Composition humaine UO'!AE245*'Valorisation financière UO'!AE$3</f>
        <v>0</v>
      </c>
      <c r="AF246" s="91"/>
      <c r="AG246" s="77">
        <f>'Composition humaine UO'!AG245*'Valorisation financière UO'!AG$3</f>
        <v>0</v>
      </c>
      <c r="AH246" s="77">
        <f>'Composition humaine UO'!AH245*'Valorisation financière UO'!AH$3</f>
        <v>0</v>
      </c>
      <c r="AI246" s="91"/>
      <c r="AJ246" s="77">
        <f>'Composition humaine UO'!AJ245*'Valorisation financière UO'!AJ$3</f>
        <v>0</v>
      </c>
      <c r="AK246" s="77">
        <f>'Composition humaine UO'!AK245*'Valorisation financière UO'!AK$3</f>
        <v>0</v>
      </c>
      <c r="AM246" s="60">
        <f>ROUND(SUM(D246:AK246),2)</f>
        <v>0</v>
      </c>
      <c r="AN246" s="59"/>
      <c r="AO246" s="87">
        <f t="shared" si="38"/>
        <v>0</v>
      </c>
      <c r="AQ246" s="95">
        <f>'Simulation Financière'!K243</f>
        <v>10</v>
      </c>
    </row>
    <row r="247" spans="1:43" ht="13.5" thickBot="1" x14ac:dyDescent="0.25">
      <c r="A247" s="20" t="s">
        <v>263</v>
      </c>
      <c r="B247" s="21" t="s">
        <v>74</v>
      </c>
      <c r="D247" s="77">
        <f>'Composition humaine UO'!D246*'Valorisation financière UO'!D$3</f>
        <v>0</v>
      </c>
      <c r="E247" s="77">
        <f>'Composition humaine UO'!E246*'Valorisation financière UO'!E$3</f>
        <v>0</v>
      </c>
      <c r="F247" s="77">
        <f>'Composition humaine UO'!F246*'Valorisation financière UO'!F$3</f>
        <v>0</v>
      </c>
      <c r="G247" s="91"/>
      <c r="H247" s="77">
        <f>'Composition humaine UO'!H246*'Valorisation financière UO'!H$3</f>
        <v>0</v>
      </c>
      <c r="I247" s="77">
        <f>'Composition humaine UO'!I246*'Valorisation financière UO'!I$3</f>
        <v>0</v>
      </c>
      <c r="J247" s="77">
        <f>'Composition humaine UO'!J246*'Valorisation financière UO'!J$3</f>
        <v>0</v>
      </c>
      <c r="K247" s="91"/>
      <c r="L247" s="77">
        <f>'Composition humaine UO'!L246*'Valorisation financière UO'!L$3</f>
        <v>0</v>
      </c>
      <c r="M247" s="77">
        <f>'Composition humaine UO'!M246*'Valorisation financière UO'!M$3</f>
        <v>0</v>
      </c>
      <c r="N247" s="91"/>
      <c r="O247" s="77">
        <f>'Composition humaine UO'!O246*'Valorisation financière UO'!O$3</f>
        <v>0</v>
      </c>
      <c r="P247" s="77">
        <f>'Composition humaine UO'!P246*'Valorisation financière UO'!P$3</f>
        <v>0</v>
      </c>
      <c r="Q247" s="77">
        <f>'Composition humaine UO'!Q246*'Valorisation financière UO'!Q$3</f>
        <v>0</v>
      </c>
      <c r="R247" s="91"/>
      <c r="S247" s="77">
        <f>'Composition humaine UO'!S246*'Valorisation financière UO'!S$3</f>
        <v>0</v>
      </c>
      <c r="T247" s="77">
        <f>'Composition humaine UO'!T246*'Valorisation financière UO'!T$3</f>
        <v>0</v>
      </c>
      <c r="U247" s="91"/>
      <c r="V247" s="77">
        <f>'Composition humaine UO'!V246*'Valorisation financière UO'!V$3</f>
        <v>0</v>
      </c>
      <c r="W247" s="77">
        <f>'Composition humaine UO'!W246*'Valorisation financière UO'!W$3</f>
        <v>0</v>
      </c>
      <c r="X247" s="77">
        <f>'Composition humaine UO'!X246*'Valorisation financière UO'!X$3</f>
        <v>0</v>
      </c>
      <c r="Y247" s="92"/>
      <c r="Z247" s="77">
        <f>'Composition humaine UO'!Z246*'Valorisation financière UO'!Z$3</f>
        <v>0</v>
      </c>
      <c r="AA247" s="77">
        <f>'Composition humaine UO'!AA246*'Valorisation financière UO'!AA$3</f>
        <v>0</v>
      </c>
      <c r="AB247" s="77">
        <f>'Composition humaine UO'!AB246*'Valorisation financière UO'!AB$3</f>
        <v>0</v>
      </c>
      <c r="AC247" s="92"/>
      <c r="AD247" s="77">
        <f>'Composition humaine UO'!AD246*'Valorisation financière UO'!AD$3</f>
        <v>0</v>
      </c>
      <c r="AE247" s="77">
        <f>'Composition humaine UO'!AE246*'Valorisation financière UO'!AE$3</f>
        <v>0</v>
      </c>
      <c r="AF247" s="91"/>
      <c r="AG247" s="77">
        <f>'Composition humaine UO'!AG246*'Valorisation financière UO'!AG$3</f>
        <v>0</v>
      </c>
      <c r="AH247" s="77">
        <f>'Composition humaine UO'!AH246*'Valorisation financière UO'!AH$3</f>
        <v>0</v>
      </c>
      <c r="AI247" s="91"/>
      <c r="AJ247" s="77">
        <f>'Composition humaine UO'!AJ246*'Valorisation financière UO'!AJ$3</f>
        <v>0</v>
      </c>
      <c r="AK247" s="77">
        <f>'Composition humaine UO'!AK246*'Valorisation financière UO'!AK$3</f>
        <v>0</v>
      </c>
      <c r="AM247" s="60">
        <f>ROUND(SUM(D247:AK247),2)</f>
        <v>0</v>
      </c>
      <c r="AN247" s="59"/>
      <c r="AO247" s="88">
        <f t="shared" si="38"/>
        <v>0</v>
      </c>
      <c r="AQ247" s="95">
        <f>'Simulation Financière'!K244</f>
        <v>5</v>
      </c>
    </row>
    <row r="248" spans="1:43" ht="13.5" thickTop="1" x14ac:dyDescent="0.2">
      <c r="A248" s="23"/>
      <c r="B248" s="47"/>
    </row>
    <row r="249" spans="1:43" ht="15.75" x14ac:dyDescent="0.2">
      <c r="A249" s="55" t="s">
        <v>264</v>
      </c>
      <c r="B249" s="55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83"/>
      <c r="R249" s="83"/>
      <c r="S249" s="83"/>
      <c r="T249" s="83"/>
      <c r="U249" s="83"/>
      <c r="V249" s="83"/>
      <c r="W249" s="83"/>
      <c r="X249" s="83"/>
      <c r="Y249" s="93"/>
      <c r="Z249" s="83"/>
      <c r="AA249" s="83"/>
      <c r="AB249" s="83"/>
      <c r="AC249" s="93"/>
      <c r="AD249" s="83"/>
      <c r="AE249" s="83"/>
      <c r="AF249" s="83"/>
      <c r="AG249" s="83"/>
      <c r="AH249" s="83"/>
      <c r="AI249" s="83"/>
      <c r="AJ249" s="83"/>
      <c r="AK249" s="83"/>
    </row>
    <row r="250" spans="1:43" ht="13.5" thickBot="1" x14ac:dyDescent="0.25">
      <c r="A250" s="23"/>
      <c r="B250" s="19" t="s">
        <v>0</v>
      </c>
      <c r="D250" s="94" t="s">
        <v>3</v>
      </c>
      <c r="E250" s="94" t="s">
        <v>3</v>
      </c>
      <c r="F250" s="94" t="s">
        <v>3</v>
      </c>
      <c r="G250" s="83"/>
      <c r="H250" s="94" t="s">
        <v>3</v>
      </c>
      <c r="I250" s="94" t="s">
        <v>3</v>
      </c>
      <c r="J250" s="94" t="s">
        <v>3</v>
      </c>
      <c r="K250" s="83"/>
      <c r="L250" s="94" t="s">
        <v>3</v>
      </c>
      <c r="M250" s="94" t="s">
        <v>3</v>
      </c>
      <c r="N250" s="83"/>
      <c r="O250" s="94" t="s">
        <v>3</v>
      </c>
      <c r="P250" s="94" t="s">
        <v>3</v>
      </c>
      <c r="Q250" s="94" t="s">
        <v>3</v>
      </c>
      <c r="R250" s="83"/>
      <c r="S250" s="94" t="s">
        <v>3</v>
      </c>
      <c r="T250" s="94" t="s">
        <v>3</v>
      </c>
      <c r="U250" s="83"/>
      <c r="V250" s="94" t="s">
        <v>3</v>
      </c>
      <c r="W250" s="94" t="s">
        <v>3</v>
      </c>
      <c r="X250" s="94" t="s">
        <v>3</v>
      </c>
      <c r="Y250" s="93"/>
      <c r="Z250" s="94" t="s">
        <v>3</v>
      </c>
      <c r="AA250" s="94" t="s">
        <v>3</v>
      </c>
      <c r="AB250" s="94" t="s">
        <v>3</v>
      </c>
      <c r="AC250" s="93"/>
      <c r="AD250" s="94" t="s">
        <v>3</v>
      </c>
      <c r="AE250" s="94" t="s">
        <v>3</v>
      </c>
      <c r="AF250" s="83"/>
      <c r="AG250" s="94" t="s">
        <v>3</v>
      </c>
      <c r="AH250" s="94" t="s">
        <v>3</v>
      </c>
      <c r="AI250" s="83"/>
      <c r="AJ250" s="94" t="s">
        <v>3</v>
      </c>
      <c r="AK250" s="94" t="s">
        <v>3</v>
      </c>
    </row>
    <row r="251" spans="1:43" ht="13.5" thickTop="1" x14ac:dyDescent="0.2">
      <c r="A251" s="20" t="s">
        <v>265</v>
      </c>
      <c r="B251" s="21" t="s">
        <v>105</v>
      </c>
      <c r="D251" s="77">
        <f>'Composition humaine UO'!D250*'Valorisation financière UO'!D$3</f>
        <v>0</v>
      </c>
      <c r="E251" s="77">
        <f>'Composition humaine UO'!E250*'Valorisation financière UO'!E$3</f>
        <v>0</v>
      </c>
      <c r="F251" s="77">
        <f>'Composition humaine UO'!F250*'Valorisation financière UO'!F$3</f>
        <v>0</v>
      </c>
      <c r="G251" s="91"/>
      <c r="H251" s="77">
        <f>'Composition humaine UO'!H250*'Valorisation financière UO'!H$3</f>
        <v>0</v>
      </c>
      <c r="I251" s="77">
        <f>'Composition humaine UO'!I250*'Valorisation financière UO'!I$3</f>
        <v>0</v>
      </c>
      <c r="J251" s="77">
        <f>'Composition humaine UO'!J250*'Valorisation financière UO'!J$3</f>
        <v>0</v>
      </c>
      <c r="K251" s="91"/>
      <c r="L251" s="77">
        <f>'Composition humaine UO'!L250*'Valorisation financière UO'!L$3</f>
        <v>0</v>
      </c>
      <c r="M251" s="77">
        <f>'Composition humaine UO'!M250*'Valorisation financière UO'!M$3</f>
        <v>0</v>
      </c>
      <c r="N251" s="91"/>
      <c r="O251" s="77">
        <f>'Composition humaine UO'!O250*'Valorisation financière UO'!O$3</f>
        <v>0</v>
      </c>
      <c r="P251" s="77">
        <f>'Composition humaine UO'!P250*'Valorisation financière UO'!P$3</f>
        <v>0</v>
      </c>
      <c r="Q251" s="77">
        <f>'Composition humaine UO'!Q250*'Valorisation financière UO'!Q$3</f>
        <v>0</v>
      </c>
      <c r="R251" s="91"/>
      <c r="S251" s="77">
        <f>'Composition humaine UO'!S250*'Valorisation financière UO'!S$3</f>
        <v>0</v>
      </c>
      <c r="T251" s="77">
        <f>'Composition humaine UO'!T250*'Valorisation financière UO'!T$3</f>
        <v>0</v>
      </c>
      <c r="U251" s="91"/>
      <c r="V251" s="77">
        <f>'Composition humaine UO'!V250*'Valorisation financière UO'!V$3</f>
        <v>0</v>
      </c>
      <c r="W251" s="77">
        <f>'Composition humaine UO'!W250*'Valorisation financière UO'!W$3</f>
        <v>0</v>
      </c>
      <c r="X251" s="77">
        <f>'Composition humaine UO'!X250*'Valorisation financière UO'!X$3</f>
        <v>0</v>
      </c>
      <c r="Y251" s="92"/>
      <c r="Z251" s="77">
        <f>'Composition humaine UO'!Z250*'Valorisation financière UO'!Z$3</f>
        <v>0</v>
      </c>
      <c r="AA251" s="77">
        <f>'Composition humaine UO'!AA250*'Valorisation financière UO'!AA$3</f>
        <v>0</v>
      </c>
      <c r="AB251" s="77">
        <f>'Composition humaine UO'!AB250*'Valorisation financière UO'!AB$3</f>
        <v>0</v>
      </c>
      <c r="AC251" s="92"/>
      <c r="AD251" s="77">
        <f>'Composition humaine UO'!AD250*'Valorisation financière UO'!AD$3</f>
        <v>0</v>
      </c>
      <c r="AE251" s="77">
        <f>'Composition humaine UO'!AE250*'Valorisation financière UO'!AE$3</f>
        <v>0</v>
      </c>
      <c r="AF251" s="91"/>
      <c r="AG251" s="77">
        <f>'Composition humaine UO'!AG250*'Valorisation financière UO'!AG$3</f>
        <v>0</v>
      </c>
      <c r="AH251" s="77">
        <f>'Composition humaine UO'!AH250*'Valorisation financière UO'!AH$3</f>
        <v>0</v>
      </c>
      <c r="AI251" s="91"/>
      <c r="AJ251" s="77">
        <f>'Composition humaine UO'!AJ250*'Valorisation financière UO'!AJ$3</f>
        <v>0</v>
      </c>
      <c r="AK251" s="77">
        <f>'Composition humaine UO'!AK250*'Valorisation financière UO'!AK$3</f>
        <v>0</v>
      </c>
      <c r="AM251" s="60">
        <f>ROUND(SUM(D251:AK251),2)</f>
        <v>0</v>
      </c>
      <c r="AN251" s="59"/>
      <c r="AO251" s="86">
        <f t="shared" ref="AO251:AO253" si="39">AM251</f>
        <v>0</v>
      </c>
      <c r="AQ251" s="95">
        <f>'Simulation Financière'!K248</f>
        <v>5</v>
      </c>
    </row>
    <row r="252" spans="1:43" x14ac:dyDescent="0.2">
      <c r="A252" s="20" t="s">
        <v>266</v>
      </c>
      <c r="B252" s="21" t="s">
        <v>106</v>
      </c>
      <c r="D252" s="77">
        <f>'Composition humaine UO'!D251*'Valorisation financière UO'!D$3</f>
        <v>0</v>
      </c>
      <c r="E252" s="77">
        <f>'Composition humaine UO'!E251*'Valorisation financière UO'!E$3</f>
        <v>0</v>
      </c>
      <c r="F252" s="77">
        <f>'Composition humaine UO'!F251*'Valorisation financière UO'!F$3</f>
        <v>0</v>
      </c>
      <c r="G252" s="91"/>
      <c r="H252" s="77">
        <f>'Composition humaine UO'!H251*'Valorisation financière UO'!H$3</f>
        <v>0</v>
      </c>
      <c r="I252" s="77">
        <f>'Composition humaine UO'!I251*'Valorisation financière UO'!I$3</f>
        <v>0</v>
      </c>
      <c r="J252" s="77">
        <f>'Composition humaine UO'!J251*'Valorisation financière UO'!J$3</f>
        <v>0</v>
      </c>
      <c r="K252" s="91"/>
      <c r="L252" s="77">
        <f>'Composition humaine UO'!L251*'Valorisation financière UO'!L$3</f>
        <v>0</v>
      </c>
      <c r="M252" s="77">
        <f>'Composition humaine UO'!M251*'Valorisation financière UO'!M$3</f>
        <v>0</v>
      </c>
      <c r="N252" s="91"/>
      <c r="O252" s="77">
        <f>'Composition humaine UO'!O251*'Valorisation financière UO'!O$3</f>
        <v>0</v>
      </c>
      <c r="P252" s="77">
        <f>'Composition humaine UO'!P251*'Valorisation financière UO'!P$3</f>
        <v>0</v>
      </c>
      <c r="Q252" s="77">
        <f>'Composition humaine UO'!Q251*'Valorisation financière UO'!Q$3</f>
        <v>0</v>
      </c>
      <c r="R252" s="91"/>
      <c r="S252" s="77">
        <f>'Composition humaine UO'!S251*'Valorisation financière UO'!S$3</f>
        <v>0</v>
      </c>
      <c r="T252" s="77">
        <f>'Composition humaine UO'!T251*'Valorisation financière UO'!T$3</f>
        <v>0</v>
      </c>
      <c r="U252" s="91"/>
      <c r="V252" s="77">
        <f>'Composition humaine UO'!V251*'Valorisation financière UO'!V$3</f>
        <v>0</v>
      </c>
      <c r="W252" s="77">
        <f>'Composition humaine UO'!W251*'Valorisation financière UO'!W$3</f>
        <v>0</v>
      </c>
      <c r="X252" s="77">
        <f>'Composition humaine UO'!X251*'Valorisation financière UO'!X$3</f>
        <v>0</v>
      </c>
      <c r="Y252" s="92"/>
      <c r="Z252" s="77">
        <f>'Composition humaine UO'!Z251*'Valorisation financière UO'!Z$3</f>
        <v>0</v>
      </c>
      <c r="AA252" s="77">
        <f>'Composition humaine UO'!AA251*'Valorisation financière UO'!AA$3</f>
        <v>0</v>
      </c>
      <c r="AB252" s="77">
        <f>'Composition humaine UO'!AB251*'Valorisation financière UO'!AB$3</f>
        <v>0</v>
      </c>
      <c r="AC252" s="92"/>
      <c r="AD252" s="77">
        <f>'Composition humaine UO'!AD251*'Valorisation financière UO'!AD$3</f>
        <v>0</v>
      </c>
      <c r="AE252" s="77">
        <f>'Composition humaine UO'!AE251*'Valorisation financière UO'!AE$3</f>
        <v>0</v>
      </c>
      <c r="AF252" s="91"/>
      <c r="AG252" s="77">
        <f>'Composition humaine UO'!AG251*'Valorisation financière UO'!AG$3</f>
        <v>0</v>
      </c>
      <c r="AH252" s="77">
        <f>'Composition humaine UO'!AH251*'Valorisation financière UO'!AH$3</f>
        <v>0</v>
      </c>
      <c r="AI252" s="91"/>
      <c r="AJ252" s="77">
        <f>'Composition humaine UO'!AJ251*'Valorisation financière UO'!AJ$3</f>
        <v>0</v>
      </c>
      <c r="AK252" s="77">
        <f>'Composition humaine UO'!AK251*'Valorisation financière UO'!AK$3</f>
        <v>0</v>
      </c>
      <c r="AM252" s="60">
        <f>ROUND(SUM(D252:AK252),2)</f>
        <v>0</v>
      </c>
      <c r="AN252" s="59"/>
      <c r="AO252" s="87">
        <f t="shared" si="39"/>
        <v>0</v>
      </c>
      <c r="AQ252" s="95">
        <f>'Simulation Financière'!K249</f>
        <v>5</v>
      </c>
    </row>
    <row r="253" spans="1:43" ht="13.5" thickBot="1" x14ac:dyDescent="0.25">
      <c r="A253" s="20" t="s">
        <v>267</v>
      </c>
      <c r="B253" s="21" t="s">
        <v>74</v>
      </c>
      <c r="D253" s="77">
        <f>'Composition humaine UO'!D252*'Valorisation financière UO'!D$3</f>
        <v>0</v>
      </c>
      <c r="E253" s="77">
        <f>'Composition humaine UO'!E252*'Valorisation financière UO'!E$3</f>
        <v>0</v>
      </c>
      <c r="F253" s="77">
        <f>'Composition humaine UO'!F252*'Valorisation financière UO'!F$3</f>
        <v>0</v>
      </c>
      <c r="G253" s="91"/>
      <c r="H253" s="77">
        <f>'Composition humaine UO'!H252*'Valorisation financière UO'!H$3</f>
        <v>0</v>
      </c>
      <c r="I253" s="77">
        <f>'Composition humaine UO'!I252*'Valorisation financière UO'!I$3</f>
        <v>0</v>
      </c>
      <c r="J253" s="77">
        <f>'Composition humaine UO'!J252*'Valorisation financière UO'!J$3</f>
        <v>0</v>
      </c>
      <c r="K253" s="91"/>
      <c r="L253" s="77">
        <f>'Composition humaine UO'!L252*'Valorisation financière UO'!L$3</f>
        <v>0</v>
      </c>
      <c r="M253" s="77">
        <f>'Composition humaine UO'!M252*'Valorisation financière UO'!M$3</f>
        <v>0</v>
      </c>
      <c r="N253" s="91"/>
      <c r="O253" s="77">
        <f>'Composition humaine UO'!O252*'Valorisation financière UO'!O$3</f>
        <v>0</v>
      </c>
      <c r="P253" s="77">
        <f>'Composition humaine UO'!P252*'Valorisation financière UO'!P$3</f>
        <v>0</v>
      </c>
      <c r="Q253" s="77">
        <f>'Composition humaine UO'!Q252*'Valorisation financière UO'!Q$3</f>
        <v>0</v>
      </c>
      <c r="R253" s="91"/>
      <c r="S253" s="77">
        <f>'Composition humaine UO'!S252*'Valorisation financière UO'!S$3</f>
        <v>0</v>
      </c>
      <c r="T253" s="77">
        <f>'Composition humaine UO'!T252*'Valorisation financière UO'!T$3</f>
        <v>0</v>
      </c>
      <c r="U253" s="91"/>
      <c r="V253" s="77">
        <f>'Composition humaine UO'!V252*'Valorisation financière UO'!V$3</f>
        <v>0</v>
      </c>
      <c r="W253" s="77">
        <f>'Composition humaine UO'!W252*'Valorisation financière UO'!W$3</f>
        <v>0</v>
      </c>
      <c r="X253" s="77">
        <f>'Composition humaine UO'!X252*'Valorisation financière UO'!X$3</f>
        <v>0</v>
      </c>
      <c r="Y253" s="92"/>
      <c r="Z253" s="77">
        <f>'Composition humaine UO'!Z252*'Valorisation financière UO'!Z$3</f>
        <v>0</v>
      </c>
      <c r="AA253" s="77">
        <f>'Composition humaine UO'!AA252*'Valorisation financière UO'!AA$3</f>
        <v>0</v>
      </c>
      <c r="AB253" s="77">
        <f>'Composition humaine UO'!AB252*'Valorisation financière UO'!AB$3</f>
        <v>0</v>
      </c>
      <c r="AC253" s="92"/>
      <c r="AD253" s="77">
        <f>'Composition humaine UO'!AD252*'Valorisation financière UO'!AD$3</f>
        <v>0</v>
      </c>
      <c r="AE253" s="77">
        <f>'Composition humaine UO'!AE252*'Valorisation financière UO'!AE$3</f>
        <v>0</v>
      </c>
      <c r="AF253" s="91"/>
      <c r="AG253" s="77">
        <f>'Composition humaine UO'!AG252*'Valorisation financière UO'!AG$3</f>
        <v>0</v>
      </c>
      <c r="AH253" s="77">
        <f>'Composition humaine UO'!AH252*'Valorisation financière UO'!AH$3</f>
        <v>0</v>
      </c>
      <c r="AI253" s="91"/>
      <c r="AJ253" s="77">
        <f>'Composition humaine UO'!AJ252*'Valorisation financière UO'!AJ$3</f>
        <v>0</v>
      </c>
      <c r="AK253" s="77">
        <f>'Composition humaine UO'!AK252*'Valorisation financière UO'!AK$3</f>
        <v>0</v>
      </c>
      <c r="AM253" s="60">
        <f>ROUND(SUM(D253:AK253),2)</f>
        <v>0</v>
      </c>
      <c r="AN253" s="59"/>
      <c r="AO253" s="88">
        <f t="shared" si="39"/>
        <v>0</v>
      </c>
      <c r="AQ253" s="95">
        <f>'Simulation Financière'!K250</f>
        <v>5</v>
      </c>
    </row>
    <row r="254" spans="1:43" ht="13.5" thickTop="1" x14ac:dyDescent="0.2">
      <c r="A254" s="23"/>
      <c r="B254" s="47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  <c r="Q254" s="83"/>
      <c r="R254" s="83"/>
      <c r="S254" s="83"/>
      <c r="T254" s="83"/>
      <c r="U254" s="83"/>
      <c r="V254" s="83"/>
      <c r="W254" s="83"/>
      <c r="X254" s="83"/>
      <c r="Y254" s="93"/>
      <c r="Z254" s="83"/>
      <c r="AA254" s="83"/>
      <c r="AB254" s="83"/>
      <c r="AC254" s="93"/>
      <c r="AD254" s="83"/>
      <c r="AE254" s="83"/>
      <c r="AF254" s="83"/>
      <c r="AG254" s="83"/>
      <c r="AH254" s="83"/>
      <c r="AI254" s="83"/>
      <c r="AJ254" s="83"/>
      <c r="AK254" s="83"/>
    </row>
    <row r="255" spans="1:43" ht="13.5" thickBot="1" x14ac:dyDescent="0.25">
      <c r="A255" s="23"/>
      <c r="B255" s="19" t="s">
        <v>0</v>
      </c>
      <c r="D255" s="94" t="s">
        <v>3</v>
      </c>
      <c r="E255" s="94" t="s">
        <v>3</v>
      </c>
      <c r="F255" s="94" t="s">
        <v>3</v>
      </c>
      <c r="G255" s="83"/>
      <c r="H255" s="94" t="s">
        <v>3</v>
      </c>
      <c r="I255" s="94" t="s">
        <v>3</v>
      </c>
      <c r="J255" s="94" t="s">
        <v>3</v>
      </c>
      <c r="K255" s="83"/>
      <c r="L255" s="94" t="s">
        <v>3</v>
      </c>
      <c r="M255" s="94" t="s">
        <v>3</v>
      </c>
      <c r="N255" s="83"/>
      <c r="O255" s="94" t="s">
        <v>3</v>
      </c>
      <c r="P255" s="94" t="s">
        <v>3</v>
      </c>
      <c r="Q255" s="94" t="s">
        <v>3</v>
      </c>
      <c r="R255" s="83"/>
      <c r="S255" s="94" t="s">
        <v>3</v>
      </c>
      <c r="T255" s="94" t="s">
        <v>3</v>
      </c>
      <c r="U255" s="83"/>
      <c r="V255" s="94" t="s">
        <v>3</v>
      </c>
      <c r="W255" s="94" t="s">
        <v>3</v>
      </c>
      <c r="X255" s="94" t="s">
        <v>3</v>
      </c>
      <c r="Y255" s="93"/>
      <c r="Z255" s="94" t="s">
        <v>3</v>
      </c>
      <c r="AA255" s="94" t="s">
        <v>3</v>
      </c>
      <c r="AB255" s="94" t="s">
        <v>3</v>
      </c>
      <c r="AC255" s="93"/>
      <c r="AD255" s="94" t="s">
        <v>3</v>
      </c>
      <c r="AE255" s="94" t="s">
        <v>3</v>
      </c>
      <c r="AF255" s="83"/>
      <c r="AG255" s="94" t="s">
        <v>3</v>
      </c>
      <c r="AH255" s="94" t="s">
        <v>3</v>
      </c>
      <c r="AI255" s="83"/>
      <c r="AJ255" s="94" t="s">
        <v>3</v>
      </c>
      <c r="AK255" s="94" t="s">
        <v>3</v>
      </c>
    </row>
    <row r="256" spans="1:43" ht="13.5" thickTop="1" x14ac:dyDescent="0.2">
      <c r="A256" s="20" t="s">
        <v>268</v>
      </c>
      <c r="B256" s="21" t="s">
        <v>105</v>
      </c>
      <c r="D256" s="77">
        <f>'Composition humaine UO'!D255*'Valorisation financière UO'!D$3</f>
        <v>0</v>
      </c>
      <c r="E256" s="77">
        <f>'Composition humaine UO'!E255*'Valorisation financière UO'!E$3</f>
        <v>0</v>
      </c>
      <c r="F256" s="77">
        <f>'Composition humaine UO'!F255*'Valorisation financière UO'!F$3</f>
        <v>0</v>
      </c>
      <c r="G256" s="91"/>
      <c r="H256" s="77">
        <f>'Composition humaine UO'!H255*'Valorisation financière UO'!H$3</f>
        <v>0</v>
      </c>
      <c r="I256" s="77">
        <f>'Composition humaine UO'!I255*'Valorisation financière UO'!I$3</f>
        <v>0</v>
      </c>
      <c r="J256" s="77">
        <f>'Composition humaine UO'!J255*'Valorisation financière UO'!J$3</f>
        <v>0</v>
      </c>
      <c r="K256" s="91"/>
      <c r="L256" s="77">
        <f>'Composition humaine UO'!L255*'Valorisation financière UO'!L$3</f>
        <v>0</v>
      </c>
      <c r="M256" s="77">
        <f>'Composition humaine UO'!M255*'Valorisation financière UO'!M$3</f>
        <v>0</v>
      </c>
      <c r="N256" s="91"/>
      <c r="O256" s="77">
        <f>'Composition humaine UO'!O255*'Valorisation financière UO'!O$3</f>
        <v>0</v>
      </c>
      <c r="P256" s="77">
        <f>'Composition humaine UO'!P255*'Valorisation financière UO'!P$3</f>
        <v>0</v>
      </c>
      <c r="Q256" s="77">
        <f>'Composition humaine UO'!Q255*'Valorisation financière UO'!Q$3</f>
        <v>0</v>
      </c>
      <c r="R256" s="91"/>
      <c r="S256" s="77">
        <f>'Composition humaine UO'!S255*'Valorisation financière UO'!S$3</f>
        <v>0</v>
      </c>
      <c r="T256" s="77">
        <f>'Composition humaine UO'!T255*'Valorisation financière UO'!T$3</f>
        <v>0</v>
      </c>
      <c r="U256" s="91"/>
      <c r="V256" s="77">
        <f>'Composition humaine UO'!V255*'Valorisation financière UO'!V$3</f>
        <v>0</v>
      </c>
      <c r="W256" s="77">
        <f>'Composition humaine UO'!W255*'Valorisation financière UO'!W$3</f>
        <v>0</v>
      </c>
      <c r="X256" s="77">
        <f>'Composition humaine UO'!X255*'Valorisation financière UO'!X$3</f>
        <v>0</v>
      </c>
      <c r="Y256" s="92"/>
      <c r="Z256" s="77">
        <f>'Composition humaine UO'!Z255*'Valorisation financière UO'!Z$3</f>
        <v>0</v>
      </c>
      <c r="AA256" s="77">
        <f>'Composition humaine UO'!AA255*'Valorisation financière UO'!AA$3</f>
        <v>0</v>
      </c>
      <c r="AB256" s="77">
        <f>'Composition humaine UO'!AB255*'Valorisation financière UO'!AB$3</f>
        <v>0</v>
      </c>
      <c r="AC256" s="92"/>
      <c r="AD256" s="77">
        <f>'Composition humaine UO'!AD255*'Valorisation financière UO'!AD$3</f>
        <v>0</v>
      </c>
      <c r="AE256" s="77">
        <f>'Composition humaine UO'!AE255*'Valorisation financière UO'!AE$3</f>
        <v>0</v>
      </c>
      <c r="AF256" s="91"/>
      <c r="AG256" s="77">
        <f>'Composition humaine UO'!AG255*'Valorisation financière UO'!AG$3</f>
        <v>0</v>
      </c>
      <c r="AH256" s="77">
        <f>'Composition humaine UO'!AH255*'Valorisation financière UO'!AH$3</f>
        <v>0</v>
      </c>
      <c r="AI256" s="91"/>
      <c r="AJ256" s="77">
        <f>'Composition humaine UO'!AJ255*'Valorisation financière UO'!AJ$3</f>
        <v>0</v>
      </c>
      <c r="AK256" s="77">
        <f>'Composition humaine UO'!AK255*'Valorisation financière UO'!AK$3</f>
        <v>0</v>
      </c>
      <c r="AM256" s="60">
        <f>ROUND(SUM(D256:AK256),2)</f>
        <v>0</v>
      </c>
      <c r="AN256" s="59"/>
      <c r="AO256" s="86">
        <f t="shared" ref="AO256:AO258" si="40">AM256</f>
        <v>0</v>
      </c>
      <c r="AQ256" s="95">
        <f>'Simulation Financière'!K253</f>
        <v>5</v>
      </c>
    </row>
    <row r="257" spans="1:43" x14ac:dyDescent="0.2">
      <c r="A257" s="20" t="s">
        <v>269</v>
      </c>
      <c r="B257" s="21" t="s">
        <v>106</v>
      </c>
      <c r="D257" s="77">
        <f>'Composition humaine UO'!D256*'Valorisation financière UO'!D$3</f>
        <v>0</v>
      </c>
      <c r="E257" s="77">
        <f>'Composition humaine UO'!E256*'Valorisation financière UO'!E$3</f>
        <v>0</v>
      </c>
      <c r="F257" s="77">
        <f>'Composition humaine UO'!F256*'Valorisation financière UO'!F$3</f>
        <v>0</v>
      </c>
      <c r="G257" s="91"/>
      <c r="H257" s="77">
        <f>'Composition humaine UO'!H256*'Valorisation financière UO'!H$3</f>
        <v>0</v>
      </c>
      <c r="I257" s="77">
        <f>'Composition humaine UO'!I256*'Valorisation financière UO'!I$3</f>
        <v>0</v>
      </c>
      <c r="J257" s="77">
        <f>'Composition humaine UO'!J256*'Valorisation financière UO'!J$3</f>
        <v>0</v>
      </c>
      <c r="K257" s="91"/>
      <c r="L257" s="77">
        <f>'Composition humaine UO'!L256*'Valorisation financière UO'!L$3</f>
        <v>0</v>
      </c>
      <c r="M257" s="77">
        <f>'Composition humaine UO'!M256*'Valorisation financière UO'!M$3</f>
        <v>0</v>
      </c>
      <c r="N257" s="91"/>
      <c r="O257" s="77">
        <f>'Composition humaine UO'!O256*'Valorisation financière UO'!O$3</f>
        <v>0</v>
      </c>
      <c r="P257" s="77">
        <f>'Composition humaine UO'!P256*'Valorisation financière UO'!P$3</f>
        <v>0</v>
      </c>
      <c r="Q257" s="77">
        <f>'Composition humaine UO'!Q256*'Valorisation financière UO'!Q$3</f>
        <v>0</v>
      </c>
      <c r="R257" s="91"/>
      <c r="S257" s="77">
        <f>'Composition humaine UO'!S256*'Valorisation financière UO'!S$3</f>
        <v>0</v>
      </c>
      <c r="T257" s="77">
        <f>'Composition humaine UO'!T256*'Valorisation financière UO'!T$3</f>
        <v>0</v>
      </c>
      <c r="U257" s="91"/>
      <c r="V257" s="77">
        <f>'Composition humaine UO'!V256*'Valorisation financière UO'!V$3</f>
        <v>0</v>
      </c>
      <c r="W257" s="77">
        <f>'Composition humaine UO'!W256*'Valorisation financière UO'!W$3</f>
        <v>0</v>
      </c>
      <c r="X257" s="77">
        <f>'Composition humaine UO'!X256*'Valorisation financière UO'!X$3</f>
        <v>0</v>
      </c>
      <c r="Y257" s="92"/>
      <c r="Z257" s="77">
        <f>'Composition humaine UO'!Z256*'Valorisation financière UO'!Z$3</f>
        <v>0</v>
      </c>
      <c r="AA257" s="77">
        <f>'Composition humaine UO'!AA256*'Valorisation financière UO'!AA$3</f>
        <v>0</v>
      </c>
      <c r="AB257" s="77">
        <f>'Composition humaine UO'!AB256*'Valorisation financière UO'!AB$3</f>
        <v>0</v>
      </c>
      <c r="AC257" s="92"/>
      <c r="AD257" s="77">
        <f>'Composition humaine UO'!AD256*'Valorisation financière UO'!AD$3</f>
        <v>0</v>
      </c>
      <c r="AE257" s="77">
        <f>'Composition humaine UO'!AE256*'Valorisation financière UO'!AE$3</f>
        <v>0</v>
      </c>
      <c r="AF257" s="91"/>
      <c r="AG257" s="77">
        <f>'Composition humaine UO'!AG256*'Valorisation financière UO'!AG$3</f>
        <v>0</v>
      </c>
      <c r="AH257" s="77">
        <f>'Composition humaine UO'!AH256*'Valorisation financière UO'!AH$3</f>
        <v>0</v>
      </c>
      <c r="AI257" s="91"/>
      <c r="AJ257" s="77">
        <f>'Composition humaine UO'!AJ256*'Valorisation financière UO'!AJ$3</f>
        <v>0</v>
      </c>
      <c r="AK257" s="77">
        <f>'Composition humaine UO'!AK256*'Valorisation financière UO'!AK$3</f>
        <v>0</v>
      </c>
      <c r="AM257" s="60">
        <f>ROUND(SUM(D257:AK257),2)</f>
        <v>0</v>
      </c>
      <c r="AN257" s="59"/>
      <c r="AO257" s="87">
        <f t="shared" si="40"/>
        <v>0</v>
      </c>
      <c r="AQ257" s="95">
        <f>'Simulation Financière'!K254</f>
        <v>5</v>
      </c>
    </row>
    <row r="258" spans="1:43" ht="13.5" thickBot="1" x14ac:dyDescent="0.25">
      <c r="A258" s="20" t="s">
        <v>270</v>
      </c>
      <c r="B258" s="21" t="s">
        <v>74</v>
      </c>
      <c r="D258" s="77">
        <f>'Composition humaine UO'!D257*'Valorisation financière UO'!D$3</f>
        <v>0</v>
      </c>
      <c r="E258" s="77">
        <f>'Composition humaine UO'!E257*'Valorisation financière UO'!E$3</f>
        <v>0</v>
      </c>
      <c r="F258" s="77">
        <f>'Composition humaine UO'!F257*'Valorisation financière UO'!F$3</f>
        <v>0</v>
      </c>
      <c r="G258" s="91"/>
      <c r="H258" s="77">
        <f>'Composition humaine UO'!H257*'Valorisation financière UO'!H$3</f>
        <v>0</v>
      </c>
      <c r="I258" s="77">
        <f>'Composition humaine UO'!I257*'Valorisation financière UO'!I$3</f>
        <v>0</v>
      </c>
      <c r="J258" s="77">
        <f>'Composition humaine UO'!J257*'Valorisation financière UO'!J$3</f>
        <v>0</v>
      </c>
      <c r="K258" s="91"/>
      <c r="L258" s="77">
        <f>'Composition humaine UO'!L257*'Valorisation financière UO'!L$3</f>
        <v>0</v>
      </c>
      <c r="M258" s="77">
        <f>'Composition humaine UO'!M257*'Valorisation financière UO'!M$3</f>
        <v>0</v>
      </c>
      <c r="N258" s="91"/>
      <c r="O258" s="77">
        <f>'Composition humaine UO'!O257*'Valorisation financière UO'!O$3</f>
        <v>0</v>
      </c>
      <c r="P258" s="77">
        <f>'Composition humaine UO'!P257*'Valorisation financière UO'!P$3</f>
        <v>0</v>
      </c>
      <c r="Q258" s="77">
        <f>'Composition humaine UO'!Q257*'Valorisation financière UO'!Q$3</f>
        <v>0</v>
      </c>
      <c r="R258" s="91"/>
      <c r="S258" s="77">
        <f>'Composition humaine UO'!S257*'Valorisation financière UO'!S$3</f>
        <v>0</v>
      </c>
      <c r="T258" s="77">
        <f>'Composition humaine UO'!T257*'Valorisation financière UO'!T$3</f>
        <v>0</v>
      </c>
      <c r="U258" s="91"/>
      <c r="V258" s="77">
        <f>'Composition humaine UO'!V257*'Valorisation financière UO'!V$3</f>
        <v>0</v>
      </c>
      <c r="W258" s="77">
        <f>'Composition humaine UO'!W257*'Valorisation financière UO'!W$3</f>
        <v>0</v>
      </c>
      <c r="X258" s="77">
        <f>'Composition humaine UO'!X257*'Valorisation financière UO'!X$3</f>
        <v>0</v>
      </c>
      <c r="Y258" s="92"/>
      <c r="Z258" s="77">
        <f>'Composition humaine UO'!Z257*'Valorisation financière UO'!Z$3</f>
        <v>0</v>
      </c>
      <c r="AA258" s="77">
        <f>'Composition humaine UO'!AA257*'Valorisation financière UO'!AA$3</f>
        <v>0</v>
      </c>
      <c r="AB258" s="77">
        <f>'Composition humaine UO'!AB257*'Valorisation financière UO'!AB$3</f>
        <v>0</v>
      </c>
      <c r="AC258" s="92"/>
      <c r="AD258" s="77">
        <f>'Composition humaine UO'!AD257*'Valorisation financière UO'!AD$3</f>
        <v>0</v>
      </c>
      <c r="AE258" s="77">
        <f>'Composition humaine UO'!AE257*'Valorisation financière UO'!AE$3</f>
        <v>0</v>
      </c>
      <c r="AF258" s="91"/>
      <c r="AG258" s="77">
        <f>'Composition humaine UO'!AG257*'Valorisation financière UO'!AG$3</f>
        <v>0</v>
      </c>
      <c r="AH258" s="77">
        <f>'Composition humaine UO'!AH257*'Valorisation financière UO'!AH$3</f>
        <v>0</v>
      </c>
      <c r="AI258" s="91"/>
      <c r="AJ258" s="77">
        <f>'Composition humaine UO'!AJ257*'Valorisation financière UO'!AJ$3</f>
        <v>0</v>
      </c>
      <c r="AK258" s="77">
        <f>'Composition humaine UO'!AK257*'Valorisation financière UO'!AK$3</f>
        <v>0</v>
      </c>
      <c r="AM258" s="60">
        <f>ROUND(SUM(D258:AK258),2)</f>
        <v>0</v>
      </c>
      <c r="AN258" s="59"/>
      <c r="AO258" s="88">
        <f t="shared" si="40"/>
        <v>0</v>
      </c>
      <c r="AQ258" s="95">
        <f>'Simulation Financière'!K255</f>
        <v>5</v>
      </c>
    </row>
    <row r="259" spans="1:43" ht="13.5" thickTop="1" x14ac:dyDescent="0.2">
      <c r="A259" s="23"/>
      <c r="B259" s="47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3"/>
      <c r="O259" s="83"/>
      <c r="P259" s="83"/>
      <c r="Q259" s="83"/>
      <c r="R259" s="83"/>
      <c r="S259" s="83"/>
      <c r="T259" s="83"/>
      <c r="U259" s="83"/>
      <c r="V259" s="83"/>
      <c r="W259" s="83"/>
      <c r="X259" s="83"/>
      <c r="Y259" s="93"/>
      <c r="Z259" s="83"/>
      <c r="AA259" s="83"/>
      <c r="AB259" s="83"/>
      <c r="AC259" s="93"/>
      <c r="AD259" s="83"/>
      <c r="AE259" s="83"/>
      <c r="AF259" s="83"/>
      <c r="AG259" s="83"/>
      <c r="AH259" s="83"/>
      <c r="AI259" s="83"/>
      <c r="AJ259" s="83"/>
      <c r="AK259" s="83"/>
    </row>
    <row r="260" spans="1:43" ht="13.5" thickBot="1" x14ac:dyDescent="0.25">
      <c r="A260" s="23"/>
      <c r="B260" s="19" t="s">
        <v>0</v>
      </c>
      <c r="D260" s="94" t="s">
        <v>3</v>
      </c>
      <c r="E260" s="94" t="s">
        <v>3</v>
      </c>
      <c r="F260" s="94" t="s">
        <v>3</v>
      </c>
      <c r="G260" s="83"/>
      <c r="H260" s="94" t="s">
        <v>3</v>
      </c>
      <c r="I260" s="94" t="s">
        <v>3</v>
      </c>
      <c r="J260" s="94" t="s">
        <v>3</v>
      </c>
      <c r="K260" s="83"/>
      <c r="L260" s="94" t="s">
        <v>3</v>
      </c>
      <c r="M260" s="94" t="s">
        <v>3</v>
      </c>
      <c r="N260" s="83"/>
      <c r="O260" s="94" t="s">
        <v>3</v>
      </c>
      <c r="P260" s="94" t="s">
        <v>3</v>
      </c>
      <c r="Q260" s="94" t="s">
        <v>3</v>
      </c>
      <c r="R260" s="83"/>
      <c r="S260" s="94" t="s">
        <v>3</v>
      </c>
      <c r="T260" s="94" t="s">
        <v>3</v>
      </c>
      <c r="U260" s="83"/>
      <c r="V260" s="94" t="s">
        <v>3</v>
      </c>
      <c r="W260" s="94" t="s">
        <v>3</v>
      </c>
      <c r="X260" s="94" t="s">
        <v>3</v>
      </c>
      <c r="Y260" s="93"/>
      <c r="Z260" s="94" t="s">
        <v>3</v>
      </c>
      <c r="AA260" s="94" t="s">
        <v>3</v>
      </c>
      <c r="AB260" s="94" t="s">
        <v>3</v>
      </c>
      <c r="AC260" s="93"/>
      <c r="AD260" s="94" t="s">
        <v>3</v>
      </c>
      <c r="AE260" s="94" t="s">
        <v>3</v>
      </c>
      <c r="AF260" s="83"/>
      <c r="AG260" s="94" t="s">
        <v>3</v>
      </c>
      <c r="AH260" s="94" t="s">
        <v>3</v>
      </c>
      <c r="AI260" s="83"/>
      <c r="AJ260" s="94" t="s">
        <v>3</v>
      </c>
      <c r="AK260" s="94" t="s">
        <v>3</v>
      </c>
    </row>
    <row r="261" spans="1:43" ht="13.5" thickTop="1" x14ac:dyDescent="0.2">
      <c r="A261" s="20" t="s">
        <v>271</v>
      </c>
      <c r="B261" s="21" t="s">
        <v>105</v>
      </c>
      <c r="D261" s="77">
        <f>'Composition humaine UO'!D260*'Valorisation financière UO'!D$3</f>
        <v>0</v>
      </c>
      <c r="E261" s="77">
        <f>'Composition humaine UO'!E260*'Valorisation financière UO'!E$3</f>
        <v>0</v>
      </c>
      <c r="F261" s="77">
        <f>'Composition humaine UO'!F260*'Valorisation financière UO'!F$3</f>
        <v>0</v>
      </c>
      <c r="G261" s="91"/>
      <c r="H261" s="77">
        <f>'Composition humaine UO'!H260*'Valorisation financière UO'!H$3</f>
        <v>0</v>
      </c>
      <c r="I261" s="77">
        <f>'Composition humaine UO'!I260*'Valorisation financière UO'!I$3</f>
        <v>0</v>
      </c>
      <c r="J261" s="77">
        <f>'Composition humaine UO'!J260*'Valorisation financière UO'!J$3</f>
        <v>0</v>
      </c>
      <c r="K261" s="91"/>
      <c r="L261" s="77">
        <f>'Composition humaine UO'!L260*'Valorisation financière UO'!L$3</f>
        <v>0</v>
      </c>
      <c r="M261" s="77">
        <f>'Composition humaine UO'!M260*'Valorisation financière UO'!M$3</f>
        <v>0</v>
      </c>
      <c r="N261" s="91"/>
      <c r="O261" s="77">
        <f>'Composition humaine UO'!O260*'Valorisation financière UO'!O$3</f>
        <v>0</v>
      </c>
      <c r="P261" s="77">
        <f>'Composition humaine UO'!P260*'Valorisation financière UO'!P$3</f>
        <v>0</v>
      </c>
      <c r="Q261" s="77">
        <f>'Composition humaine UO'!Q260*'Valorisation financière UO'!Q$3</f>
        <v>0</v>
      </c>
      <c r="R261" s="91"/>
      <c r="S261" s="77">
        <f>'Composition humaine UO'!S260*'Valorisation financière UO'!S$3</f>
        <v>0</v>
      </c>
      <c r="T261" s="77">
        <f>'Composition humaine UO'!T260*'Valorisation financière UO'!T$3</f>
        <v>0</v>
      </c>
      <c r="U261" s="91"/>
      <c r="V261" s="77">
        <f>'Composition humaine UO'!V260*'Valorisation financière UO'!V$3</f>
        <v>0</v>
      </c>
      <c r="W261" s="77">
        <f>'Composition humaine UO'!W260*'Valorisation financière UO'!W$3</f>
        <v>0</v>
      </c>
      <c r="X261" s="77">
        <f>'Composition humaine UO'!X260*'Valorisation financière UO'!X$3</f>
        <v>0</v>
      </c>
      <c r="Y261" s="92"/>
      <c r="Z261" s="77">
        <f>'Composition humaine UO'!Z260*'Valorisation financière UO'!Z$3</f>
        <v>0</v>
      </c>
      <c r="AA261" s="77">
        <f>'Composition humaine UO'!AA260*'Valorisation financière UO'!AA$3</f>
        <v>0</v>
      </c>
      <c r="AB261" s="77">
        <f>'Composition humaine UO'!AB260*'Valorisation financière UO'!AB$3</f>
        <v>0</v>
      </c>
      <c r="AC261" s="92"/>
      <c r="AD261" s="77">
        <f>'Composition humaine UO'!AD260*'Valorisation financière UO'!AD$3</f>
        <v>0</v>
      </c>
      <c r="AE261" s="77">
        <f>'Composition humaine UO'!AE260*'Valorisation financière UO'!AE$3</f>
        <v>0</v>
      </c>
      <c r="AF261" s="91"/>
      <c r="AG261" s="77">
        <f>'Composition humaine UO'!AG260*'Valorisation financière UO'!AG$3</f>
        <v>0</v>
      </c>
      <c r="AH261" s="77">
        <f>'Composition humaine UO'!AH260*'Valorisation financière UO'!AH$3</f>
        <v>0</v>
      </c>
      <c r="AI261" s="91"/>
      <c r="AJ261" s="77">
        <f>'Composition humaine UO'!AJ260*'Valorisation financière UO'!AJ$3</f>
        <v>0</v>
      </c>
      <c r="AK261" s="77">
        <f>'Composition humaine UO'!AK260*'Valorisation financière UO'!AK$3</f>
        <v>0</v>
      </c>
      <c r="AM261" s="60">
        <f>ROUND(SUM(D261:AK261),2)</f>
        <v>0</v>
      </c>
      <c r="AN261" s="59"/>
      <c r="AO261" s="86">
        <f t="shared" ref="AO261:AO264" si="41">AM261</f>
        <v>0</v>
      </c>
      <c r="AQ261" s="95">
        <f>'Simulation Financière'!K258</f>
        <v>5</v>
      </c>
    </row>
    <row r="262" spans="1:43" x14ac:dyDescent="0.2">
      <c r="A262" s="20" t="s">
        <v>272</v>
      </c>
      <c r="B262" s="21" t="s">
        <v>106</v>
      </c>
      <c r="D262" s="77">
        <f>'Composition humaine UO'!D261*'Valorisation financière UO'!D$3</f>
        <v>0</v>
      </c>
      <c r="E262" s="77">
        <f>'Composition humaine UO'!E261*'Valorisation financière UO'!E$3</f>
        <v>0</v>
      </c>
      <c r="F262" s="77">
        <f>'Composition humaine UO'!F261*'Valorisation financière UO'!F$3</f>
        <v>0</v>
      </c>
      <c r="G262" s="91"/>
      <c r="H262" s="77">
        <f>'Composition humaine UO'!H261*'Valorisation financière UO'!H$3</f>
        <v>0</v>
      </c>
      <c r="I262" s="77">
        <f>'Composition humaine UO'!I261*'Valorisation financière UO'!I$3</f>
        <v>0</v>
      </c>
      <c r="J262" s="77">
        <f>'Composition humaine UO'!J261*'Valorisation financière UO'!J$3</f>
        <v>0</v>
      </c>
      <c r="K262" s="91"/>
      <c r="L262" s="77">
        <f>'Composition humaine UO'!L261*'Valorisation financière UO'!L$3</f>
        <v>0</v>
      </c>
      <c r="M262" s="77">
        <f>'Composition humaine UO'!M261*'Valorisation financière UO'!M$3</f>
        <v>0</v>
      </c>
      <c r="N262" s="91"/>
      <c r="O262" s="77">
        <f>'Composition humaine UO'!O261*'Valorisation financière UO'!O$3</f>
        <v>0</v>
      </c>
      <c r="P262" s="77">
        <f>'Composition humaine UO'!P261*'Valorisation financière UO'!P$3</f>
        <v>0</v>
      </c>
      <c r="Q262" s="77">
        <f>'Composition humaine UO'!Q261*'Valorisation financière UO'!Q$3</f>
        <v>0</v>
      </c>
      <c r="R262" s="91"/>
      <c r="S262" s="77">
        <f>'Composition humaine UO'!S261*'Valorisation financière UO'!S$3</f>
        <v>0</v>
      </c>
      <c r="T262" s="77">
        <f>'Composition humaine UO'!T261*'Valorisation financière UO'!T$3</f>
        <v>0</v>
      </c>
      <c r="U262" s="91"/>
      <c r="V262" s="77">
        <f>'Composition humaine UO'!V261*'Valorisation financière UO'!V$3</f>
        <v>0</v>
      </c>
      <c r="W262" s="77">
        <f>'Composition humaine UO'!W261*'Valorisation financière UO'!W$3</f>
        <v>0</v>
      </c>
      <c r="X262" s="77">
        <f>'Composition humaine UO'!X261*'Valorisation financière UO'!X$3</f>
        <v>0</v>
      </c>
      <c r="Y262" s="92"/>
      <c r="Z262" s="77">
        <f>'Composition humaine UO'!Z261*'Valorisation financière UO'!Z$3</f>
        <v>0</v>
      </c>
      <c r="AA262" s="77">
        <f>'Composition humaine UO'!AA261*'Valorisation financière UO'!AA$3</f>
        <v>0</v>
      </c>
      <c r="AB262" s="77">
        <f>'Composition humaine UO'!AB261*'Valorisation financière UO'!AB$3</f>
        <v>0</v>
      </c>
      <c r="AC262" s="92"/>
      <c r="AD262" s="77">
        <f>'Composition humaine UO'!AD261*'Valorisation financière UO'!AD$3</f>
        <v>0</v>
      </c>
      <c r="AE262" s="77">
        <f>'Composition humaine UO'!AE261*'Valorisation financière UO'!AE$3</f>
        <v>0</v>
      </c>
      <c r="AF262" s="91"/>
      <c r="AG262" s="77">
        <f>'Composition humaine UO'!AG261*'Valorisation financière UO'!AG$3</f>
        <v>0</v>
      </c>
      <c r="AH262" s="77">
        <f>'Composition humaine UO'!AH261*'Valorisation financière UO'!AH$3</f>
        <v>0</v>
      </c>
      <c r="AI262" s="91"/>
      <c r="AJ262" s="77">
        <f>'Composition humaine UO'!AJ261*'Valorisation financière UO'!AJ$3</f>
        <v>0</v>
      </c>
      <c r="AK262" s="77">
        <f>'Composition humaine UO'!AK261*'Valorisation financière UO'!AK$3</f>
        <v>0</v>
      </c>
      <c r="AM262" s="60">
        <f>ROUND(SUM(D262:AK262),2)</f>
        <v>0</v>
      </c>
      <c r="AN262" s="59"/>
      <c r="AO262" s="87">
        <f t="shared" si="41"/>
        <v>0</v>
      </c>
      <c r="AQ262" s="95">
        <f>'Simulation Financière'!K259</f>
        <v>5</v>
      </c>
    </row>
    <row r="263" spans="1:43" x14ac:dyDescent="0.2">
      <c r="A263" s="20" t="s">
        <v>273</v>
      </c>
      <c r="B263" s="21" t="s">
        <v>74</v>
      </c>
      <c r="D263" s="77">
        <f>'Composition humaine UO'!D262*'Valorisation financière UO'!D$3</f>
        <v>0</v>
      </c>
      <c r="E263" s="77">
        <f>'Composition humaine UO'!E262*'Valorisation financière UO'!E$3</f>
        <v>0</v>
      </c>
      <c r="F263" s="77">
        <f>'Composition humaine UO'!F262*'Valorisation financière UO'!F$3</f>
        <v>0</v>
      </c>
      <c r="G263" s="91"/>
      <c r="H263" s="77">
        <f>'Composition humaine UO'!H262*'Valorisation financière UO'!H$3</f>
        <v>0</v>
      </c>
      <c r="I263" s="77">
        <f>'Composition humaine UO'!I262*'Valorisation financière UO'!I$3</f>
        <v>0</v>
      </c>
      <c r="J263" s="77">
        <f>'Composition humaine UO'!J262*'Valorisation financière UO'!J$3</f>
        <v>0</v>
      </c>
      <c r="K263" s="91"/>
      <c r="L263" s="77">
        <f>'Composition humaine UO'!L262*'Valorisation financière UO'!L$3</f>
        <v>0</v>
      </c>
      <c r="M263" s="77">
        <f>'Composition humaine UO'!M262*'Valorisation financière UO'!M$3</f>
        <v>0</v>
      </c>
      <c r="N263" s="91"/>
      <c r="O263" s="77">
        <f>'Composition humaine UO'!O262*'Valorisation financière UO'!O$3</f>
        <v>0</v>
      </c>
      <c r="P263" s="77">
        <f>'Composition humaine UO'!P262*'Valorisation financière UO'!P$3</f>
        <v>0</v>
      </c>
      <c r="Q263" s="77">
        <f>'Composition humaine UO'!Q262*'Valorisation financière UO'!Q$3</f>
        <v>0</v>
      </c>
      <c r="R263" s="91"/>
      <c r="S263" s="77">
        <f>'Composition humaine UO'!S262*'Valorisation financière UO'!S$3</f>
        <v>0</v>
      </c>
      <c r="T263" s="77">
        <f>'Composition humaine UO'!T262*'Valorisation financière UO'!T$3</f>
        <v>0</v>
      </c>
      <c r="U263" s="91"/>
      <c r="V263" s="77">
        <f>'Composition humaine UO'!V262*'Valorisation financière UO'!V$3</f>
        <v>0</v>
      </c>
      <c r="W263" s="77">
        <f>'Composition humaine UO'!W262*'Valorisation financière UO'!W$3</f>
        <v>0</v>
      </c>
      <c r="X263" s="77">
        <f>'Composition humaine UO'!X262*'Valorisation financière UO'!X$3</f>
        <v>0</v>
      </c>
      <c r="Y263" s="92"/>
      <c r="Z263" s="77">
        <f>'Composition humaine UO'!Z262*'Valorisation financière UO'!Z$3</f>
        <v>0</v>
      </c>
      <c r="AA263" s="77">
        <f>'Composition humaine UO'!AA262*'Valorisation financière UO'!AA$3</f>
        <v>0</v>
      </c>
      <c r="AB263" s="77">
        <f>'Composition humaine UO'!AB262*'Valorisation financière UO'!AB$3</f>
        <v>0</v>
      </c>
      <c r="AC263" s="92"/>
      <c r="AD263" s="77">
        <f>'Composition humaine UO'!AD262*'Valorisation financière UO'!AD$3</f>
        <v>0</v>
      </c>
      <c r="AE263" s="77">
        <f>'Composition humaine UO'!AE262*'Valorisation financière UO'!AE$3</f>
        <v>0</v>
      </c>
      <c r="AF263" s="91"/>
      <c r="AG263" s="77">
        <f>'Composition humaine UO'!AG262*'Valorisation financière UO'!AG$3</f>
        <v>0</v>
      </c>
      <c r="AH263" s="77">
        <f>'Composition humaine UO'!AH262*'Valorisation financière UO'!AH$3</f>
        <v>0</v>
      </c>
      <c r="AI263" s="91"/>
      <c r="AJ263" s="77">
        <f>'Composition humaine UO'!AJ262*'Valorisation financière UO'!AJ$3</f>
        <v>0</v>
      </c>
      <c r="AK263" s="77">
        <f>'Composition humaine UO'!AK262*'Valorisation financière UO'!AK$3</f>
        <v>0</v>
      </c>
      <c r="AM263" s="60">
        <f>ROUND(SUM(D263:AK263),2)</f>
        <v>0</v>
      </c>
      <c r="AN263" s="59"/>
      <c r="AO263" s="87">
        <f t="shared" si="41"/>
        <v>0</v>
      </c>
      <c r="AQ263" s="95">
        <f>'Simulation Financière'!K260</f>
        <v>5</v>
      </c>
    </row>
    <row r="264" spans="1:43" ht="13.5" thickBot="1" x14ac:dyDescent="0.25">
      <c r="A264" s="20" t="s">
        <v>274</v>
      </c>
      <c r="B264" s="21" t="s">
        <v>107</v>
      </c>
      <c r="D264" s="77">
        <f>'Composition humaine UO'!D263*'Valorisation financière UO'!D$3</f>
        <v>0</v>
      </c>
      <c r="E264" s="77">
        <f>'Composition humaine UO'!E263*'Valorisation financière UO'!E$3</f>
        <v>0</v>
      </c>
      <c r="F264" s="77">
        <f>'Composition humaine UO'!F263*'Valorisation financière UO'!F$3</f>
        <v>0</v>
      </c>
      <c r="G264" s="91"/>
      <c r="H264" s="77">
        <f>'Composition humaine UO'!H263*'Valorisation financière UO'!H$3</f>
        <v>0</v>
      </c>
      <c r="I264" s="77">
        <f>'Composition humaine UO'!I263*'Valorisation financière UO'!I$3</f>
        <v>0</v>
      </c>
      <c r="J264" s="77">
        <f>'Composition humaine UO'!J263*'Valorisation financière UO'!J$3</f>
        <v>0</v>
      </c>
      <c r="K264" s="91"/>
      <c r="L264" s="77">
        <f>'Composition humaine UO'!L263*'Valorisation financière UO'!L$3</f>
        <v>0</v>
      </c>
      <c r="M264" s="77">
        <f>'Composition humaine UO'!M263*'Valorisation financière UO'!M$3</f>
        <v>0</v>
      </c>
      <c r="N264" s="91"/>
      <c r="O264" s="77">
        <f>'Composition humaine UO'!O263*'Valorisation financière UO'!O$3</f>
        <v>0</v>
      </c>
      <c r="P264" s="77">
        <f>'Composition humaine UO'!P263*'Valorisation financière UO'!P$3</f>
        <v>0</v>
      </c>
      <c r="Q264" s="77">
        <f>'Composition humaine UO'!Q263*'Valorisation financière UO'!Q$3</f>
        <v>0</v>
      </c>
      <c r="R264" s="91"/>
      <c r="S264" s="77">
        <f>'Composition humaine UO'!S263*'Valorisation financière UO'!S$3</f>
        <v>0</v>
      </c>
      <c r="T264" s="77">
        <f>'Composition humaine UO'!T263*'Valorisation financière UO'!T$3</f>
        <v>0</v>
      </c>
      <c r="U264" s="91"/>
      <c r="V264" s="77">
        <f>'Composition humaine UO'!V263*'Valorisation financière UO'!V$3</f>
        <v>0</v>
      </c>
      <c r="W264" s="77">
        <f>'Composition humaine UO'!W263*'Valorisation financière UO'!W$3</f>
        <v>0</v>
      </c>
      <c r="X264" s="77">
        <f>'Composition humaine UO'!X263*'Valorisation financière UO'!X$3</f>
        <v>0</v>
      </c>
      <c r="Y264" s="92"/>
      <c r="Z264" s="77">
        <f>'Composition humaine UO'!Z263*'Valorisation financière UO'!Z$3</f>
        <v>0</v>
      </c>
      <c r="AA264" s="77">
        <f>'Composition humaine UO'!AA263*'Valorisation financière UO'!AA$3</f>
        <v>0</v>
      </c>
      <c r="AB264" s="77">
        <f>'Composition humaine UO'!AB263*'Valorisation financière UO'!AB$3</f>
        <v>0</v>
      </c>
      <c r="AC264" s="92"/>
      <c r="AD264" s="77">
        <f>'Composition humaine UO'!AD263*'Valorisation financière UO'!AD$3</f>
        <v>0</v>
      </c>
      <c r="AE264" s="77">
        <f>'Composition humaine UO'!AE263*'Valorisation financière UO'!AE$3</f>
        <v>0</v>
      </c>
      <c r="AF264" s="91"/>
      <c r="AG264" s="77">
        <f>'Composition humaine UO'!AG263*'Valorisation financière UO'!AG$3</f>
        <v>0</v>
      </c>
      <c r="AH264" s="77">
        <f>'Composition humaine UO'!AH263*'Valorisation financière UO'!AH$3</f>
        <v>0</v>
      </c>
      <c r="AI264" s="91"/>
      <c r="AJ264" s="77">
        <f>'Composition humaine UO'!AJ263*'Valorisation financière UO'!AJ$3</f>
        <v>0</v>
      </c>
      <c r="AK264" s="77">
        <f>'Composition humaine UO'!AK263*'Valorisation financière UO'!AK$3</f>
        <v>0</v>
      </c>
      <c r="AM264" s="60">
        <f>ROUND(SUM(D264:AK264),2)</f>
        <v>0</v>
      </c>
      <c r="AN264" s="59"/>
      <c r="AO264" s="88">
        <f t="shared" si="41"/>
        <v>0</v>
      </c>
      <c r="AQ264" s="95">
        <f>'Simulation Financière'!K261</f>
        <v>5</v>
      </c>
    </row>
    <row r="265" spans="1:43" ht="13.5" thickTop="1" x14ac:dyDescent="0.2">
      <c r="A265" s="23"/>
      <c r="B265" s="47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93"/>
      <c r="Z265" s="83"/>
      <c r="AA265" s="83"/>
      <c r="AB265" s="83"/>
      <c r="AC265" s="93"/>
      <c r="AD265" s="83"/>
      <c r="AE265" s="83"/>
      <c r="AF265" s="83"/>
      <c r="AG265" s="83"/>
      <c r="AH265" s="83"/>
      <c r="AI265" s="83"/>
      <c r="AJ265" s="83"/>
      <c r="AK265" s="83"/>
    </row>
    <row r="266" spans="1:43" ht="13.5" thickBot="1" x14ac:dyDescent="0.25">
      <c r="A266" s="23"/>
      <c r="B266" s="19" t="s">
        <v>0</v>
      </c>
      <c r="D266" s="94" t="s">
        <v>3</v>
      </c>
      <c r="E266" s="94" t="s">
        <v>3</v>
      </c>
      <c r="F266" s="94" t="s">
        <v>3</v>
      </c>
      <c r="G266" s="83"/>
      <c r="H266" s="94" t="s">
        <v>3</v>
      </c>
      <c r="I266" s="94" t="s">
        <v>3</v>
      </c>
      <c r="J266" s="94" t="s">
        <v>3</v>
      </c>
      <c r="K266" s="83"/>
      <c r="L266" s="94" t="s">
        <v>3</v>
      </c>
      <c r="M266" s="94" t="s">
        <v>3</v>
      </c>
      <c r="N266" s="83"/>
      <c r="O266" s="94" t="s">
        <v>3</v>
      </c>
      <c r="P266" s="94" t="s">
        <v>3</v>
      </c>
      <c r="Q266" s="94" t="s">
        <v>3</v>
      </c>
      <c r="R266" s="83"/>
      <c r="S266" s="94" t="s">
        <v>3</v>
      </c>
      <c r="T266" s="94" t="s">
        <v>3</v>
      </c>
      <c r="U266" s="83"/>
      <c r="V266" s="94" t="s">
        <v>3</v>
      </c>
      <c r="W266" s="94" t="s">
        <v>3</v>
      </c>
      <c r="X266" s="94" t="s">
        <v>3</v>
      </c>
      <c r="Y266" s="93"/>
      <c r="Z266" s="94" t="s">
        <v>3</v>
      </c>
      <c r="AA266" s="94" t="s">
        <v>3</v>
      </c>
      <c r="AB266" s="94" t="s">
        <v>3</v>
      </c>
      <c r="AC266" s="93"/>
      <c r="AD266" s="94" t="s">
        <v>3</v>
      </c>
      <c r="AE266" s="94" t="s">
        <v>3</v>
      </c>
      <c r="AF266" s="83"/>
      <c r="AG266" s="94" t="s">
        <v>3</v>
      </c>
      <c r="AH266" s="94" t="s">
        <v>3</v>
      </c>
      <c r="AI266" s="83"/>
      <c r="AJ266" s="94" t="s">
        <v>3</v>
      </c>
      <c r="AK266" s="94" t="s">
        <v>3</v>
      </c>
    </row>
    <row r="267" spans="1:43" ht="13.5" thickTop="1" x14ac:dyDescent="0.2">
      <c r="A267" s="20" t="s">
        <v>275</v>
      </c>
      <c r="B267" s="21" t="s">
        <v>105</v>
      </c>
      <c r="D267" s="77">
        <f>'Composition humaine UO'!D266*'Valorisation financière UO'!D$3</f>
        <v>0</v>
      </c>
      <c r="E267" s="77">
        <f>'Composition humaine UO'!E266*'Valorisation financière UO'!E$3</f>
        <v>0</v>
      </c>
      <c r="F267" s="77">
        <f>'Composition humaine UO'!F266*'Valorisation financière UO'!F$3</f>
        <v>0</v>
      </c>
      <c r="G267" s="91"/>
      <c r="H267" s="77">
        <f>'Composition humaine UO'!H266*'Valorisation financière UO'!H$3</f>
        <v>0</v>
      </c>
      <c r="I267" s="77">
        <f>'Composition humaine UO'!I266*'Valorisation financière UO'!I$3</f>
        <v>0</v>
      </c>
      <c r="J267" s="77">
        <f>'Composition humaine UO'!J266*'Valorisation financière UO'!J$3</f>
        <v>0</v>
      </c>
      <c r="K267" s="91"/>
      <c r="L267" s="77">
        <f>'Composition humaine UO'!L266*'Valorisation financière UO'!L$3</f>
        <v>0</v>
      </c>
      <c r="M267" s="77">
        <f>'Composition humaine UO'!M266*'Valorisation financière UO'!M$3</f>
        <v>0</v>
      </c>
      <c r="N267" s="91"/>
      <c r="O267" s="77">
        <f>'Composition humaine UO'!O266*'Valorisation financière UO'!O$3</f>
        <v>0</v>
      </c>
      <c r="P267" s="77">
        <f>'Composition humaine UO'!P266*'Valorisation financière UO'!P$3</f>
        <v>0</v>
      </c>
      <c r="Q267" s="77">
        <f>'Composition humaine UO'!Q266*'Valorisation financière UO'!Q$3</f>
        <v>0</v>
      </c>
      <c r="R267" s="91"/>
      <c r="S267" s="77">
        <f>'Composition humaine UO'!S266*'Valorisation financière UO'!S$3</f>
        <v>0</v>
      </c>
      <c r="T267" s="77">
        <f>'Composition humaine UO'!T266*'Valorisation financière UO'!T$3</f>
        <v>0</v>
      </c>
      <c r="U267" s="91"/>
      <c r="V267" s="77">
        <f>'Composition humaine UO'!V266*'Valorisation financière UO'!V$3</f>
        <v>0</v>
      </c>
      <c r="W267" s="77">
        <f>'Composition humaine UO'!W266*'Valorisation financière UO'!W$3</f>
        <v>0</v>
      </c>
      <c r="X267" s="77">
        <f>'Composition humaine UO'!X266*'Valorisation financière UO'!X$3</f>
        <v>0</v>
      </c>
      <c r="Y267" s="92"/>
      <c r="Z267" s="77">
        <f>'Composition humaine UO'!Z266*'Valorisation financière UO'!Z$3</f>
        <v>0</v>
      </c>
      <c r="AA267" s="77">
        <f>'Composition humaine UO'!AA266*'Valorisation financière UO'!AA$3</f>
        <v>0</v>
      </c>
      <c r="AB267" s="77">
        <f>'Composition humaine UO'!AB266*'Valorisation financière UO'!AB$3</f>
        <v>0</v>
      </c>
      <c r="AC267" s="92"/>
      <c r="AD267" s="77">
        <f>'Composition humaine UO'!AD266*'Valorisation financière UO'!AD$3</f>
        <v>0</v>
      </c>
      <c r="AE267" s="77">
        <f>'Composition humaine UO'!AE266*'Valorisation financière UO'!AE$3</f>
        <v>0</v>
      </c>
      <c r="AF267" s="91"/>
      <c r="AG267" s="77">
        <f>'Composition humaine UO'!AG266*'Valorisation financière UO'!AG$3</f>
        <v>0</v>
      </c>
      <c r="AH267" s="77">
        <f>'Composition humaine UO'!AH266*'Valorisation financière UO'!AH$3</f>
        <v>0</v>
      </c>
      <c r="AI267" s="91"/>
      <c r="AJ267" s="77">
        <f>'Composition humaine UO'!AJ266*'Valorisation financière UO'!AJ$3</f>
        <v>0</v>
      </c>
      <c r="AK267" s="77">
        <f>'Composition humaine UO'!AK266*'Valorisation financière UO'!AK$3</f>
        <v>0</v>
      </c>
      <c r="AM267" s="60">
        <f>ROUND(SUM(D267:AK267),2)</f>
        <v>0</v>
      </c>
      <c r="AN267" s="59"/>
      <c r="AO267" s="86">
        <f t="shared" ref="AO267:AO269" si="42">AM267</f>
        <v>0</v>
      </c>
      <c r="AQ267" s="95">
        <f>'Simulation Financière'!K264</f>
        <v>5</v>
      </c>
    </row>
    <row r="268" spans="1:43" x14ac:dyDescent="0.2">
      <c r="A268" s="20" t="s">
        <v>276</v>
      </c>
      <c r="B268" s="21" t="s">
        <v>106</v>
      </c>
      <c r="D268" s="77">
        <f>'Composition humaine UO'!D267*'Valorisation financière UO'!D$3</f>
        <v>0</v>
      </c>
      <c r="E268" s="77">
        <f>'Composition humaine UO'!E267*'Valorisation financière UO'!E$3</f>
        <v>0</v>
      </c>
      <c r="F268" s="77">
        <f>'Composition humaine UO'!F267*'Valorisation financière UO'!F$3</f>
        <v>0</v>
      </c>
      <c r="G268" s="91"/>
      <c r="H268" s="77">
        <f>'Composition humaine UO'!H267*'Valorisation financière UO'!H$3</f>
        <v>0</v>
      </c>
      <c r="I268" s="77">
        <f>'Composition humaine UO'!I267*'Valorisation financière UO'!I$3</f>
        <v>0</v>
      </c>
      <c r="J268" s="77">
        <f>'Composition humaine UO'!J267*'Valorisation financière UO'!J$3</f>
        <v>0</v>
      </c>
      <c r="K268" s="91"/>
      <c r="L268" s="77">
        <f>'Composition humaine UO'!L267*'Valorisation financière UO'!L$3</f>
        <v>0</v>
      </c>
      <c r="M268" s="77">
        <f>'Composition humaine UO'!M267*'Valorisation financière UO'!M$3</f>
        <v>0</v>
      </c>
      <c r="N268" s="91"/>
      <c r="O268" s="77">
        <f>'Composition humaine UO'!O267*'Valorisation financière UO'!O$3</f>
        <v>0</v>
      </c>
      <c r="P268" s="77">
        <f>'Composition humaine UO'!P267*'Valorisation financière UO'!P$3</f>
        <v>0</v>
      </c>
      <c r="Q268" s="77">
        <f>'Composition humaine UO'!Q267*'Valorisation financière UO'!Q$3</f>
        <v>0</v>
      </c>
      <c r="R268" s="91"/>
      <c r="S268" s="77">
        <f>'Composition humaine UO'!S267*'Valorisation financière UO'!S$3</f>
        <v>0</v>
      </c>
      <c r="T268" s="77">
        <f>'Composition humaine UO'!T267*'Valorisation financière UO'!T$3</f>
        <v>0</v>
      </c>
      <c r="U268" s="91"/>
      <c r="V268" s="77">
        <f>'Composition humaine UO'!V267*'Valorisation financière UO'!V$3</f>
        <v>0</v>
      </c>
      <c r="W268" s="77">
        <f>'Composition humaine UO'!W267*'Valorisation financière UO'!W$3</f>
        <v>0</v>
      </c>
      <c r="X268" s="77">
        <f>'Composition humaine UO'!X267*'Valorisation financière UO'!X$3</f>
        <v>0</v>
      </c>
      <c r="Y268" s="92"/>
      <c r="Z268" s="77">
        <f>'Composition humaine UO'!Z267*'Valorisation financière UO'!Z$3</f>
        <v>0</v>
      </c>
      <c r="AA268" s="77">
        <f>'Composition humaine UO'!AA267*'Valorisation financière UO'!AA$3</f>
        <v>0</v>
      </c>
      <c r="AB268" s="77">
        <f>'Composition humaine UO'!AB267*'Valorisation financière UO'!AB$3</f>
        <v>0</v>
      </c>
      <c r="AC268" s="92"/>
      <c r="AD268" s="77">
        <f>'Composition humaine UO'!AD267*'Valorisation financière UO'!AD$3</f>
        <v>0</v>
      </c>
      <c r="AE268" s="77">
        <f>'Composition humaine UO'!AE267*'Valorisation financière UO'!AE$3</f>
        <v>0</v>
      </c>
      <c r="AF268" s="91"/>
      <c r="AG268" s="77">
        <f>'Composition humaine UO'!AG267*'Valorisation financière UO'!AG$3</f>
        <v>0</v>
      </c>
      <c r="AH268" s="77">
        <f>'Composition humaine UO'!AH267*'Valorisation financière UO'!AH$3</f>
        <v>0</v>
      </c>
      <c r="AI268" s="91"/>
      <c r="AJ268" s="77">
        <f>'Composition humaine UO'!AJ267*'Valorisation financière UO'!AJ$3</f>
        <v>0</v>
      </c>
      <c r="AK268" s="77">
        <f>'Composition humaine UO'!AK267*'Valorisation financière UO'!AK$3</f>
        <v>0</v>
      </c>
      <c r="AM268" s="60">
        <f>ROUND(SUM(D268:AK268),2)</f>
        <v>0</v>
      </c>
      <c r="AN268" s="59"/>
      <c r="AO268" s="87">
        <f t="shared" si="42"/>
        <v>0</v>
      </c>
      <c r="AQ268" s="95">
        <f>'Simulation Financière'!K265</f>
        <v>5</v>
      </c>
    </row>
    <row r="269" spans="1:43" ht="13.5" thickBot="1" x14ac:dyDescent="0.25">
      <c r="A269" s="20" t="s">
        <v>277</v>
      </c>
      <c r="B269" s="21" t="s">
        <v>74</v>
      </c>
      <c r="D269" s="77">
        <f>'Composition humaine UO'!D268*'Valorisation financière UO'!D$3</f>
        <v>0</v>
      </c>
      <c r="E269" s="77">
        <f>'Composition humaine UO'!E268*'Valorisation financière UO'!E$3</f>
        <v>0</v>
      </c>
      <c r="F269" s="77">
        <f>'Composition humaine UO'!F268*'Valorisation financière UO'!F$3</f>
        <v>0</v>
      </c>
      <c r="G269" s="91"/>
      <c r="H269" s="77">
        <f>'Composition humaine UO'!H268*'Valorisation financière UO'!H$3</f>
        <v>0</v>
      </c>
      <c r="I269" s="77">
        <f>'Composition humaine UO'!I268*'Valorisation financière UO'!I$3</f>
        <v>0</v>
      </c>
      <c r="J269" s="77">
        <f>'Composition humaine UO'!J268*'Valorisation financière UO'!J$3</f>
        <v>0</v>
      </c>
      <c r="K269" s="91"/>
      <c r="L269" s="77">
        <f>'Composition humaine UO'!L268*'Valorisation financière UO'!L$3</f>
        <v>0</v>
      </c>
      <c r="M269" s="77">
        <f>'Composition humaine UO'!M268*'Valorisation financière UO'!M$3</f>
        <v>0</v>
      </c>
      <c r="N269" s="91"/>
      <c r="O269" s="77">
        <f>'Composition humaine UO'!O268*'Valorisation financière UO'!O$3</f>
        <v>0</v>
      </c>
      <c r="P269" s="77">
        <f>'Composition humaine UO'!P268*'Valorisation financière UO'!P$3</f>
        <v>0</v>
      </c>
      <c r="Q269" s="77">
        <f>'Composition humaine UO'!Q268*'Valorisation financière UO'!Q$3</f>
        <v>0</v>
      </c>
      <c r="R269" s="91"/>
      <c r="S269" s="77">
        <f>'Composition humaine UO'!S268*'Valorisation financière UO'!S$3</f>
        <v>0</v>
      </c>
      <c r="T269" s="77">
        <f>'Composition humaine UO'!T268*'Valorisation financière UO'!T$3</f>
        <v>0</v>
      </c>
      <c r="U269" s="91"/>
      <c r="V269" s="77">
        <f>'Composition humaine UO'!V268*'Valorisation financière UO'!V$3</f>
        <v>0</v>
      </c>
      <c r="W269" s="77">
        <f>'Composition humaine UO'!W268*'Valorisation financière UO'!W$3</f>
        <v>0</v>
      </c>
      <c r="X269" s="77">
        <f>'Composition humaine UO'!X268*'Valorisation financière UO'!X$3</f>
        <v>0</v>
      </c>
      <c r="Y269" s="92"/>
      <c r="Z269" s="77">
        <f>'Composition humaine UO'!Z268*'Valorisation financière UO'!Z$3</f>
        <v>0</v>
      </c>
      <c r="AA269" s="77">
        <f>'Composition humaine UO'!AA268*'Valorisation financière UO'!AA$3</f>
        <v>0</v>
      </c>
      <c r="AB269" s="77">
        <f>'Composition humaine UO'!AB268*'Valorisation financière UO'!AB$3</f>
        <v>0</v>
      </c>
      <c r="AC269" s="92"/>
      <c r="AD269" s="77">
        <f>'Composition humaine UO'!AD268*'Valorisation financière UO'!AD$3</f>
        <v>0</v>
      </c>
      <c r="AE269" s="77">
        <f>'Composition humaine UO'!AE268*'Valorisation financière UO'!AE$3</f>
        <v>0</v>
      </c>
      <c r="AF269" s="91"/>
      <c r="AG269" s="77">
        <f>'Composition humaine UO'!AG268*'Valorisation financière UO'!AG$3</f>
        <v>0</v>
      </c>
      <c r="AH269" s="77">
        <f>'Composition humaine UO'!AH268*'Valorisation financière UO'!AH$3</f>
        <v>0</v>
      </c>
      <c r="AI269" s="91"/>
      <c r="AJ269" s="77">
        <f>'Composition humaine UO'!AJ268*'Valorisation financière UO'!AJ$3</f>
        <v>0</v>
      </c>
      <c r="AK269" s="77">
        <f>'Composition humaine UO'!AK268*'Valorisation financière UO'!AK$3</f>
        <v>0</v>
      </c>
      <c r="AM269" s="60">
        <f>ROUND(SUM(D269:AK269),2)</f>
        <v>0</v>
      </c>
      <c r="AN269" s="59"/>
      <c r="AO269" s="88">
        <f t="shared" si="42"/>
        <v>0</v>
      </c>
      <c r="AQ269" s="95">
        <f>'Simulation Financière'!K266</f>
        <v>5</v>
      </c>
    </row>
    <row r="270" spans="1:43" ht="13.5" thickTop="1" x14ac:dyDescent="0.2">
      <c r="A270" s="23"/>
      <c r="B270" s="47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93"/>
      <c r="Z270" s="83"/>
      <c r="AA270" s="83"/>
      <c r="AB270" s="83"/>
      <c r="AC270" s="93"/>
      <c r="AD270" s="83"/>
      <c r="AE270" s="83"/>
      <c r="AF270" s="83"/>
      <c r="AG270" s="83"/>
      <c r="AH270" s="83"/>
      <c r="AI270" s="83"/>
      <c r="AJ270" s="83"/>
      <c r="AK270" s="83"/>
    </row>
    <row r="271" spans="1:43" ht="13.5" thickBot="1" x14ac:dyDescent="0.25">
      <c r="A271" s="23"/>
      <c r="B271" s="19" t="s">
        <v>0</v>
      </c>
      <c r="D271" s="94" t="s">
        <v>3</v>
      </c>
      <c r="E271" s="94" t="s">
        <v>3</v>
      </c>
      <c r="F271" s="94" t="s">
        <v>3</v>
      </c>
      <c r="G271" s="83"/>
      <c r="H271" s="94" t="s">
        <v>3</v>
      </c>
      <c r="I271" s="94" t="s">
        <v>3</v>
      </c>
      <c r="J271" s="94" t="s">
        <v>3</v>
      </c>
      <c r="K271" s="83"/>
      <c r="L271" s="94" t="s">
        <v>3</v>
      </c>
      <c r="M271" s="94" t="s">
        <v>3</v>
      </c>
      <c r="N271" s="83"/>
      <c r="O271" s="94" t="s">
        <v>3</v>
      </c>
      <c r="P271" s="94" t="s">
        <v>3</v>
      </c>
      <c r="Q271" s="94" t="s">
        <v>3</v>
      </c>
      <c r="R271" s="83"/>
      <c r="S271" s="94" t="s">
        <v>3</v>
      </c>
      <c r="T271" s="94" t="s">
        <v>3</v>
      </c>
      <c r="U271" s="83"/>
      <c r="V271" s="94" t="s">
        <v>3</v>
      </c>
      <c r="W271" s="94" t="s">
        <v>3</v>
      </c>
      <c r="X271" s="94" t="s">
        <v>3</v>
      </c>
      <c r="Y271" s="93"/>
      <c r="Z271" s="94" t="s">
        <v>3</v>
      </c>
      <c r="AA271" s="94" t="s">
        <v>3</v>
      </c>
      <c r="AB271" s="94" t="s">
        <v>3</v>
      </c>
      <c r="AC271" s="93"/>
      <c r="AD271" s="94" t="s">
        <v>3</v>
      </c>
      <c r="AE271" s="94" t="s">
        <v>3</v>
      </c>
      <c r="AF271" s="83"/>
      <c r="AG271" s="94" t="s">
        <v>3</v>
      </c>
      <c r="AH271" s="94" t="s">
        <v>3</v>
      </c>
      <c r="AI271" s="83"/>
      <c r="AJ271" s="94" t="s">
        <v>3</v>
      </c>
      <c r="AK271" s="94" t="s">
        <v>3</v>
      </c>
    </row>
    <row r="272" spans="1:43" ht="13.5" thickTop="1" x14ac:dyDescent="0.2">
      <c r="A272" s="20" t="s">
        <v>278</v>
      </c>
      <c r="B272" s="21" t="s">
        <v>105</v>
      </c>
      <c r="D272" s="77">
        <f>'Composition humaine UO'!D271*'Valorisation financière UO'!D$3</f>
        <v>0</v>
      </c>
      <c r="E272" s="77">
        <f>'Composition humaine UO'!E271*'Valorisation financière UO'!E$3</f>
        <v>0</v>
      </c>
      <c r="F272" s="77">
        <f>'Composition humaine UO'!F271*'Valorisation financière UO'!F$3</f>
        <v>0</v>
      </c>
      <c r="G272" s="91"/>
      <c r="H272" s="77">
        <f>'Composition humaine UO'!H271*'Valorisation financière UO'!H$3</f>
        <v>0</v>
      </c>
      <c r="I272" s="77">
        <f>'Composition humaine UO'!I271*'Valorisation financière UO'!I$3</f>
        <v>0</v>
      </c>
      <c r="J272" s="77">
        <f>'Composition humaine UO'!J271*'Valorisation financière UO'!J$3</f>
        <v>0</v>
      </c>
      <c r="K272" s="91"/>
      <c r="L272" s="77">
        <f>'Composition humaine UO'!L271*'Valorisation financière UO'!L$3</f>
        <v>0</v>
      </c>
      <c r="M272" s="77">
        <f>'Composition humaine UO'!M271*'Valorisation financière UO'!M$3</f>
        <v>0</v>
      </c>
      <c r="N272" s="91"/>
      <c r="O272" s="77">
        <f>'Composition humaine UO'!O271*'Valorisation financière UO'!O$3</f>
        <v>0</v>
      </c>
      <c r="P272" s="77">
        <f>'Composition humaine UO'!P271*'Valorisation financière UO'!P$3</f>
        <v>0</v>
      </c>
      <c r="Q272" s="77">
        <f>'Composition humaine UO'!Q271*'Valorisation financière UO'!Q$3</f>
        <v>0</v>
      </c>
      <c r="R272" s="91"/>
      <c r="S272" s="77">
        <f>'Composition humaine UO'!S271*'Valorisation financière UO'!S$3</f>
        <v>0</v>
      </c>
      <c r="T272" s="77">
        <f>'Composition humaine UO'!T271*'Valorisation financière UO'!T$3</f>
        <v>0</v>
      </c>
      <c r="U272" s="91"/>
      <c r="V272" s="77">
        <f>'Composition humaine UO'!V271*'Valorisation financière UO'!V$3</f>
        <v>0</v>
      </c>
      <c r="W272" s="77">
        <f>'Composition humaine UO'!W271*'Valorisation financière UO'!W$3</f>
        <v>0</v>
      </c>
      <c r="X272" s="77">
        <f>'Composition humaine UO'!X271*'Valorisation financière UO'!X$3</f>
        <v>0</v>
      </c>
      <c r="Y272" s="92"/>
      <c r="Z272" s="77">
        <f>'Composition humaine UO'!Z271*'Valorisation financière UO'!Z$3</f>
        <v>0</v>
      </c>
      <c r="AA272" s="77">
        <f>'Composition humaine UO'!AA271*'Valorisation financière UO'!AA$3</f>
        <v>0</v>
      </c>
      <c r="AB272" s="77">
        <f>'Composition humaine UO'!AB271*'Valorisation financière UO'!AB$3</f>
        <v>0</v>
      </c>
      <c r="AC272" s="92"/>
      <c r="AD272" s="77">
        <f>'Composition humaine UO'!AD271*'Valorisation financière UO'!AD$3</f>
        <v>0</v>
      </c>
      <c r="AE272" s="77">
        <f>'Composition humaine UO'!AE271*'Valorisation financière UO'!AE$3</f>
        <v>0</v>
      </c>
      <c r="AF272" s="91"/>
      <c r="AG272" s="77">
        <f>'Composition humaine UO'!AG271*'Valorisation financière UO'!AG$3</f>
        <v>0</v>
      </c>
      <c r="AH272" s="77">
        <f>'Composition humaine UO'!AH271*'Valorisation financière UO'!AH$3</f>
        <v>0</v>
      </c>
      <c r="AI272" s="91"/>
      <c r="AJ272" s="77">
        <f>'Composition humaine UO'!AJ271*'Valorisation financière UO'!AJ$3</f>
        <v>0</v>
      </c>
      <c r="AK272" s="77">
        <f>'Composition humaine UO'!AK271*'Valorisation financière UO'!AK$3</f>
        <v>0</v>
      </c>
      <c r="AM272" s="60">
        <f>ROUND(SUM(D272:AK272),2)</f>
        <v>0</v>
      </c>
      <c r="AN272" s="59"/>
      <c r="AO272" s="86">
        <f t="shared" ref="AO272:AO274" si="43">AM272</f>
        <v>0</v>
      </c>
      <c r="AQ272" s="95">
        <f>'Simulation Financière'!K269</f>
        <v>5</v>
      </c>
    </row>
    <row r="273" spans="1:43" x14ac:dyDescent="0.2">
      <c r="A273" s="20" t="s">
        <v>279</v>
      </c>
      <c r="B273" s="21" t="s">
        <v>106</v>
      </c>
      <c r="D273" s="77">
        <f>'Composition humaine UO'!D272*'Valorisation financière UO'!D$3</f>
        <v>0</v>
      </c>
      <c r="E273" s="77">
        <f>'Composition humaine UO'!E272*'Valorisation financière UO'!E$3</f>
        <v>0</v>
      </c>
      <c r="F273" s="77">
        <f>'Composition humaine UO'!F272*'Valorisation financière UO'!F$3</f>
        <v>0</v>
      </c>
      <c r="G273" s="91"/>
      <c r="H273" s="77">
        <f>'Composition humaine UO'!H272*'Valorisation financière UO'!H$3</f>
        <v>0</v>
      </c>
      <c r="I273" s="77">
        <f>'Composition humaine UO'!I272*'Valorisation financière UO'!I$3</f>
        <v>0</v>
      </c>
      <c r="J273" s="77">
        <f>'Composition humaine UO'!J272*'Valorisation financière UO'!J$3</f>
        <v>0</v>
      </c>
      <c r="K273" s="91"/>
      <c r="L273" s="77">
        <f>'Composition humaine UO'!L272*'Valorisation financière UO'!L$3</f>
        <v>0</v>
      </c>
      <c r="M273" s="77">
        <f>'Composition humaine UO'!M272*'Valorisation financière UO'!M$3</f>
        <v>0</v>
      </c>
      <c r="N273" s="91"/>
      <c r="O273" s="77">
        <f>'Composition humaine UO'!O272*'Valorisation financière UO'!O$3</f>
        <v>0</v>
      </c>
      <c r="P273" s="77">
        <f>'Composition humaine UO'!P272*'Valorisation financière UO'!P$3</f>
        <v>0</v>
      </c>
      <c r="Q273" s="77">
        <f>'Composition humaine UO'!Q272*'Valorisation financière UO'!Q$3</f>
        <v>0</v>
      </c>
      <c r="R273" s="91"/>
      <c r="S273" s="77">
        <f>'Composition humaine UO'!S272*'Valorisation financière UO'!S$3</f>
        <v>0</v>
      </c>
      <c r="T273" s="77">
        <f>'Composition humaine UO'!T272*'Valorisation financière UO'!T$3</f>
        <v>0</v>
      </c>
      <c r="U273" s="91"/>
      <c r="V273" s="77">
        <f>'Composition humaine UO'!V272*'Valorisation financière UO'!V$3</f>
        <v>0</v>
      </c>
      <c r="W273" s="77">
        <f>'Composition humaine UO'!W272*'Valorisation financière UO'!W$3</f>
        <v>0</v>
      </c>
      <c r="X273" s="77">
        <f>'Composition humaine UO'!X272*'Valorisation financière UO'!X$3</f>
        <v>0</v>
      </c>
      <c r="Y273" s="92"/>
      <c r="Z273" s="77">
        <f>'Composition humaine UO'!Z272*'Valorisation financière UO'!Z$3</f>
        <v>0</v>
      </c>
      <c r="AA273" s="77">
        <f>'Composition humaine UO'!AA272*'Valorisation financière UO'!AA$3</f>
        <v>0</v>
      </c>
      <c r="AB273" s="77">
        <f>'Composition humaine UO'!AB272*'Valorisation financière UO'!AB$3</f>
        <v>0</v>
      </c>
      <c r="AC273" s="92"/>
      <c r="AD273" s="77">
        <f>'Composition humaine UO'!AD272*'Valorisation financière UO'!AD$3</f>
        <v>0</v>
      </c>
      <c r="AE273" s="77">
        <f>'Composition humaine UO'!AE272*'Valorisation financière UO'!AE$3</f>
        <v>0</v>
      </c>
      <c r="AF273" s="91"/>
      <c r="AG273" s="77">
        <f>'Composition humaine UO'!AG272*'Valorisation financière UO'!AG$3</f>
        <v>0</v>
      </c>
      <c r="AH273" s="77">
        <f>'Composition humaine UO'!AH272*'Valorisation financière UO'!AH$3</f>
        <v>0</v>
      </c>
      <c r="AI273" s="91"/>
      <c r="AJ273" s="77">
        <f>'Composition humaine UO'!AJ272*'Valorisation financière UO'!AJ$3</f>
        <v>0</v>
      </c>
      <c r="AK273" s="77">
        <f>'Composition humaine UO'!AK272*'Valorisation financière UO'!AK$3</f>
        <v>0</v>
      </c>
      <c r="AM273" s="60">
        <f>ROUND(SUM(D273:AK273),2)</f>
        <v>0</v>
      </c>
      <c r="AN273" s="59"/>
      <c r="AO273" s="87">
        <f t="shared" si="43"/>
        <v>0</v>
      </c>
      <c r="AQ273" s="95">
        <f>'Simulation Financière'!K270</f>
        <v>5</v>
      </c>
    </row>
    <row r="274" spans="1:43" ht="13.5" thickBot="1" x14ac:dyDescent="0.25">
      <c r="A274" s="20" t="s">
        <v>280</v>
      </c>
      <c r="B274" s="21" t="s">
        <v>74</v>
      </c>
      <c r="D274" s="77">
        <f>'Composition humaine UO'!D273*'Valorisation financière UO'!D$3</f>
        <v>0</v>
      </c>
      <c r="E274" s="77">
        <f>'Composition humaine UO'!E273*'Valorisation financière UO'!E$3</f>
        <v>0</v>
      </c>
      <c r="F274" s="77">
        <f>'Composition humaine UO'!F273*'Valorisation financière UO'!F$3</f>
        <v>0</v>
      </c>
      <c r="G274" s="91"/>
      <c r="H274" s="77">
        <f>'Composition humaine UO'!H273*'Valorisation financière UO'!H$3</f>
        <v>0</v>
      </c>
      <c r="I274" s="77">
        <f>'Composition humaine UO'!I273*'Valorisation financière UO'!I$3</f>
        <v>0</v>
      </c>
      <c r="J274" s="77">
        <f>'Composition humaine UO'!J273*'Valorisation financière UO'!J$3</f>
        <v>0</v>
      </c>
      <c r="K274" s="91"/>
      <c r="L274" s="77">
        <f>'Composition humaine UO'!L273*'Valorisation financière UO'!L$3</f>
        <v>0</v>
      </c>
      <c r="M274" s="77">
        <f>'Composition humaine UO'!M273*'Valorisation financière UO'!M$3</f>
        <v>0</v>
      </c>
      <c r="N274" s="91"/>
      <c r="O274" s="77">
        <f>'Composition humaine UO'!O273*'Valorisation financière UO'!O$3</f>
        <v>0</v>
      </c>
      <c r="P274" s="77">
        <f>'Composition humaine UO'!P273*'Valorisation financière UO'!P$3</f>
        <v>0</v>
      </c>
      <c r="Q274" s="77">
        <f>'Composition humaine UO'!Q273*'Valorisation financière UO'!Q$3</f>
        <v>0</v>
      </c>
      <c r="R274" s="91"/>
      <c r="S274" s="77">
        <f>'Composition humaine UO'!S273*'Valorisation financière UO'!S$3</f>
        <v>0</v>
      </c>
      <c r="T274" s="77">
        <f>'Composition humaine UO'!T273*'Valorisation financière UO'!T$3</f>
        <v>0</v>
      </c>
      <c r="U274" s="91"/>
      <c r="V274" s="77">
        <f>'Composition humaine UO'!V273*'Valorisation financière UO'!V$3</f>
        <v>0</v>
      </c>
      <c r="W274" s="77">
        <f>'Composition humaine UO'!W273*'Valorisation financière UO'!W$3</f>
        <v>0</v>
      </c>
      <c r="X274" s="77">
        <f>'Composition humaine UO'!X273*'Valorisation financière UO'!X$3</f>
        <v>0</v>
      </c>
      <c r="Y274" s="92"/>
      <c r="Z274" s="77">
        <f>'Composition humaine UO'!Z273*'Valorisation financière UO'!Z$3</f>
        <v>0</v>
      </c>
      <c r="AA274" s="77">
        <f>'Composition humaine UO'!AA273*'Valorisation financière UO'!AA$3</f>
        <v>0</v>
      </c>
      <c r="AB274" s="77">
        <f>'Composition humaine UO'!AB273*'Valorisation financière UO'!AB$3</f>
        <v>0</v>
      </c>
      <c r="AC274" s="92"/>
      <c r="AD274" s="77">
        <f>'Composition humaine UO'!AD273*'Valorisation financière UO'!AD$3</f>
        <v>0</v>
      </c>
      <c r="AE274" s="77">
        <f>'Composition humaine UO'!AE273*'Valorisation financière UO'!AE$3</f>
        <v>0</v>
      </c>
      <c r="AF274" s="91"/>
      <c r="AG274" s="77">
        <f>'Composition humaine UO'!AG273*'Valorisation financière UO'!AG$3</f>
        <v>0</v>
      </c>
      <c r="AH274" s="77">
        <f>'Composition humaine UO'!AH273*'Valorisation financière UO'!AH$3</f>
        <v>0</v>
      </c>
      <c r="AI274" s="91"/>
      <c r="AJ274" s="77">
        <f>'Composition humaine UO'!AJ273*'Valorisation financière UO'!AJ$3</f>
        <v>0</v>
      </c>
      <c r="AK274" s="77">
        <f>'Composition humaine UO'!AK273*'Valorisation financière UO'!AK$3</f>
        <v>0</v>
      </c>
      <c r="AM274" s="60">
        <f>ROUND(SUM(D274:AK274),2)</f>
        <v>0</v>
      </c>
      <c r="AN274" s="59"/>
      <c r="AO274" s="88">
        <f t="shared" si="43"/>
        <v>0</v>
      </c>
      <c r="AQ274" s="95">
        <f>'Simulation Financière'!K271</f>
        <v>5</v>
      </c>
    </row>
    <row r="275" spans="1:43" ht="13.5" thickTop="1" x14ac:dyDescent="0.2">
      <c r="A275" s="23"/>
      <c r="B275" s="47"/>
    </row>
    <row r="276" spans="1:43" ht="13.5" thickBot="1" x14ac:dyDescent="0.25">
      <c r="A276" s="23"/>
      <c r="B276" s="19" t="s">
        <v>0</v>
      </c>
      <c r="D276" s="94" t="s">
        <v>3</v>
      </c>
      <c r="E276" s="94" t="s">
        <v>3</v>
      </c>
      <c r="F276" s="94" t="s">
        <v>3</v>
      </c>
      <c r="G276" s="83"/>
      <c r="H276" s="94" t="s">
        <v>3</v>
      </c>
      <c r="I276" s="94" t="s">
        <v>3</v>
      </c>
      <c r="J276" s="94" t="s">
        <v>3</v>
      </c>
      <c r="K276" s="83"/>
      <c r="L276" s="94" t="s">
        <v>3</v>
      </c>
      <c r="M276" s="94" t="s">
        <v>3</v>
      </c>
      <c r="N276" s="83"/>
      <c r="O276" s="94" t="s">
        <v>3</v>
      </c>
      <c r="P276" s="94" t="s">
        <v>3</v>
      </c>
      <c r="Q276" s="94" t="s">
        <v>3</v>
      </c>
      <c r="R276" s="83"/>
      <c r="S276" s="94" t="s">
        <v>3</v>
      </c>
      <c r="T276" s="94" t="s">
        <v>3</v>
      </c>
      <c r="U276" s="83"/>
      <c r="V276" s="94" t="s">
        <v>3</v>
      </c>
      <c r="W276" s="94" t="s">
        <v>3</v>
      </c>
      <c r="X276" s="94" t="s">
        <v>3</v>
      </c>
      <c r="Y276" s="93"/>
      <c r="Z276" s="94" t="s">
        <v>3</v>
      </c>
      <c r="AA276" s="94" t="s">
        <v>3</v>
      </c>
      <c r="AB276" s="94" t="s">
        <v>3</v>
      </c>
      <c r="AC276" s="93"/>
      <c r="AD276" s="94" t="s">
        <v>3</v>
      </c>
      <c r="AE276" s="94" t="s">
        <v>3</v>
      </c>
      <c r="AF276" s="83"/>
      <c r="AG276" s="94" t="s">
        <v>3</v>
      </c>
      <c r="AH276" s="94" t="s">
        <v>3</v>
      </c>
      <c r="AI276" s="83"/>
      <c r="AJ276" s="94" t="s">
        <v>3</v>
      </c>
      <c r="AK276" s="94" t="s">
        <v>3</v>
      </c>
    </row>
    <row r="277" spans="1:43" ht="13.5" thickTop="1" x14ac:dyDescent="0.2">
      <c r="A277" s="20" t="s">
        <v>281</v>
      </c>
      <c r="B277" s="21" t="s">
        <v>105</v>
      </c>
      <c r="D277" s="77">
        <f>'Composition humaine UO'!D276*'Valorisation financière UO'!D$3</f>
        <v>0</v>
      </c>
      <c r="E277" s="77">
        <f>'Composition humaine UO'!E276*'Valorisation financière UO'!E$3</f>
        <v>0</v>
      </c>
      <c r="F277" s="77">
        <f>'Composition humaine UO'!F276*'Valorisation financière UO'!F$3</f>
        <v>0</v>
      </c>
      <c r="G277" s="91"/>
      <c r="H277" s="77">
        <f>'Composition humaine UO'!H276*'Valorisation financière UO'!H$3</f>
        <v>0</v>
      </c>
      <c r="I277" s="77">
        <f>'Composition humaine UO'!I276*'Valorisation financière UO'!I$3</f>
        <v>0</v>
      </c>
      <c r="J277" s="77">
        <f>'Composition humaine UO'!J276*'Valorisation financière UO'!J$3</f>
        <v>0</v>
      </c>
      <c r="K277" s="91"/>
      <c r="L277" s="77">
        <f>'Composition humaine UO'!L276*'Valorisation financière UO'!L$3</f>
        <v>0</v>
      </c>
      <c r="M277" s="77">
        <f>'Composition humaine UO'!M276*'Valorisation financière UO'!M$3</f>
        <v>0</v>
      </c>
      <c r="N277" s="91"/>
      <c r="O277" s="77">
        <f>'Composition humaine UO'!O276*'Valorisation financière UO'!O$3</f>
        <v>0</v>
      </c>
      <c r="P277" s="77">
        <f>'Composition humaine UO'!P276*'Valorisation financière UO'!P$3</f>
        <v>0</v>
      </c>
      <c r="Q277" s="77">
        <f>'Composition humaine UO'!Q276*'Valorisation financière UO'!Q$3</f>
        <v>0</v>
      </c>
      <c r="R277" s="91"/>
      <c r="S277" s="77">
        <f>'Composition humaine UO'!S276*'Valorisation financière UO'!S$3</f>
        <v>0</v>
      </c>
      <c r="T277" s="77">
        <f>'Composition humaine UO'!T276*'Valorisation financière UO'!T$3</f>
        <v>0</v>
      </c>
      <c r="U277" s="91"/>
      <c r="V277" s="77">
        <f>'Composition humaine UO'!V276*'Valorisation financière UO'!V$3</f>
        <v>0</v>
      </c>
      <c r="W277" s="77">
        <f>'Composition humaine UO'!W276*'Valorisation financière UO'!W$3</f>
        <v>0</v>
      </c>
      <c r="X277" s="77">
        <f>'Composition humaine UO'!X276*'Valorisation financière UO'!X$3</f>
        <v>0</v>
      </c>
      <c r="Y277" s="92"/>
      <c r="Z277" s="77">
        <f>'Composition humaine UO'!Z276*'Valorisation financière UO'!Z$3</f>
        <v>0</v>
      </c>
      <c r="AA277" s="77">
        <f>'Composition humaine UO'!AA276*'Valorisation financière UO'!AA$3</f>
        <v>0</v>
      </c>
      <c r="AB277" s="77">
        <f>'Composition humaine UO'!AB276*'Valorisation financière UO'!AB$3</f>
        <v>0</v>
      </c>
      <c r="AC277" s="92"/>
      <c r="AD277" s="77">
        <f>'Composition humaine UO'!AD276*'Valorisation financière UO'!AD$3</f>
        <v>0</v>
      </c>
      <c r="AE277" s="77">
        <f>'Composition humaine UO'!AE276*'Valorisation financière UO'!AE$3</f>
        <v>0</v>
      </c>
      <c r="AF277" s="91"/>
      <c r="AG277" s="77">
        <f>'Composition humaine UO'!AG276*'Valorisation financière UO'!AG$3</f>
        <v>0</v>
      </c>
      <c r="AH277" s="77">
        <f>'Composition humaine UO'!AH276*'Valorisation financière UO'!AH$3</f>
        <v>0</v>
      </c>
      <c r="AI277" s="91"/>
      <c r="AJ277" s="77">
        <f>'Composition humaine UO'!AJ276*'Valorisation financière UO'!AJ$3</f>
        <v>0</v>
      </c>
      <c r="AK277" s="77">
        <f>'Composition humaine UO'!AK276*'Valorisation financière UO'!AK$3</f>
        <v>0</v>
      </c>
      <c r="AM277" s="60">
        <f>ROUND(SUM(D277:AK277),2)</f>
        <v>0</v>
      </c>
      <c r="AN277" s="59"/>
      <c r="AO277" s="86">
        <f t="shared" ref="AO277:AO279" si="44">AM277</f>
        <v>0</v>
      </c>
      <c r="AQ277" s="95">
        <f>'Simulation Financière'!K274</f>
        <v>5</v>
      </c>
    </row>
    <row r="278" spans="1:43" x14ac:dyDescent="0.2">
      <c r="A278" s="20" t="s">
        <v>282</v>
      </c>
      <c r="B278" s="21" t="s">
        <v>106</v>
      </c>
      <c r="D278" s="77">
        <f>'Composition humaine UO'!D277*'Valorisation financière UO'!D$3</f>
        <v>0</v>
      </c>
      <c r="E278" s="77">
        <f>'Composition humaine UO'!E277*'Valorisation financière UO'!E$3</f>
        <v>0</v>
      </c>
      <c r="F278" s="77">
        <f>'Composition humaine UO'!F277*'Valorisation financière UO'!F$3</f>
        <v>0</v>
      </c>
      <c r="G278" s="91"/>
      <c r="H278" s="77">
        <f>'Composition humaine UO'!H277*'Valorisation financière UO'!H$3</f>
        <v>0</v>
      </c>
      <c r="I278" s="77">
        <f>'Composition humaine UO'!I277*'Valorisation financière UO'!I$3</f>
        <v>0</v>
      </c>
      <c r="J278" s="77">
        <f>'Composition humaine UO'!J277*'Valorisation financière UO'!J$3</f>
        <v>0</v>
      </c>
      <c r="K278" s="91"/>
      <c r="L278" s="77">
        <f>'Composition humaine UO'!L277*'Valorisation financière UO'!L$3</f>
        <v>0</v>
      </c>
      <c r="M278" s="77">
        <f>'Composition humaine UO'!M277*'Valorisation financière UO'!M$3</f>
        <v>0</v>
      </c>
      <c r="N278" s="91"/>
      <c r="O278" s="77">
        <f>'Composition humaine UO'!O277*'Valorisation financière UO'!O$3</f>
        <v>0</v>
      </c>
      <c r="P278" s="77">
        <f>'Composition humaine UO'!P277*'Valorisation financière UO'!P$3</f>
        <v>0</v>
      </c>
      <c r="Q278" s="77">
        <f>'Composition humaine UO'!Q277*'Valorisation financière UO'!Q$3</f>
        <v>0</v>
      </c>
      <c r="R278" s="91"/>
      <c r="S278" s="77">
        <f>'Composition humaine UO'!S277*'Valorisation financière UO'!S$3</f>
        <v>0</v>
      </c>
      <c r="T278" s="77">
        <f>'Composition humaine UO'!T277*'Valorisation financière UO'!T$3</f>
        <v>0</v>
      </c>
      <c r="U278" s="91"/>
      <c r="V278" s="77">
        <f>'Composition humaine UO'!V277*'Valorisation financière UO'!V$3</f>
        <v>0</v>
      </c>
      <c r="W278" s="77">
        <f>'Composition humaine UO'!W277*'Valorisation financière UO'!W$3</f>
        <v>0</v>
      </c>
      <c r="X278" s="77">
        <f>'Composition humaine UO'!X277*'Valorisation financière UO'!X$3</f>
        <v>0</v>
      </c>
      <c r="Y278" s="92"/>
      <c r="Z278" s="77">
        <f>'Composition humaine UO'!Z277*'Valorisation financière UO'!Z$3</f>
        <v>0</v>
      </c>
      <c r="AA278" s="77">
        <f>'Composition humaine UO'!AA277*'Valorisation financière UO'!AA$3</f>
        <v>0</v>
      </c>
      <c r="AB278" s="77">
        <f>'Composition humaine UO'!AB277*'Valorisation financière UO'!AB$3</f>
        <v>0</v>
      </c>
      <c r="AC278" s="92"/>
      <c r="AD278" s="77">
        <f>'Composition humaine UO'!AD277*'Valorisation financière UO'!AD$3</f>
        <v>0</v>
      </c>
      <c r="AE278" s="77">
        <f>'Composition humaine UO'!AE277*'Valorisation financière UO'!AE$3</f>
        <v>0</v>
      </c>
      <c r="AF278" s="91"/>
      <c r="AG278" s="77">
        <f>'Composition humaine UO'!AG277*'Valorisation financière UO'!AG$3</f>
        <v>0</v>
      </c>
      <c r="AH278" s="77">
        <f>'Composition humaine UO'!AH277*'Valorisation financière UO'!AH$3</f>
        <v>0</v>
      </c>
      <c r="AI278" s="91"/>
      <c r="AJ278" s="77">
        <f>'Composition humaine UO'!AJ277*'Valorisation financière UO'!AJ$3</f>
        <v>0</v>
      </c>
      <c r="AK278" s="77">
        <f>'Composition humaine UO'!AK277*'Valorisation financière UO'!AK$3</f>
        <v>0</v>
      </c>
      <c r="AM278" s="60">
        <f>ROUND(SUM(D278:AK278),2)</f>
        <v>0</v>
      </c>
      <c r="AN278" s="59"/>
      <c r="AO278" s="87">
        <f t="shared" si="44"/>
        <v>0</v>
      </c>
      <c r="AQ278" s="95">
        <f>'Simulation Financière'!K275</f>
        <v>5</v>
      </c>
    </row>
    <row r="279" spans="1:43" ht="13.5" thickBot="1" x14ac:dyDescent="0.25">
      <c r="A279" s="20" t="s">
        <v>283</v>
      </c>
      <c r="B279" s="21" t="s">
        <v>74</v>
      </c>
      <c r="D279" s="77">
        <f>'Composition humaine UO'!D278*'Valorisation financière UO'!D$3</f>
        <v>0</v>
      </c>
      <c r="E279" s="77">
        <f>'Composition humaine UO'!E278*'Valorisation financière UO'!E$3</f>
        <v>0</v>
      </c>
      <c r="F279" s="77">
        <f>'Composition humaine UO'!F278*'Valorisation financière UO'!F$3</f>
        <v>0</v>
      </c>
      <c r="G279" s="91"/>
      <c r="H279" s="77">
        <f>'Composition humaine UO'!H278*'Valorisation financière UO'!H$3</f>
        <v>0</v>
      </c>
      <c r="I279" s="77">
        <f>'Composition humaine UO'!I278*'Valorisation financière UO'!I$3</f>
        <v>0</v>
      </c>
      <c r="J279" s="77">
        <f>'Composition humaine UO'!J278*'Valorisation financière UO'!J$3</f>
        <v>0</v>
      </c>
      <c r="K279" s="91"/>
      <c r="L279" s="77">
        <f>'Composition humaine UO'!L278*'Valorisation financière UO'!L$3</f>
        <v>0</v>
      </c>
      <c r="M279" s="77">
        <f>'Composition humaine UO'!M278*'Valorisation financière UO'!M$3</f>
        <v>0</v>
      </c>
      <c r="N279" s="91"/>
      <c r="O279" s="77">
        <f>'Composition humaine UO'!O278*'Valorisation financière UO'!O$3</f>
        <v>0</v>
      </c>
      <c r="P279" s="77">
        <f>'Composition humaine UO'!P278*'Valorisation financière UO'!P$3</f>
        <v>0</v>
      </c>
      <c r="Q279" s="77">
        <f>'Composition humaine UO'!Q278*'Valorisation financière UO'!Q$3</f>
        <v>0</v>
      </c>
      <c r="R279" s="91"/>
      <c r="S279" s="77">
        <f>'Composition humaine UO'!S278*'Valorisation financière UO'!S$3</f>
        <v>0</v>
      </c>
      <c r="T279" s="77">
        <f>'Composition humaine UO'!T278*'Valorisation financière UO'!T$3</f>
        <v>0</v>
      </c>
      <c r="U279" s="91"/>
      <c r="V279" s="77">
        <f>'Composition humaine UO'!V278*'Valorisation financière UO'!V$3</f>
        <v>0</v>
      </c>
      <c r="W279" s="77">
        <f>'Composition humaine UO'!W278*'Valorisation financière UO'!W$3</f>
        <v>0</v>
      </c>
      <c r="X279" s="77">
        <f>'Composition humaine UO'!X278*'Valorisation financière UO'!X$3</f>
        <v>0</v>
      </c>
      <c r="Y279" s="92"/>
      <c r="Z279" s="77">
        <f>'Composition humaine UO'!Z278*'Valorisation financière UO'!Z$3</f>
        <v>0</v>
      </c>
      <c r="AA279" s="77">
        <f>'Composition humaine UO'!AA278*'Valorisation financière UO'!AA$3</f>
        <v>0</v>
      </c>
      <c r="AB279" s="77">
        <f>'Composition humaine UO'!AB278*'Valorisation financière UO'!AB$3</f>
        <v>0</v>
      </c>
      <c r="AC279" s="92"/>
      <c r="AD279" s="77">
        <f>'Composition humaine UO'!AD278*'Valorisation financière UO'!AD$3</f>
        <v>0</v>
      </c>
      <c r="AE279" s="77">
        <f>'Composition humaine UO'!AE278*'Valorisation financière UO'!AE$3</f>
        <v>0</v>
      </c>
      <c r="AF279" s="91"/>
      <c r="AG279" s="77">
        <f>'Composition humaine UO'!AG278*'Valorisation financière UO'!AG$3</f>
        <v>0</v>
      </c>
      <c r="AH279" s="77">
        <f>'Composition humaine UO'!AH278*'Valorisation financière UO'!AH$3</f>
        <v>0</v>
      </c>
      <c r="AI279" s="91"/>
      <c r="AJ279" s="77">
        <f>'Composition humaine UO'!AJ278*'Valorisation financière UO'!AJ$3</f>
        <v>0</v>
      </c>
      <c r="AK279" s="77">
        <f>'Composition humaine UO'!AK278*'Valorisation financière UO'!AK$3</f>
        <v>0</v>
      </c>
      <c r="AM279" s="60">
        <f>ROUND(SUM(D279:AK279),2)</f>
        <v>0</v>
      </c>
      <c r="AN279" s="59"/>
      <c r="AO279" s="88">
        <f t="shared" si="44"/>
        <v>0</v>
      </c>
      <c r="AQ279" s="95">
        <f>'Simulation Financière'!K276</f>
        <v>5</v>
      </c>
    </row>
    <row r="280" spans="1:43" ht="13.5" thickTop="1" x14ac:dyDescent="0.2">
      <c r="A280" s="23"/>
      <c r="B280" s="47"/>
    </row>
    <row r="281" spans="1:43" ht="15.75" x14ac:dyDescent="0.2">
      <c r="A281" s="55" t="s">
        <v>284</v>
      </c>
      <c r="B281" s="55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3"/>
      <c r="O281" s="83"/>
      <c r="P281" s="83"/>
      <c r="Q281" s="83"/>
      <c r="R281" s="83"/>
      <c r="S281" s="83"/>
      <c r="T281" s="83"/>
      <c r="U281" s="83"/>
      <c r="V281" s="83"/>
      <c r="W281" s="83"/>
      <c r="X281" s="83"/>
      <c r="Y281" s="93"/>
      <c r="Z281" s="83"/>
      <c r="AA281" s="83"/>
      <c r="AB281" s="83"/>
      <c r="AC281" s="93"/>
      <c r="AD281" s="83"/>
      <c r="AE281" s="83"/>
      <c r="AF281" s="83"/>
      <c r="AG281" s="83"/>
      <c r="AH281" s="83"/>
      <c r="AI281" s="83"/>
      <c r="AJ281" s="83"/>
      <c r="AK281" s="83"/>
    </row>
    <row r="282" spans="1:43" ht="13.5" thickBot="1" x14ac:dyDescent="0.25">
      <c r="A282" s="23"/>
      <c r="B282" s="19" t="s">
        <v>0</v>
      </c>
      <c r="D282" s="94" t="s">
        <v>3</v>
      </c>
      <c r="E282" s="94" t="s">
        <v>3</v>
      </c>
      <c r="F282" s="94" t="s">
        <v>3</v>
      </c>
      <c r="G282" s="83"/>
      <c r="H282" s="94" t="s">
        <v>3</v>
      </c>
      <c r="I282" s="94" t="s">
        <v>3</v>
      </c>
      <c r="J282" s="94" t="s">
        <v>3</v>
      </c>
      <c r="K282" s="83"/>
      <c r="L282" s="94" t="s">
        <v>3</v>
      </c>
      <c r="M282" s="94" t="s">
        <v>3</v>
      </c>
      <c r="N282" s="83"/>
      <c r="O282" s="94" t="s">
        <v>3</v>
      </c>
      <c r="P282" s="94" t="s">
        <v>3</v>
      </c>
      <c r="Q282" s="94" t="s">
        <v>3</v>
      </c>
      <c r="R282" s="83"/>
      <c r="S282" s="94" t="s">
        <v>3</v>
      </c>
      <c r="T282" s="94" t="s">
        <v>3</v>
      </c>
      <c r="U282" s="83"/>
      <c r="V282" s="94" t="s">
        <v>3</v>
      </c>
      <c r="W282" s="94" t="s">
        <v>3</v>
      </c>
      <c r="X282" s="94" t="s">
        <v>3</v>
      </c>
      <c r="Y282" s="93"/>
      <c r="Z282" s="94" t="s">
        <v>3</v>
      </c>
      <c r="AA282" s="94" t="s">
        <v>3</v>
      </c>
      <c r="AB282" s="94" t="s">
        <v>3</v>
      </c>
      <c r="AC282" s="93"/>
      <c r="AD282" s="94" t="s">
        <v>3</v>
      </c>
      <c r="AE282" s="94" t="s">
        <v>3</v>
      </c>
      <c r="AF282" s="83"/>
      <c r="AG282" s="94" t="s">
        <v>3</v>
      </c>
      <c r="AH282" s="94" t="s">
        <v>3</v>
      </c>
      <c r="AI282" s="83"/>
      <c r="AJ282" s="94" t="s">
        <v>3</v>
      </c>
      <c r="AK282" s="94" t="s">
        <v>3</v>
      </c>
    </row>
    <row r="283" spans="1:43" ht="13.5" thickTop="1" x14ac:dyDescent="0.2">
      <c r="A283" s="20" t="s">
        <v>285</v>
      </c>
      <c r="B283" s="21" t="s">
        <v>105</v>
      </c>
      <c r="D283" s="77">
        <f>'Composition humaine UO'!D282*'Valorisation financière UO'!D$3</f>
        <v>0</v>
      </c>
      <c r="E283" s="77">
        <f>'Composition humaine UO'!E282*'Valorisation financière UO'!E$3</f>
        <v>0</v>
      </c>
      <c r="F283" s="77">
        <f>'Composition humaine UO'!F282*'Valorisation financière UO'!F$3</f>
        <v>0</v>
      </c>
      <c r="G283" s="91"/>
      <c r="H283" s="77">
        <f>'Composition humaine UO'!H282*'Valorisation financière UO'!H$3</f>
        <v>0</v>
      </c>
      <c r="I283" s="77">
        <f>'Composition humaine UO'!I282*'Valorisation financière UO'!I$3</f>
        <v>0</v>
      </c>
      <c r="J283" s="77">
        <f>'Composition humaine UO'!J282*'Valorisation financière UO'!J$3</f>
        <v>0</v>
      </c>
      <c r="K283" s="91"/>
      <c r="L283" s="77">
        <f>'Composition humaine UO'!L282*'Valorisation financière UO'!L$3</f>
        <v>0</v>
      </c>
      <c r="M283" s="77">
        <f>'Composition humaine UO'!M282*'Valorisation financière UO'!M$3</f>
        <v>0</v>
      </c>
      <c r="N283" s="91"/>
      <c r="O283" s="77">
        <f>'Composition humaine UO'!O282*'Valorisation financière UO'!O$3</f>
        <v>0</v>
      </c>
      <c r="P283" s="77">
        <f>'Composition humaine UO'!P282*'Valorisation financière UO'!P$3</f>
        <v>0</v>
      </c>
      <c r="Q283" s="77">
        <f>'Composition humaine UO'!Q282*'Valorisation financière UO'!Q$3</f>
        <v>0</v>
      </c>
      <c r="R283" s="91"/>
      <c r="S283" s="77">
        <f>'Composition humaine UO'!S282*'Valorisation financière UO'!S$3</f>
        <v>0</v>
      </c>
      <c r="T283" s="77">
        <f>'Composition humaine UO'!T282*'Valorisation financière UO'!T$3</f>
        <v>0</v>
      </c>
      <c r="U283" s="91"/>
      <c r="V283" s="77">
        <f>'Composition humaine UO'!V282*'Valorisation financière UO'!V$3</f>
        <v>0</v>
      </c>
      <c r="W283" s="77">
        <f>'Composition humaine UO'!W282*'Valorisation financière UO'!W$3</f>
        <v>0</v>
      </c>
      <c r="X283" s="77">
        <f>'Composition humaine UO'!X282*'Valorisation financière UO'!X$3</f>
        <v>0</v>
      </c>
      <c r="Y283" s="92"/>
      <c r="Z283" s="77">
        <f>'Composition humaine UO'!Z282*'Valorisation financière UO'!Z$3</f>
        <v>0</v>
      </c>
      <c r="AA283" s="77">
        <f>'Composition humaine UO'!AA282*'Valorisation financière UO'!AA$3</f>
        <v>0</v>
      </c>
      <c r="AB283" s="77">
        <f>'Composition humaine UO'!AB282*'Valorisation financière UO'!AB$3</f>
        <v>0</v>
      </c>
      <c r="AC283" s="92"/>
      <c r="AD283" s="77">
        <f>'Composition humaine UO'!AD282*'Valorisation financière UO'!AD$3</f>
        <v>0</v>
      </c>
      <c r="AE283" s="77">
        <f>'Composition humaine UO'!AE282*'Valorisation financière UO'!AE$3</f>
        <v>0</v>
      </c>
      <c r="AF283" s="91"/>
      <c r="AG283" s="77">
        <f>'Composition humaine UO'!AG282*'Valorisation financière UO'!AG$3</f>
        <v>0</v>
      </c>
      <c r="AH283" s="77">
        <f>'Composition humaine UO'!AH282*'Valorisation financière UO'!AH$3</f>
        <v>0</v>
      </c>
      <c r="AI283" s="91"/>
      <c r="AJ283" s="77">
        <f>'Composition humaine UO'!AJ282*'Valorisation financière UO'!AJ$3</f>
        <v>0</v>
      </c>
      <c r="AK283" s="77">
        <f>'Composition humaine UO'!AK282*'Valorisation financière UO'!AK$3</f>
        <v>0</v>
      </c>
      <c r="AM283" s="60">
        <f>ROUND(SUM(D283:AK283),2)</f>
        <v>0</v>
      </c>
      <c r="AN283" s="59"/>
      <c r="AO283" s="86">
        <f t="shared" ref="AO283:AO285" si="45">AM283</f>
        <v>0</v>
      </c>
      <c r="AQ283" s="95">
        <f>'Simulation Financière'!K280</f>
        <v>5</v>
      </c>
    </row>
    <row r="284" spans="1:43" x14ac:dyDescent="0.2">
      <c r="A284" s="20" t="s">
        <v>286</v>
      </c>
      <c r="B284" s="21" t="s">
        <v>106</v>
      </c>
      <c r="D284" s="77">
        <f>'Composition humaine UO'!D283*'Valorisation financière UO'!D$3</f>
        <v>0</v>
      </c>
      <c r="E284" s="77">
        <f>'Composition humaine UO'!E283*'Valorisation financière UO'!E$3</f>
        <v>0</v>
      </c>
      <c r="F284" s="77">
        <f>'Composition humaine UO'!F283*'Valorisation financière UO'!F$3</f>
        <v>0</v>
      </c>
      <c r="G284" s="91"/>
      <c r="H284" s="77">
        <f>'Composition humaine UO'!H283*'Valorisation financière UO'!H$3</f>
        <v>0</v>
      </c>
      <c r="I284" s="77">
        <f>'Composition humaine UO'!I283*'Valorisation financière UO'!I$3</f>
        <v>0</v>
      </c>
      <c r="J284" s="77">
        <f>'Composition humaine UO'!J283*'Valorisation financière UO'!J$3</f>
        <v>0</v>
      </c>
      <c r="K284" s="91"/>
      <c r="L284" s="77">
        <f>'Composition humaine UO'!L283*'Valorisation financière UO'!L$3</f>
        <v>0</v>
      </c>
      <c r="M284" s="77">
        <f>'Composition humaine UO'!M283*'Valorisation financière UO'!M$3</f>
        <v>0</v>
      </c>
      <c r="N284" s="91"/>
      <c r="O284" s="77">
        <f>'Composition humaine UO'!O283*'Valorisation financière UO'!O$3</f>
        <v>0</v>
      </c>
      <c r="P284" s="77">
        <f>'Composition humaine UO'!P283*'Valorisation financière UO'!P$3</f>
        <v>0</v>
      </c>
      <c r="Q284" s="77">
        <f>'Composition humaine UO'!Q283*'Valorisation financière UO'!Q$3</f>
        <v>0</v>
      </c>
      <c r="R284" s="91"/>
      <c r="S284" s="77">
        <f>'Composition humaine UO'!S283*'Valorisation financière UO'!S$3</f>
        <v>0</v>
      </c>
      <c r="T284" s="77">
        <f>'Composition humaine UO'!T283*'Valorisation financière UO'!T$3</f>
        <v>0</v>
      </c>
      <c r="U284" s="91"/>
      <c r="V284" s="77">
        <f>'Composition humaine UO'!V283*'Valorisation financière UO'!V$3</f>
        <v>0</v>
      </c>
      <c r="W284" s="77">
        <f>'Composition humaine UO'!W283*'Valorisation financière UO'!W$3</f>
        <v>0</v>
      </c>
      <c r="X284" s="77">
        <f>'Composition humaine UO'!X283*'Valorisation financière UO'!X$3</f>
        <v>0</v>
      </c>
      <c r="Y284" s="92"/>
      <c r="Z284" s="77">
        <f>'Composition humaine UO'!Z283*'Valorisation financière UO'!Z$3</f>
        <v>0</v>
      </c>
      <c r="AA284" s="77">
        <f>'Composition humaine UO'!AA283*'Valorisation financière UO'!AA$3</f>
        <v>0</v>
      </c>
      <c r="AB284" s="77">
        <f>'Composition humaine UO'!AB283*'Valorisation financière UO'!AB$3</f>
        <v>0</v>
      </c>
      <c r="AC284" s="92"/>
      <c r="AD284" s="77">
        <f>'Composition humaine UO'!AD283*'Valorisation financière UO'!AD$3</f>
        <v>0</v>
      </c>
      <c r="AE284" s="77">
        <f>'Composition humaine UO'!AE283*'Valorisation financière UO'!AE$3</f>
        <v>0</v>
      </c>
      <c r="AF284" s="91"/>
      <c r="AG284" s="77">
        <f>'Composition humaine UO'!AG283*'Valorisation financière UO'!AG$3</f>
        <v>0</v>
      </c>
      <c r="AH284" s="77">
        <f>'Composition humaine UO'!AH283*'Valorisation financière UO'!AH$3</f>
        <v>0</v>
      </c>
      <c r="AI284" s="91"/>
      <c r="AJ284" s="77">
        <f>'Composition humaine UO'!AJ283*'Valorisation financière UO'!AJ$3</f>
        <v>0</v>
      </c>
      <c r="AK284" s="77">
        <f>'Composition humaine UO'!AK283*'Valorisation financière UO'!AK$3</f>
        <v>0</v>
      </c>
      <c r="AM284" s="60">
        <f>ROUND(SUM(D284:AK284),2)</f>
        <v>0</v>
      </c>
      <c r="AO284" s="87">
        <f t="shared" si="45"/>
        <v>0</v>
      </c>
      <c r="AQ284" s="95">
        <f>'Simulation Financière'!K281</f>
        <v>5</v>
      </c>
    </row>
    <row r="285" spans="1:43" ht="13.5" thickBot="1" x14ac:dyDescent="0.25">
      <c r="A285" s="20" t="s">
        <v>287</v>
      </c>
      <c r="B285" s="21" t="s">
        <v>74</v>
      </c>
      <c r="D285" s="77">
        <f>'Composition humaine UO'!D284*'Valorisation financière UO'!D$3</f>
        <v>0</v>
      </c>
      <c r="E285" s="77">
        <f>'Composition humaine UO'!E284*'Valorisation financière UO'!E$3</f>
        <v>0</v>
      </c>
      <c r="F285" s="77">
        <f>'Composition humaine UO'!F284*'Valorisation financière UO'!F$3</f>
        <v>0</v>
      </c>
      <c r="G285" s="91"/>
      <c r="H285" s="77">
        <f>'Composition humaine UO'!H284*'Valorisation financière UO'!H$3</f>
        <v>0</v>
      </c>
      <c r="I285" s="77">
        <f>'Composition humaine UO'!I284*'Valorisation financière UO'!I$3</f>
        <v>0</v>
      </c>
      <c r="J285" s="77">
        <f>'Composition humaine UO'!J284*'Valorisation financière UO'!J$3</f>
        <v>0</v>
      </c>
      <c r="K285" s="91"/>
      <c r="L285" s="77">
        <f>'Composition humaine UO'!L284*'Valorisation financière UO'!L$3</f>
        <v>0</v>
      </c>
      <c r="M285" s="77">
        <f>'Composition humaine UO'!M284*'Valorisation financière UO'!M$3</f>
        <v>0</v>
      </c>
      <c r="N285" s="91"/>
      <c r="O285" s="77">
        <f>'Composition humaine UO'!O284*'Valorisation financière UO'!O$3</f>
        <v>0</v>
      </c>
      <c r="P285" s="77">
        <f>'Composition humaine UO'!P284*'Valorisation financière UO'!P$3</f>
        <v>0</v>
      </c>
      <c r="Q285" s="77">
        <f>'Composition humaine UO'!Q284*'Valorisation financière UO'!Q$3</f>
        <v>0</v>
      </c>
      <c r="R285" s="91"/>
      <c r="S285" s="77">
        <f>'Composition humaine UO'!S284*'Valorisation financière UO'!S$3</f>
        <v>0</v>
      </c>
      <c r="T285" s="77">
        <f>'Composition humaine UO'!T284*'Valorisation financière UO'!T$3</f>
        <v>0</v>
      </c>
      <c r="U285" s="91"/>
      <c r="V285" s="77">
        <f>'Composition humaine UO'!V284*'Valorisation financière UO'!V$3</f>
        <v>0</v>
      </c>
      <c r="W285" s="77">
        <f>'Composition humaine UO'!W284*'Valorisation financière UO'!W$3</f>
        <v>0</v>
      </c>
      <c r="X285" s="77">
        <f>'Composition humaine UO'!X284*'Valorisation financière UO'!X$3</f>
        <v>0</v>
      </c>
      <c r="Y285" s="92"/>
      <c r="Z285" s="77">
        <f>'Composition humaine UO'!Z284*'Valorisation financière UO'!Z$3</f>
        <v>0</v>
      </c>
      <c r="AA285" s="77">
        <f>'Composition humaine UO'!AA284*'Valorisation financière UO'!AA$3</f>
        <v>0</v>
      </c>
      <c r="AB285" s="77">
        <f>'Composition humaine UO'!AB284*'Valorisation financière UO'!AB$3</f>
        <v>0</v>
      </c>
      <c r="AC285" s="92"/>
      <c r="AD285" s="77">
        <f>'Composition humaine UO'!AD284*'Valorisation financière UO'!AD$3</f>
        <v>0</v>
      </c>
      <c r="AE285" s="77">
        <f>'Composition humaine UO'!AE284*'Valorisation financière UO'!AE$3</f>
        <v>0</v>
      </c>
      <c r="AF285" s="91"/>
      <c r="AG285" s="77">
        <f>'Composition humaine UO'!AG284*'Valorisation financière UO'!AG$3</f>
        <v>0</v>
      </c>
      <c r="AH285" s="77">
        <f>'Composition humaine UO'!AH284*'Valorisation financière UO'!AH$3</f>
        <v>0</v>
      </c>
      <c r="AI285" s="91"/>
      <c r="AJ285" s="77">
        <f>'Composition humaine UO'!AJ284*'Valorisation financière UO'!AJ$3</f>
        <v>0</v>
      </c>
      <c r="AK285" s="77">
        <f>'Composition humaine UO'!AK284*'Valorisation financière UO'!AK$3</f>
        <v>0</v>
      </c>
      <c r="AM285" s="60">
        <f>ROUND(SUM(D285:AK285),2)</f>
        <v>0</v>
      </c>
      <c r="AO285" s="88">
        <f t="shared" si="45"/>
        <v>0</v>
      </c>
      <c r="AQ285" s="95">
        <f>'Simulation Financière'!K282</f>
        <v>5</v>
      </c>
    </row>
    <row r="286" spans="1:43" ht="13.5" thickTop="1" x14ac:dyDescent="0.2">
      <c r="A286" s="23"/>
      <c r="B286" s="47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3"/>
      <c r="O286" s="83"/>
      <c r="P286" s="83"/>
      <c r="Q286" s="83"/>
      <c r="R286" s="83"/>
      <c r="S286" s="83"/>
      <c r="T286" s="83"/>
      <c r="U286" s="83"/>
      <c r="V286" s="83"/>
      <c r="W286" s="83"/>
      <c r="X286" s="83"/>
      <c r="Y286" s="93"/>
      <c r="Z286" s="83"/>
      <c r="AA286" s="83"/>
      <c r="AB286" s="83"/>
      <c r="AC286" s="93"/>
      <c r="AD286" s="83"/>
      <c r="AE286" s="83"/>
      <c r="AF286" s="83"/>
      <c r="AG286" s="83"/>
      <c r="AH286" s="83"/>
      <c r="AI286" s="83"/>
      <c r="AJ286" s="83"/>
      <c r="AK286" s="83"/>
    </row>
    <row r="287" spans="1:43" ht="13.5" thickBot="1" x14ac:dyDescent="0.25">
      <c r="A287" s="23"/>
      <c r="B287" s="19" t="s">
        <v>0</v>
      </c>
      <c r="D287" s="94" t="s">
        <v>3</v>
      </c>
      <c r="E287" s="94" t="s">
        <v>3</v>
      </c>
      <c r="F287" s="94" t="s">
        <v>3</v>
      </c>
      <c r="G287" s="83"/>
      <c r="H287" s="94" t="s">
        <v>3</v>
      </c>
      <c r="I287" s="94" t="s">
        <v>3</v>
      </c>
      <c r="J287" s="94" t="s">
        <v>3</v>
      </c>
      <c r="K287" s="83"/>
      <c r="L287" s="94" t="s">
        <v>3</v>
      </c>
      <c r="M287" s="94" t="s">
        <v>3</v>
      </c>
      <c r="N287" s="83"/>
      <c r="O287" s="94" t="s">
        <v>3</v>
      </c>
      <c r="P287" s="94" t="s">
        <v>3</v>
      </c>
      <c r="Q287" s="94" t="s">
        <v>3</v>
      </c>
      <c r="R287" s="83"/>
      <c r="S287" s="94" t="s">
        <v>3</v>
      </c>
      <c r="T287" s="94" t="s">
        <v>3</v>
      </c>
      <c r="U287" s="83"/>
      <c r="V287" s="94" t="s">
        <v>3</v>
      </c>
      <c r="W287" s="94" t="s">
        <v>3</v>
      </c>
      <c r="X287" s="94" t="s">
        <v>3</v>
      </c>
      <c r="Y287" s="93"/>
      <c r="Z287" s="94" t="s">
        <v>3</v>
      </c>
      <c r="AA287" s="94" t="s">
        <v>3</v>
      </c>
      <c r="AB287" s="94" t="s">
        <v>3</v>
      </c>
      <c r="AC287" s="93"/>
      <c r="AD287" s="94" t="s">
        <v>3</v>
      </c>
      <c r="AE287" s="94" t="s">
        <v>3</v>
      </c>
      <c r="AF287" s="83"/>
      <c r="AG287" s="94" t="s">
        <v>3</v>
      </c>
      <c r="AH287" s="94" t="s">
        <v>3</v>
      </c>
      <c r="AI287" s="83"/>
      <c r="AJ287" s="94" t="s">
        <v>3</v>
      </c>
      <c r="AK287" s="94" t="s">
        <v>3</v>
      </c>
    </row>
    <row r="288" spans="1:43" ht="13.5" thickTop="1" x14ac:dyDescent="0.2">
      <c r="A288" s="20" t="s">
        <v>288</v>
      </c>
      <c r="B288" s="21" t="s">
        <v>105</v>
      </c>
      <c r="D288" s="77">
        <f>'Composition humaine UO'!D287*'Valorisation financière UO'!D$3</f>
        <v>0</v>
      </c>
      <c r="E288" s="77">
        <f>'Composition humaine UO'!E287*'Valorisation financière UO'!E$3</f>
        <v>0</v>
      </c>
      <c r="F288" s="77">
        <f>'Composition humaine UO'!F287*'Valorisation financière UO'!F$3</f>
        <v>0</v>
      </c>
      <c r="G288" s="91"/>
      <c r="H288" s="77">
        <f>'Composition humaine UO'!H287*'Valorisation financière UO'!H$3</f>
        <v>0</v>
      </c>
      <c r="I288" s="77">
        <f>'Composition humaine UO'!I287*'Valorisation financière UO'!I$3</f>
        <v>0</v>
      </c>
      <c r="J288" s="77">
        <f>'Composition humaine UO'!J287*'Valorisation financière UO'!J$3</f>
        <v>0</v>
      </c>
      <c r="K288" s="91"/>
      <c r="L288" s="77">
        <f>'Composition humaine UO'!L287*'Valorisation financière UO'!L$3</f>
        <v>0</v>
      </c>
      <c r="M288" s="77">
        <f>'Composition humaine UO'!M287*'Valorisation financière UO'!M$3</f>
        <v>0</v>
      </c>
      <c r="N288" s="91"/>
      <c r="O288" s="77">
        <f>'Composition humaine UO'!O287*'Valorisation financière UO'!O$3</f>
        <v>0</v>
      </c>
      <c r="P288" s="77">
        <f>'Composition humaine UO'!P287*'Valorisation financière UO'!P$3</f>
        <v>0</v>
      </c>
      <c r="Q288" s="77">
        <f>'Composition humaine UO'!Q287*'Valorisation financière UO'!Q$3</f>
        <v>0</v>
      </c>
      <c r="R288" s="91"/>
      <c r="S288" s="77">
        <f>'Composition humaine UO'!S287*'Valorisation financière UO'!S$3</f>
        <v>0</v>
      </c>
      <c r="T288" s="77">
        <f>'Composition humaine UO'!T287*'Valorisation financière UO'!T$3</f>
        <v>0</v>
      </c>
      <c r="U288" s="91"/>
      <c r="V288" s="77">
        <f>'Composition humaine UO'!V287*'Valorisation financière UO'!V$3</f>
        <v>0</v>
      </c>
      <c r="W288" s="77">
        <f>'Composition humaine UO'!W287*'Valorisation financière UO'!W$3</f>
        <v>0</v>
      </c>
      <c r="X288" s="77">
        <f>'Composition humaine UO'!X287*'Valorisation financière UO'!X$3</f>
        <v>0</v>
      </c>
      <c r="Y288" s="92"/>
      <c r="Z288" s="77">
        <f>'Composition humaine UO'!Z287*'Valorisation financière UO'!Z$3</f>
        <v>0</v>
      </c>
      <c r="AA288" s="77">
        <f>'Composition humaine UO'!AA287*'Valorisation financière UO'!AA$3</f>
        <v>0</v>
      </c>
      <c r="AB288" s="77">
        <f>'Composition humaine UO'!AB287*'Valorisation financière UO'!AB$3</f>
        <v>0</v>
      </c>
      <c r="AC288" s="92"/>
      <c r="AD288" s="77">
        <f>'Composition humaine UO'!AD287*'Valorisation financière UO'!AD$3</f>
        <v>0</v>
      </c>
      <c r="AE288" s="77">
        <f>'Composition humaine UO'!AE287*'Valorisation financière UO'!AE$3</f>
        <v>0</v>
      </c>
      <c r="AF288" s="91"/>
      <c r="AG288" s="77">
        <f>'Composition humaine UO'!AG287*'Valorisation financière UO'!AG$3</f>
        <v>0</v>
      </c>
      <c r="AH288" s="77">
        <f>'Composition humaine UO'!AH287*'Valorisation financière UO'!AH$3</f>
        <v>0</v>
      </c>
      <c r="AI288" s="91"/>
      <c r="AJ288" s="77">
        <f>'Composition humaine UO'!AJ287*'Valorisation financière UO'!AJ$3</f>
        <v>0</v>
      </c>
      <c r="AK288" s="77">
        <f>'Composition humaine UO'!AK287*'Valorisation financière UO'!AK$3</f>
        <v>0</v>
      </c>
      <c r="AM288" s="60">
        <f>ROUND(SUM(D288:AK288),2)</f>
        <v>0</v>
      </c>
      <c r="AN288" s="59"/>
      <c r="AO288" s="86">
        <f t="shared" ref="AO288:AO290" si="46">AM288</f>
        <v>0</v>
      </c>
      <c r="AQ288" s="95">
        <f>'Simulation Financière'!K285</f>
        <v>5</v>
      </c>
    </row>
    <row r="289" spans="1:43" x14ac:dyDescent="0.2">
      <c r="A289" s="20" t="s">
        <v>289</v>
      </c>
      <c r="B289" s="21" t="s">
        <v>106</v>
      </c>
      <c r="D289" s="77">
        <f>'Composition humaine UO'!D288*'Valorisation financière UO'!D$3</f>
        <v>0</v>
      </c>
      <c r="E289" s="77">
        <f>'Composition humaine UO'!E288*'Valorisation financière UO'!E$3</f>
        <v>0</v>
      </c>
      <c r="F289" s="77">
        <f>'Composition humaine UO'!F288*'Valorisation financière UO'!F$3</f>
        <v>0</v>
      </c>
      <c r="G289" s="91"/>
      <c r="H289" s="77">
        <f>'Composition humaine UO'!H288*'Valorisation financière UO'!H$3</f>
        <v>0</v>
      </c>
      <c r="I289" s="77">
        <f>'Composition humaine UO'!I288*'Valorisation financière UO'!I$3</f>
        <v>0</v>
      </c>
      <c r="J289" s="77">
        <f>'Composition humaine UO'!J288*'Valorisation financière UO'!J$3</f>
        <v>0</v>
      </c>
      <c r="K289" s="91"/>
      <c r="L289" s="77">
        <f>'Composition humaine UO'!L288*'Valorisation financière UO'!L$3</f>
        <v>0</v>
      </c>
      <c r="M289" s="77">
        <f>'Composition humaine UO'!M288*'Valorisation financière UO'!M$3</f>
        <v>0</v>
      </c>
      <c r="N289" s="91"/>
      <c r="O289" s="77">
        <f>'Composition humaine UO'!O288*'Valorisation financière UO'!O$3</f>
        <v>0</v>
      </c>
      <c r="P289" s="77">
        <f>'Composition humaine UO'!P288*'Valorisation financière UO'!P$3</f>
        <v>0</v>
      </c>
      <c r="Q289" s="77">
        <f>'Composition humaine UO'!Q288*'Valorisation financière UO'!Q$3</f>
        <v>0</v>
      </c>
      <c r="R289" s="91"/>
      <c r="S289" s="77">
        <f>'Composition humaine UO'!S288*'Valorisation financière UO'!S$3</f>
        <v>0</v>
      </c>
      <c r="T289" s="77">
        <f>'Composition humaine UO'!T288*'Valorisation financière UO'!T$3</f>
        <v>0</v>
      </c>
      <c r="U289" s="91"/>
      <c r="V289" s="77">
        <f>'Composition humaine UO'!V288*'Valorisation financière UO'!V$3</f>
        <v>0</v>
      </c>
      <c r="W289" s="77">
        <f>'Composition humaine UO'!W288*'Valorisation financière UO'!W$3</f>
        <v>0</v>
      </c>
      <c r="X289" s="77">
        <f>'Composition humaine UO'!X288*'Valorisation financière UO'!X$3</f>
        <v>0</v>
      </c>
      <c r="Y289" s="92"/>
      <c r="Z289" s="77">
        <f>'Composition humaine UO'!Z288*'Valorisation financière UO'!Z$3</f>
        <v>0</v>
      </c>
      <c r="AA289" s="77">
        <f>'Composition humaine UO'!AA288*'Valorisation financière UO'!AA$3</f>
        <v>0</v>
      </c>
      <c r="AB289" s="77">
        <f>'Composition humaine UO'!AB288*'Valorisation financière UO'!AB$3</f>
        <v>0</v>
      </c>
      <c r="AC289" s="92"/>
      <c r="AD289" s="77">
        <f>'Composition humaine UO'!AD288*'Valorisation financière UO'!AD$3</f>
        <v>0</v>
      </c>
      <c r="AE289" s="77">
        <f>'Composition humaine UO'!AE288*'Valorisation financière UO'!AE$3</f>
        <v>0</v>
      </c>
      <c r="AF289" s="91"/>
      <c r="AG289" s="77">
        <f>'Composition humaine UO'!AG288*'Valorisation financière UO'!AG$3</f>
        <v>0</v>
      </c>
      <c r="AH289" s="77">
        <f>'Composition humaine UO'!AH288*'Valorisation financière UO'!AH$3</f>
        <v>0</v>
      </c>
      <c r="AI289" s="91"/>
      <c r="AJ289" s="77">
        <f>'Composition humaine UO'!AJ288*'Valorisation financière UO'!AJ$3</f>
        <v>0</v>
      </c>
      <c r="AK289" s="77">
        <f>'Composition humaine UO'!AK288*'Valorisation financière UO'!AK$3</f>
        <v>0</v>
      </c>
      <c r="AM289" s="60">
        <f>ROUND(SUM(D289:AK289),2)</f>
        <v>0</v>
      </c>
      <c r="AO289" s="87">
        <f t="shared" si="46"/>
        <v>0</v>
      </c>
      <c r="AQ289" s="95">
        <f>'Simulation Financière'!K286</f>
        <v>5</v>
      </c>
    </row>
    <row r="290" spans="1:43" ht="13.5" thickBot="1" x14ac:dyDescent="0.25">
      <c r="A290" s="20" t="s">
        <v>290</v>
      </c>
      <c r="B290" s="21" t="s">
        <v>74</v>
      </c>
      <c r="D290" s="77">
        <f>'Composition humaine UO'!D289*'Valorisation financière UO'!D$3</f>
        <v>0</v>
      </c>
      <c r="E290" s="77">
        <f>'Composition humaine UO'!E289*'Valorisation financière UO'!E$3</f>
        <v>0</v>
      </c>
      <c r="F290" s="77">
        <f>'Composition humaine UO'!F289*'Valorisation financière UO'!F$3</f>
        <v>0</v>
      </c>
      <c r="G290" s="91"/>
      <c r="H290" s="77">
        <f>'Composition humaine UO'!H289*'Valorisation financière UO'!H$3</f>
        <v>0</v>
      </c>
      <c r="I290" s="77">
        <f>'Composition humaine UO'!I289*'Valorisation financière UO'!I$3</f>
        <v>0</v>
      </c>
      <c r="J290" s="77">
        <f>'Composition humaine UO'!J289*'Valorisation financière UO'!J$3</f>
        <v>0</v>
      </c>
      <c r="K290" s="91"/>
      <c r="L290" s="77">
        <f>'Composition humaine UO'!L289*'Valorisation financière UO'!L$3</f>
        <v>0</v>
      </c>
      <c r="M290" s="77">
        <f>'Composition humaine UO'!M289*'Valorisation financière UO'!M$3</f>
        <v>0</v>
      </c>
      <c r="N290" s="91"/>
      <c r="O290" s="77">
        <f>'Composition humaine UO'!O289*'Valorisation financière UO'!O$3</f>
        <v>0</v>
      </c>
      <c r="P290" s="77">
        <f>'Composition humaine UO'!P289*'Valorisation financière UO'!P$3</f>
        <v>0</v>
      </c>
      <c r="Q290" s="77">
        <f>'Composition humaine UO'!Q289*'Valorisation financière UO'!Q$3</f>
        <v>0</v>
      </c>
      <c r="R290" s="91"/>
      <c r="S290" s="77">
        <f>'Composition humaine UO'!S289*'Valorisation financière UO'!S$3</f>
        <v>0</v>
      </c>
      <c r="T290" s="77">
        <f>'Composition humaine UO'!T289*'Valorisation financière UO'!T$3</f>
        <v>0</v>
      </c>
      <c r="U290" s="91"/>
      <c r="V290" s="77">
        <f>'Composition humaine UO'!V289*'Valorisation financière UO'!V$3</f>
        <v>0</v>
      </c>
      <c r="W290" s="77">
        <f>'Composition humaine UO'!W289*'Valorisation financière UO'!W$3</f>
        <v>0</v>
      </c>
      <c r="X290" s="77">
        <f>'Composition humaine UO'!X289*'Valorisation financière UO'!X$3</f>
        <v>0</v>
      </c>
      <c r="Y290" s="92"/>
      <c r="Z290" s="77">
        <f>'Composition humaine UO'!Z289*'Valorisation financière UO'!Z$3</f>
        <v>0</v>
      </c>
      <c r="AA290" s="77">
        <f>'Composition humaine UO'!AA289*'Valorisation financière UO'!AA$3</f>
        <v>0</v>
      </c>
      <c r="AB290" s="77">
        <f>'Composition humaine UO'!AB289*'Valorisation financière UO'!AB$3</f>
        <v>0</v>
      </c>
      <c r="AC290" s="92"/>
      <c r="AD290" s="77">
        <f>'Composition humaine UO'!AD289*'Valorisation financière UO'!AD$3</f>
        <v>0</v>
      </c>
      <c r="AE290" s="77">
        <f>'Composition humaine UO'!AE289*'Valorisation financière UO'!AE$3</f>
        <v>0</v>
      </c>
      <c r="AF290" s="91"/>
      <c r="AG290" s="77">
        <f>'Composition humaine UO'!AG289*'Valorisation financière UO'!AG$3</f>
        <v>0</v>
      </c>
      <c r="AH290" s="77">
        <f>'Composition humaine UO'!AH289*'Valorisation financière UO'!AH$3</f>
        <v>0</v>
      </c>
      <c r="AI290" s="91"/>
      <c r="AJ290" s="77">
        <f>'Composition humaine UO'!AJ289*'Valorisation financière UO'!AJ$3</f>
        <v>0</v>
      </c>
      <c r="AK290" s="77">
        <f>'Composition humaine UO'!AK289*'Valorisation financière UO'!AK$3</f>
        <v>0</v>
      </c>
      <c r="AM290" s="60">
        <f>ROUND(SUM(D290:AK290),2)</f>
        <v>0</v>
      </c>
      <c r="AO290" s="88">
        <f t="shared" si="46"/>
        <v>0</v>
      </c>
      <c r="AQ290" s="95">
        <f>'Simulation Financière'!K287</f>
        <v>5</v>
      </c>
    </row>
    <row r="291" spans="1:43" ht="13.5" thickTop="1" x14ac:dyDescent="0.2">
      <c r="A291" s="23"/>
      <c r="B291" s="47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3"/>
      <c r="O291" s="83"/>
      <c r="P291" s="83"/>
      <c r="Q291" s="83"/>
      <c r="R291" s="83"/>
      <c r="S291" s="83"/>
      <c r="T291" s="83"/>
      <c r="U291" s="83"/>
      <c r="V291" s="83"/>
      <c r="W291" s="83"/>
      <c r="X291" s="83"/>
      <c r="Y291" s="93"/>
      <c r="Z291" s="83"/>
      <c r="AA291" s="83"/>
      <c r="AB291" s="83"/>
      <c r="AC291" s="93"/>
      <c r="AD291" s="83"/>
      <c r="AE291" s="83"/>
      <c r="AF291" s="83"/>
      <c r="AG291" s="83"/>
      <c r="AH291" s="83"/>
      <c r="AI291" s="83"/>
      <c r="AJ291" s="83"/>
      <c r="AK291" s="83"/>
    </row>
    <row r="292" spans="1:43" ht="13.5" thickBot="1" x14ac:dyDescent="0.25">
      <c r="A292" s="23"/>
      <c r="B292" s="19" t="s">
        <v>0</v>
      </c>
      <c r="D292" s="94" t="s">
        <v>3</v>
      </c>
      <c r="E292" s="94" t="s">
        <v>3</v>
      </c>
      <c r="F292" s="94" t="s">
        <v>3</v>
      </c>
      <c r="G292" s="83"/>
      <c r="H292" s="94" t="s">
        <v>3</v>
      </c>
      <c r="I292" s="94" t="s">
        <v>3</v>
      </c>
      <c r="J292" s="94" t="s">
        <v>3</v>
      </c>
      <c r="K292" s="83"/>
      <c r="L292" s="94" t="s">
        <v>3</v>
      </c>
      <c r="M292" s="94" t="s">
        <v>3</v>
      </c>
      <c r="N292" s="83"/>
      <c r="O292" s="94" t="s">
        <v>3</v>
      </c>
      <c r="P292" s="94" t="s">
        <v>3</v>
      </c>
      <c r="Q292" s="94" t="s">
        <v>3</v>
      </c>
      <c r="R292" s="83"/>
      <c r="S292" s="94" t="s">
        <v>3</v>
      </c>
      <c r="T292" s="94" t="s">
        <v>3</v>
      </c>
      <c r="U292" s="83"/>
      <c r="V292" s="94" t="s">
        <v>3</v>
      </c>
      <c r="W292" s="94" t="s">
        <v>3</v>
      </c>
      <c r="X292" s="94" t="s">
        <v>3</v>
      </c>
      <c r="Y292" s="93"/>
      <c r="Z292" s="94" t="s">
        <v>3</v>
      </c>
      <c r="AA292" s="94" t="s">
        <v>3</v>
      </c>
      <c r="AB292" s="94" t="s">
        <v>3</v>
      </c>
      <c r="AC292" s="93"/>
      <c r="AD292" s="94" t="s">
        <v>3</v>
      </c>
      <c r="AE292" s="94" t="s">
        <v>3</v>
      </c>
      <c r="AF292" s="83"/>
      <c r="AG292" s="94" t="s">
        <v>3</v>
      </c>
      <c r="AH292" s="94" t="s">
        <v>3</v>
      </c>
      <c r="AI292" s="83"/>
      <c r="AJ292" s="94" t="s">
        <v>3</v>
      </c>
      <c r="AK292" s="94" t="s">
        <v>3</v>
      </c>
    </row>
    <row r="293" spans="1:43" ht="13.5" thickTop="1" x14ac:dyDescent="0.2">
      <c r="A293" s="20" t="s">
        <v>291</v>
      </c>
      <c r="B293" s="21" t="s">
        <v>105</v>
      </c>
      <c r="D293" s="77">
        <f>'Composition humaine UO'!D292*'Valorisation financière UO'!D$3</f>
        <v>0</v>
      </c>
      <c r="E293" s="77">
        <f>'Composition humaine UO'!E292*'Valorisation financière UO'!E$3</f>
        <v>0</v>
      </c>
      <c r="F293" s="77">
        <f>'Composition humaine UO'!F292*'Valorisation financière UO'!F$3</f>
        <v>0</v>
      </c>
      <c r="G293" s="91"/>
      <c r="H293" s="77">
        <f>'Composition humaine UO'!H292*'Valorisation financière UO'!H$3</f>
        <v>0</v>
      </c>
      <c r="I293" s="77">
        <f>'Composition humaine UO'!I292*'Valorisation financière UO'!I$3</f>
        <v>0</v>
      </c>
      <c r="J293" s="77">
        <f>'Composition humaine UO'!J292*'Valorisation financière UO'!J$3</f>
        <v>0</v>
      </c>
      <c r="K293" s="91"/>
      <c r="L293" s="77">
        <f>'Composition humaine UO'!L292*'Valorisation financière UO'!L$3</f>
        <v>0</v>
      </c>
      <c r="M293" s="77">
        <f>'Composition humaine UO'!M292*'Valorisation financière UO'!M$3</f>
        <v>0</v>
      </c>
      <c r="N293" s="91"/>
      <c r="O293" s="77">
        <f>'Composition humaine UO'!O292*'Valorisation financière UO'!O$3</f>
        <v>0</v>
      </c>
      <c r="P293" s="77">
        <f>'Composition humaine UO'!P292*'Valorisation financière UO'!P$3</f>
        <v>0</v>
      </c>
      <c r="Q293" s="77">
        <f>'Composition humaine UO'!Q292*'Valorisation financière UO'!Q$3</f>
        <v>0</v>
      </c>
      <c r="R293" s="91"/>
      <c r="S293" s="77">
        <f>'Composition humaine UO'!S292*'Valorisation financière UO'!S$3</f>
        <v>0</v>
      </c>
      <c r="T293" s="77">
        <f>'Composition humaine UO'!T292*'Valorisation financière UO'!T$3</f>
        <v>0</v>
      </c>
      <c r="U293" s="91"/>
      <c r="V293" s="77">
        <f>'Composition humaine UO'!V292*'Valorisation financière UO'!V$3</f>
        <v>0</v>
      </c>
      <c r="W293" s="77">
        <f>'Composition humaine UO'!W292*'Valorisation financière UO'!W$3</f>
        <v>0</v>
      </c>
      <c r="X293" s="77">
        <f>'Composition humaine UO'!X292*'Valorisation financière UO'!X$3</f>
        <v>0</v>
      </c>
      <c r="Y293" s="92"/>
      <c r="Z293" s="77">
        <f>'Composition humaine UO'!Z292*'Valorisation financière UO'!Z$3</f>
        <v>0</v>
      </c>
      <c r="AA293" s="77">
        <f>'Composition humaine UO'!AA292*'Valorisation financière UO'!AA$3</f>
        <v>0</v>
      </c>
      <c r="AB293" s="77">
        <f>'Composition humaine UO'!AB292*'Valorisation financière UO'!AB$3</f>
        <v>0</v>
      </c>
      <c r="AC293" s="92"/>
      <c r="AD293" s="77">
        <f>'Composition humaine UO'!AD292*'Valorisation financière UO'!AD$3</f>
        <v>0</v>
      </c>
      <c r="AE293" s="77">
        <f>'Composition humaine UO'!AE292*'Valorisation financière UO'!AE$3</f>
        <v>0</v>
      </c>
      <c r="AF293" s="91"/>
      <c r="AG293" s="77">
        <f>'Composition humaine UO'!AG292*'Valorisation financière UO'!AG$3</f>
        <v>0</v>
      </c>
      <c r="AH293" s="77">
        <f>'Composition humaine UO'!AH292*'Valorisation financière UO'!AH$3</f>
        <v>0</v>
      </c>
      <c r="AI293" s="91"/>
      <c r="AJ293" s="77">
        <f>'Composition humaine UO'!AJ292*'Valorisation financière UO'!AJ$3</f>
        <v>0</v>
      </c>
      <c r="AK293" s="77">
        <f>'Composition humaine UO'!AK292*'Valorisation financière UO'!AK$3</f>
        <v>0</v>
      </c>
      <c r="AM293" s="60">
        <f>ROUND(SUM(D293:AK293),2)</f>
        <v>0</v>
      </c>
      <c r="AN293" s="59"/>
      <c r="AO293" s="86">
        <f t="shared" ref="AO293:AO295" si="47">AM293</f>
        <v>0</v>
      </c>
      <c r="AQ293" s="95">
        <f>'Simulation Financière'!K290</f>
        <v>5</v>
      </c>
    </row>
    <row r="294" spans="1:43" x14ac:dyDescent="0.2">
      <c r="A294" s="20" t="s">
        <v>292</v>
      </c>
      <c r="B294" s="21" t="s">
        <v>106</v>
      </c>
      <c r="D294" s="77">
        <f>'Composition humaine UO'!D293*'Valorisation financière UO'!D$3</f>
        <v>0</v>
      </c>
      <c r="E294" s="77">
        <f>'Composition humaine UO'!E293*'Valorisation financière UO'!E$3</f>
        <v>0</v>
      </c>
      <c r="F294" s="77">
        <f>'Composition humaine UO'!F293*'Valorisation financière UO'!F$3</f>
        <v>0</v>
      </c>
      <c r="G294" s="91"/>
      <c r="H294" s="77">
        <f>'Composition humaine UO'!H293*'Valorisation financière UO'!H$3</f>
        <v>0</v>
      </c>
      <c r="I294" s="77">
        <f>'Composition humaine UO'!I293*'Valorisation financière UO'!I$3</f>
        <v>0</v>
      </c>
      <c r="J294" s="77">
        <f>'Composition humaine UO'!J293*'Valorisation financière UO'!J$3</f>
        <v>0</v>
      </c>
      <c r="K294" s="91"/>
      <c r="L294" s="77">
        <f>'Composition humaine UO'!L293*'Valorisation financière UO'!L$3</f>
        <v>0</v>
      </c>
      <c r="M294" s="77">
        <f>'Composition humaine UO'!M293*'Valorisation financière UO'!M$3</f>
        <v>0</v>
      </c>
      <c r="N294" s="91"/>
      <c r="O294" s="77">
        <f>'Composition humaine UO'!O293*'Valorisation financière UO'!O$3</f>
        <v>0</v>
      </c>
      <c r="P294" s="77">
        <f>'Composition humaine UO'!P293*'Valorisation financière UO'!P$3</f>
        <v>0</v>
      </c>
      <c r="Q294" s="77">
        <f>'Composition humaine UO'!Q293*'Valorisation financière UO'!Q$3</f>
        <v>0</v>
      </c>
      <c r="R294" s="91"/>
      <c r="S294" s="77">
        <f>'Composition humaine UO'!S293*'Valorisation financière UO'!S$3</f>
        <v>0</v>
      </c>
      <c r="T294" s="77">
        <f>'Composition humaine UO'!T293*'Valorisation financière UO'!T$3</f>
        <v>0</v>
      </c>
      <c r="U294" s="91"/>
      <c r="V294" s="77">
        <f>'Composition humaine UO'!V293*'Valorisation financière UO'!V$3</f>
        <v>0</v>
      </c>
      <c r="W294" s="77">
        <f>'Composition humaine UO'!W293*'Valorisation financière UO'!W$3</f>
        <v>0</v>
      </c>
      <c r="X294" s="77">
        <f>'Composition humaine UO'!X293*'Valorisation financière UO'!X$3</f>
        <v>0</v>
      </c>
      <c r="Y294" s="92"/>
      <c r="Z294" s="77">
        <f>'Composition humaine UO'!Z293*'Valorisation financière UO'!Z$3</f>
        <v>0</v>
      </c>
      <c r="AA294" s="77">
        <f>'Composition humaine UO'!AA293*'Valorisation financière UO'!AA$3</f>
        <v>0</v>
      </c>
      <c r="AB294" s="77">
        <f>'Composition humaine UO'!AB293*'Valorisation financière UO'!AB$3</f>
        <v>0</v>
      </c>
      <c r="AC294" s="92"/>
      <c r="AD294" s="77">
        <f>'Composition humaine UO'!AD293*'Valorisation financière UO'!AD$3</f>
        <v>0</v>
      </c>
      <c r="AE294" s="77">
        <f>'Composition humaine UO'!AE293*'Valorisation financière UO'!AE$3</f>
        <v>0</v>
      </c>
      <c r="AF294" s="91"/>
      <c r="AG294" s="77">
        <f>'Composition humaine UO'!AG293*'Valorisation financière UO'!AG$3</f>
        <v>0</v>
      </c>
      <c r="AH294" s="77">
        <f>'Composition humaine UO'!AH293*'Valorisation financière UO'!AH$3</f>
        <v>0</v>
      </c>
      <c r="AI294" s="91"/>
      <c r="AJ294" s="77">
        <f>'Composition humaine UO'!AJ293*'Valorisation financière UO'!AJ$3</f>
        <v>0</v>
      </c>
      <c r="AK294" s="77">
        <f>'Composition humaine UO'!AK293*'Valorisation financière UO'!AK$3</f>
        <v>0</v>
      </c>
      <c r="AM294" s="60">
        <f>ROUND(SUM(D294:AK294),2)</f>
        <v>0</v>
      </c>
      <c r="AN294" s="59"/>
      <c r="AO294" s="87">
        <f t="shared" si="47"/>
        <v>0</v>
      </c>
      <c r="AQ294" s="95">
        <f>'Simulation Financière'!K291</f>
        <v>5</v>
      </c>
    </row>
    <row r="295" spans="1:43" ht="13.5" thickBot="1" x14ac:dyDescent="0.25">
      <c r="A295" s="20" t="s">
        <v>293</v>
      </c>
      <c r="B295" s="21" t="s">
        <v>74</v>
      </c>
      <c r="D295" s="77">
        <f>'Composition humaine UO'!D294*'Valorisation financière UO'!D$3</f>
        <v>0</v>
      </c>
      <c r="E295" s="77">
        <f>'Composition humaine UO'!E294*'Valorisation financière UO'!E$3</f>
        <v>0</v>
      </c>
      <c r="F295" s="77">
        <f>'Composition humaine UO'!F294*'Valorisation financière UO'!F$3</f>
        <v>0</v>
      </c>
      <c r="G295" s="91"/>
      <c r="H295" s="77">
        <f>'Composition humaine UO'!H294*'Valorisation financière UO'!H$3</f>
        <v>0</v>
      </c>
      <c r="I295" s="77">
        <f>'Composition humaine UO'!I294*'Valorisation financière UO'!I$3</f>
        <v>0</v>
      </c>
      <c r="J295" s="77">
        <f>'Composition humaine UO'!J294*'Valorisation financière UO'!J$3</f>
        <v>0</v>
      </c>
      <c r="K295" s="91"/>
      <c r="L295" s="77">
        <f>'Composition humaine UO'!L294*'Valorisation financière UO'!L$3</f>
        <v>0</v>
      </c>
      <c r="M295" s="77">
        <f>'Composition humaine UO'!M294*'Valorisation financière UO'!M$3</f>
        <v>0</v>
      </c>
      <c r="N295" s="91"/>
      <c r="O295" s="77">
        <f>'Composition humaine UO'!O294*'Valorisation financière UO'!O$3</f>
        <v>0</v>
      </c>
      <c r="P295" s="77">
        <f>'Composition humaine UO'!P294*'Valorisation financière UO'!P$3</f>
        <v>0</v>
      </c>
      <c r="Q295" s="77">
        <f>'Composition humaine UO'!Q294*'Valorisation financière UO'!Q$3</f>
        <v>0</v>
      </c>
      <c r="R295" s="91"/>
      <c r="S295" s="77">
        <f>'Composition humaine UO'!S294*'Valorisation financière UO'!S$3</f>
        <v>0</v>
      </c>
      <c r="T295" s="77">
        <f>'Composition humaine UO'!T294*'Valorisation financière UO'!T$3</f>
        <v>0</v>
      </c>
      <c r="U295" s="91"/>
      <c r="V295" s="77">
        <f>'Composition humaine UO'!V294*'Valorisation financière UO'!V$3</f>
        <v>0</v>
      </c>
      <c r="W295" s="77">
        <f>'Composition humaine UO'!W294*'Valorisation financière UO'!W$3</f>
        <v>0</v>
      </c>
      <c r="X295" s="77">
        <f>'Composition humaine UO'!X294*'Valorisation financière UO'!X$3</f>
        <v>0</v>
      </c>
      <c r="Y295" s="92"/>
      <c r="Z295" s="77">
        <f>'Composition humaine UO'!Z294*'Valorisation financière UO'!Z$3</f>
        <v>0</v>
      </c>
      <c r="AA295" s="77">
        <f>'Composition humaine UO'!AA294*'Valorisation financière UO'!AA$3</f>
        <v>0</v>
      </c>
      <c r="AB295" s="77">
        <f>'Composition humaine UO'!AB294*'Valorisation financière UO'!AB$3</f>
        <v>0</v>
      </c>
      <c r="AC295" s="92"/>
      <c r="AD295" s="77">
        <f>'Composition humaine UO'!AD294*'Valorisation financière UO'!AD$3</f>
        <v>0</v>
      </c>
      <c r="AE295" s="77">
        <f>'Composition humaine UO'!AE294*'Valorisation financière UO'!AE$3</f>
        <v>0</v>
      </c>
      <c r="AF295" s="91"/>
      <c r="AG295" s="77">
        <f>'Composition humaine UO'!AG294*'Valorisation financière UO'!AG$3</f>
        <v>0</v>
      </c>
      <c r="AH295" s="77">
        <f>'Composition humaine UO'!AH294*'Valorisation financière UO'!AH$3</f>
        <v>0</v>
      </c>
      <c r="AI295" s="91"/>
      <c r="AJ295" s="77">
        <f>'Composition humaine UO'!AJ294*'Valorisation financière UO'!AJ$3</f>
        <v>0</v>
      </c>
      <c r="AK295" s="77">
        <f>'Composition humaine UO'!AK294*'Valorisation financière UO'!AK$3</f>
        <v>0</v>
      </c>
      <c r="AM295" s="60">
        <f>ROUND(SUM(D295:AK295),2)</f>
        <v>0</v>
      </c>
      <c r="AN295" s="59"/>
      <c r="AO295" s="88">
        <f t="shared" si="47"/>
        <v>0</v>
      </c>
      <c r="AQ295" s="95">
        <f>'Simulation Financière'!K292</f>
        <v>5</v>
      </c>
    </row>
    <row r="296" spans="1:43" ht="13.5" thickTop="1" x14ac:dyDescent="0.2">
      <c r="A296" s="23"/>
      <c r="B296" s="47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3"/>
      <c r="O296" s="83"/>
      <c r="P296" s="83"/>
      <c r="Q296" s="83"/>
      <c r="R296" s="83"/>
      <c r="S296" s="83"/>
      <c r="T296" s="83"/>
      <c r="U296" s="83"/>
      <c r="V296" s="83"/>
      <c r="W296" s="83"/>
      <c r="X296" s="83"/>
      <c r="Y296" s="93"/>
      <c r="Z296" s="83"/>
      <c r="AA296" s="83"/>
      <c r="AB296" s="83"/>
      <c r="AC296" s="93"/>
      <c r="AD296" s="83"/>
      <c r="AE296" s="83"/>
      <c r="AF296" s="83"/>
      <c r="AG296" s="83"/>
      <c r="AH296" s="83"/>
      <c r="AI296" s="83"/>
      <c r="AJ296" s="83"/>
      <c r="AK296" s="83"/>
    </row>
    <row r="297" spans="1:43" ht="13.5" thickBot="1" x14ac:dyDescent="0.25">
      <c r="A297" s="23"/>
      <c r="B297" s="19" t="s">
        <v>0</v>
      </c>
      <c r="D297" s="94" t="s">
        <v>3</v>
      </c>
      <c r="E297" s="94" t="s">
        <v>3</v>
      </c>
      <c r="F297" s="94" t="s">
        <v>3</v>
      </c>
      <c r="G297" s="83"/>
      <c r="H297" s="94" t="s">
        <v>3</v>
      </c>
      <c r="I297" s="94" t="s">
        <v>3</v>
      </c>
      <c r="J297" s="94" t="s">
        <v>3</v>
      </c>
      <c r="K297" s="83"/>
      <c r="L297" s="94" t="s">
        <v>3</v>
      </c>
      <c r="M297" s="94" t="s">
        <v>3</v>
      </c>
      <c r="N297" s="83"/>
      <c r="O297" s="94" t="s">
        <v>3</v>
      </c>
      <c r="P297" s="94" t="s">
        <v>3</v>
      </c>
      <c r="Q297" s="94" t="s">
        <v>3</v>
      </c>
      <c r="R297" s="83"/>
      <c r="S297" s="94" t="s">
        <v>3</v>
      </c>
      <c r="T297" s="94" t="s">
        <v>3</v>
      </c>
      <c r="U297" s="83"/>
      <c r="V297" s="94" t="s">
        <v>3</v>
      </c>
      <c r="W297" s="94" t="s">
        <v>3</v>
      </c>
      <c r="X297" s="94" t="s">
        <v>3</v>
      </c>
      <c r="Y297" s="93"/>
      <c r="Z297" s="94" t="s">
        <v>3</v>
      </c>
      <c r="AA297" s="94" t="s">
        <v>3</v>
      </c>
      <c r="AB297" s="94" t="s">
        <v>3</v>
      </c>
      <c r="AC297" s="93"/>
      <c r="AD297" s="94" t="s">
        <v>3</v>
      </c>
      <c r="AE297" s="94" t="s">
        <v>3</v>
      </c>
      <c r="AF297" s="83"/>
      <c r="AG297" s="94" t="s">
        <v>3</v>
      </c>
      <c r="AH297" s="94" t="s">
        <v>3</v>
      </c>
      <c r="AI297" s="83"/>
      <c r="AJ297" s="94" t="s">
        <v>3</v>
      </c>
      <c r="AK297" s="94" t="s">
        <v>3</v>
      </c>
    </row>
    <row r="298" spans="1:43" ht="13.5" thickTop="1" x14ac:dyDescent="0.2">
      <c r="A298" s="20" t="s">
        <v>294</v>
      </c>
      <c r="B298" s="21" t="s">
        <v>105</v>
      </c>
      <c r="D298" s="77">
        <f>'Composition humaine UO'!D297*'Valorisation financière UO'!D$3</f>
        <v>0</v>
      </c>
      <c r="E298" s="77">
        <f>'Composition humaine UO'!E297*'Valorisation financière UO'!E$3</f>
        <v>0</v>
      </c>
      <c r="F298" s="77">
        <f>'Composition humaine UO'!F297*'Valorisation financière UO'!F$3</f>
        <v>0</v>
      </c>
      <c r="G298" s="91"/>
      <c r="H298" s="77">
        <f>'Composition humaine UO'!H297*'Valorisation financière UO'!H$3</f>
        <v>0</v>
      </c>
      <c r="I298" s="77">
        <f>'Composition humaine UO'!I297*'Valorisation financière UO'!I$3</f>
        <v>0</v>
      </c>
      <c r="J298" s="77">
        <f>'Composition humaine UO'!J297*'Valorisation financière UO'!J$3</f>
        <v>0</v>
      </c>
      <c r="K298" s="91"/>
      <c r="L298" s="77">
        <f>'Composition humaine UO'!L297*'Valorisation financière UO'!L$3</f>
        <v>0</v>
      </c>
      <c r="M298" s="77">
        <f>'Composition humaine UO'!M297*'Valorisation financière UO'!M$3</f>
        <v>0</v>
      </c>
      <c r="N298" s="91"/>
      <c r="O298" s="77">
        <f>'Composition humaine UO'!O297*'Valorisation financière UO'!O$3</f>
        <v>0</v>
      </c>
      <c r="P298" s="77">
        <f>'Composition humaine UO'!P297*'Valorisation financière UO'!P$3</f>
        <v>0</v>
      </c>
      <c r="Q298" s="77">
        <f>'Composition humaine UO'!Q297*'Valorisation financière UO'!Q$3</f>
        <v>0</v>
      </c>
      <c r="R298" s="91"/>
      <c r="S298" s="77">
        <f>'Composition humaine UO'!S297*'Valorisation financière UO'!S$3</f>
        <v>0</v>
      </c>
      <c r="T298" s="77">
        <f>'Composition humaine UO'!T297*'Valorisation financière UO'!T$3</f>
        <v>0</v>
      </c>
      <c r="U298" s="91"/>
      <c r="V298" s="77">
        <f>'Composition humaine UO'!V297*'Valorisation financière UO'!V$3</f>
        <v>0</v>
      </c>
      <c r="W298" s="77">
        <f>'Composition humaine UO'!W297*'Valorisation financière UO'!W$3</f>
        <v>0</v>
      </c>
      <c r="X298" s="77">
        <f>'Composition humaine UO'!X297*'Valorisation financière UO'!X$3</f>
        <v>0</v>
      </c>
      <c r="Y298" s="92"/>
      <c r="Z298" s="77">
        <f>'Composition humaine UO'!Z297*'Valorisation financière UO'!Z$3</f>
        <v>0</v>
      </c>
      <c r="AA298" s="77">
        <f>'Composition humaine UO'!AA297*'Valorisation financière UO'!AA$3</f>
        <v>0</v>
      </c>
      <c r="AB298" s="77">
        <f>'Composition humaine UO'!AB297*'Valorisation financière UO'!AB$3</f>
        <v>0</v>
      </c>
      <c r="AC298" s="92"/>
      <c r="AD298" s="77">
        <f>'Composition humaine UO'!AD297*'Valorisation financière UO'!AD$3</f>
        <v>0</v>
      </c>
      <c r="AE298" s="77">
        <f>'Composition humaine UO'!AE297*'Valorisation financière UO'!AE$3</f>
        <v>0</v>
      </c>
      <c r="AF298" s="91"/>
      <c r="AG298" s="77">
        <f>'Composition humaine UO'!AG297*'Valorisation financière UO'!AG$3</f>
        <v>0</v>
      </c>
      <c r="AH298" s="77">
        <f>'Composition humaine UO'!AH297*'Valorisation financière UO'!AH$3</f>
        <v>0</v>
      </c>
      <c r="AI298" s="91"/>
      <c r="AJ298" s="77">
        <f>'Composition humaine UO'!AJ297*'Valorisation financière UO'!AJ$3</f>
        <v>0</v>
      </c>
      <c r="AK298" s="77">
        <f>'Composition humaine UO'!AK297*'Valorisation financière UO'!AK$3</f>
        <v>0</v>
      </c>
      <c r="AM298" s="60">
        <f>ROUND(SUM(D298:AK298),2)</f>
        <v>0</v>
      </c>
      <c r="AN298" s="59"/>
      <c r="AO298" s="86">
        <f t="shared" ref="AO298:AO300" si="48">AM298</f>
        <v>0</v>
      </c>
      <c r="AQ298" s="95">
        <f>'Simulation Financière'!K295</f>
        <v>5</v>
      </c>
    </row>
    <row r="299" spans="1:43" x14ac:dyDescent="0.2">
      <c r="A299" s="20" t="s">
        <v>295</v>
      </c>
      <c r="B299" s="21" t="s">
        <v>106</v>
      </c>
      <c r="D299" s="77">
        <f>'Composition humaine UO'!D298*'Valorisation financière UO'!D$3</f>
        <v>0</v>
      </c>
      <c r="E299" s="77">
        <f>'Composition humaine UO'!E298*'Valorisation financière UO'!E$3</f>
        <v>0</v>
      </c>
      <c r="F299" s="77">
        <f>'Composition humaine UO'!F298*'Valorisation financière UO'!F$3</f>
        <v>0</v>
      </c>
      <c r="G299" s="91"/>
      <c r="H299" s="77">
        <f>'Composition humaine UO'!H298*'Valorisation financière UO'!H$3</f>
        <v>0</v>
      </c>
      <c r="I299" s="77">
        <f>'Composition humaine UO'!I298*'Valorisation financière UO'!I$3</f>
        <v>0</v>
      </c>
      <c r="J299" s="77">
        <f>'Composition humaine UO'!J298*'Valorisation financière UO'!J$3</f>
        <v>0</v>
      </c>
      <c r="K299" s="91"/>
      <c r="L299" s="77">
        <f>'Composition humaine UO'!L298*'Valorisation financière UO'!L$3</f>
        <v>0</v>
      </c>
      <c r="M299" s="77">
        <f>'Composition humaine UO'!M298*'Valorisation financière UO'!M$3</f>
        <v>0</v>
      </c>
      <c r="N299" s="91"/>
      <c r="O299" s="77">
        <f>'Composition humaine UO'!O298*'Valorisation financière UO'!O$3</f>
        <v>0</v>
      </c>
      <c r="P299" s="77">
        <f>'Composition humaine UO'!P298*'Valorisation financière UO'!P$3</f>
        <v>0</v>
      </c>
      <c r="Q299" s="77">
        <f>'Composition humaine UO'!Q298*'Valorisation financière UO'!Q$3</f>
        <v>0</v>
      </c>
      <c r="R299" s="91"/>
      <c r="S299" s="77">
        <f>'Composition humaine UO'!S298*'Valorisation financière UO'!S$3</f>
        <v>0</v>
      </c>
      <c r="T299" s="77">
        <f>'Composition humaine UO'!T298*'Valorisation financière UO'!T$3</f>
        <v>0</v>
      </c>
      <c r="U299" s="91"/>
      <c r="V299" s="77">
        <f>'Composition humaine UO'!V298*'Valorisation financière UO'!V$3</f>
        <v>0</v>
      </c>
      <c r="W299" s="77">
        <f>'Composition humaine UO'!W298*'Valorisation financière UO'!W$3</f>
        <v>0</v>
      </c>
      <c r="X299" s="77">
        <f>'Composition humaine UO'!X298*'Valorisation financière UO'!X$3</f>
        <v>0</v>
      </c>
      <c r="Y299" s="92"/>
      <c r="Z299" s="77">
        <f>'Composition humaine UO'!Z298*'Valorisation financière UO'!Z$3</f>
        <v>0</v>
      </c>
      <c r="AA299" s="77">
        <f>'Composition humaine UO'!AA298*'Valorisation financière UO'!AA$3</f>
        <v>0</v>
      </c>
      <c r="AB299" s="77">
        <f>'Composition humaine UO'!AB298*'Valorisation financière UO'!AB$3</f>
        <v>0</v>
      </c>
      <c r="AC299" s="92"/>
      <c r="AD299" s="77">
        <f>'Composition humaine UO'!AD298*'Valorisation financière UO'!AD$3</f>
        <v>0</v>
      </c>
      <c r="AE299" s="77">
        <f>'Composition humaine UO'!AE298*'Valorisation financière UO'!AE$3</f>
        <v>0</v>
      </c>
      <c r="AF299" s="91"/>
      <c r="AG299" s="77">
        <f>'Composition humaine UO'!AG298*'Valorisation financière UO'!AG$3</f>
        <v>0</v>
      </c>
      <c r="AH299" s="77">
        <f>'Composition humaine UO'!AH298*'Valorisation financière UO'!AH$3</f>
        <v>0</v>
      </c>
      <c r="AI299" s="91"/>
      <c r="AJ299" s="77">
        <f>'Composition humaine UO'!AJ298*'Valorisation financière UO'!AJ$3</f>
        <v>0</v>
      </c>
      <c r="AK299" s="77">
        <f>'Composition humaine UO'!AK298*'Valorisation financière UO'!AK$3</f>
        <v>0</v>
      </c>
      <c r="AM299" s="60">
        <f>ROUND(SUM(D299:AK299),2)</f>
        <v>0</v>
      </c>
      <c r="AN299" s="59"/>
      <c r="AO299" s="87">
        <f t="shared" si="48"/>
        <v>0</v>
      </c>
      <c r="AQ299" s="95">
        <f>'Simulation Financière'!K296</f>
        <v>5</v>
      </c>
    </row>
    <row r="300" spans="1:43" ht="13.5" thickBot="1" x14ac:dyDescent="0.25">
      <c r="A300" s="20" t="s">
        <v>296</v>
      </c>
      <c r="B300" s="21" t="s">
        <v>74</v>
      </c>
      <c r="D300" s="77">
        <f>'Composition humaine UO'!D299*'Valorisation financière UO'!D$3</f>
        <v>0</v>
      </c>
      <c r="E300" s="77">
        <f>'Composition humaine UO'!E299*'Valorisation financière UO'!E$3</f>
        <v>0</v>
      </c>
      <c r="F300" s="77">
        <f>'Composition humaine UO'!F299*'Valorisation financière UO'!F$3</f>
        <v>0</v>
      </c>
      <c r="G300" s="91"/>
      <c r="H300" s="77">
        <f>'Composition humaine UO'!H299*'Valorisation financière UO'!H$3</f>
        <v>0</v>
      </c>
      <c r="I300" s="77">
        <f>'Composition humaine UO'!I299*'Valorisation financière UO'!I$3</f>
        <v>0</v>
      </c>
      <c r="J300" s="77">
        <f>'Composition humaine UO'!J299*'Valorisation financière UO'!J$3</f>
        <v>0</v>
      </c>
      <c r="K300" s="91"/>
      <c r="L300" s="77">
        <f>'Composition humaine UO'!L299*'Valorisation financière UO'!L$3</f>
        <v>0</v>
      </c>
      <c r="M300" s="77">
        <f>'Composition humaine UO'!M299*'Valorisation financière UO'!M$3</f>
        <v>0</v>
      </c>
      <c r="N300" s="91"/>
      <c r="O300" s="77">
        <f>'Composition humaine UO'!O299*'Valorisation financière UO'!O$3</f>
        <v>0</v>
      </c>
      <c r="P300" s="77">
        <f>'Composition humaine UO'!P299*'Valorisation financière UO'!P$3</f>
        <v>0</v>
      </c>
      <c r="Q300" s="77">
        <f>'Composition humaine UO'!Q299*'Valorisation financière UO'!Q$3</f>
        <v>0</v>
      </c>
      <c r="R300" s="91"/>
      <c r="S300" s="77">
        <f>'Composition humaine UO'!S299*'Valorisation financière UO'!S$3</f>
        <v>0</v>
      </c>
      <c r="T300" s="77">
        <f>'Composition humaine UO'!T299*'Valorisation financière UO'!T$3</f>
        <v>0</v>
      </c>
      <c r="U300" s="91"/>
      <c r="V300" s="77">
        <f>'Composition humaine UO'!V299*'Valorisation financière UO'!V$3</f>
        <v>0</v>
      </c>
      <c r="W300" s="77">
        <f>'Composition humaine UO'!W299*'Valorisation financière UO'!W$3</f>
        <v>0</v>
      </c>
      <c r="X300" s="77">
        <f>'Composition humaine UO'!X299*'Valorisation financière UO'!X$3</f>
        <v>0</v>
      </c>
      <c r="Y300" s="92"/>
      <c r="Z300" s="77">
        <f>'Composition humaine UO'!Z299*'Valorisation financière UO'!Z$3</f>
        <v>0</v>
      </c>
      <c r="AA300" s="77">
        <f>'Composition humaine UO'!AA299*'Valorisation financière UO'!AA$3</f>
        <v>0</v>
      </c>
      <c r="AB300" s="77">
        <f>'Composition humaine UO'!AB299*'Valorisation financière UO'!AB$3</f>
        <v>0</v>
      </c>
      <c r="AC300" s="92"/>
      <c r="AD300" s="77">
        <f>'Composition humaine UO'!AD299*'Valorisation financière UO'!AD$3</f>
        <v>0</v>
      </c>
      <c r="AE300" s="77">
        <f>'Composition humaine UO'!AE299*'Valorisation financière UO'!AE$3</f>
        <v>0</v>
      </c>
      <c r="AF300" s="91"/>
      <c r="AG300" s="77">
        <f>'Composition humaine UO'!AG299*'Valorisation financière UO'!AG$3</f>
        <v>0</v>
      </c>
      <c r="AH300" s="77">
        <f>'Composition humaine UO'!AH299*'Valorisation financière UO'!AH$3</f>
        <v>0</v>
      </c>
      <c r="AI300" s="91"/>
      <c r="AJ300" s="77">
        <f>'Composition humaine UO'!AJ299*'Valorisation financière UO'!AJ$3</f>
        <v>0</v>
      </c>
      <c r="AK300" s="77">
        <f>'Composition humaine UO'!AK299*'Valorisation financière UO'!AK$3</f>
        <v>0</v>
      </c>
      <c r="AM300" s="60">
        <f>ROUND(SUM(D300:AK300),2)</f>
        <v>0</v>
      </c>
      <c r="AN300" s="59"/>
      <c r="AO300" s="88">
        <f t="shared" si="48"/>
        <v>0</v>
      </c>
      <c r="AQ300" s="95">
        <f>'Simulation Financière'!K297</f>
        <v>5</v>
      </c>
    </row>
    <row r="301" spans="1:43" ht="13.5" thickTop="1" x14ac:dyDescent="0.2">
      <c r="A301" s="23"/>
      <c r="B301" s="47"/>
    </row>
    <row r="302" spans="1:43" x14ac:dyDescent="0.2">
      <c r="A302" s="23"/>
      <c r="B302" s="47"/>
    </row>
  </sheetData>
  <protectedRanges>
    <protectedRange sqref="AO24:AO26 AO293:AO295 AO283 AO288 AO46:AO60 AO82:AO87 AO89:AO98 AO100:AO106 AO109:AO112 AO115:AO118 AO121:AO124 AO127:AO130 AO133:AO136 AO139:AO142 AO145:AO146 AO149:AO151 AO154:AO156 AO159:AO161 AO164:AO167 AO170:AO173 AO176:AO179 AO182:AO185 AO188:AO191 AO194:AO196 AO199:AO201 AO12:AO22 AO6:AO10 AO62:AO80 AO28:AO37 AO39:AO44 AO298:AO300 AO205:AO208 AO211:AO213 AO216:AO219 AO222:AO224 AO228:AO231 AO234:AO236 AO239:AO242 AO245:AO247 AO251:AO253 AO256:AO258 AO261:AO264 AO267:AO269 AO272:AO274 AO277:AO279" name="Plage3"/>
    <protectedRange sqref="D3:X3 Z3:AB3 AD3:AL3" name="Plage2"/>
  </protectedRanges>
  <mergeCells count="9">
    <mergeCell ref="S1:T1"/>
    <mergeCell ref="V1:X1"/>
    <mergeCell ref="Z1:AB1"/>
    <mergeCell ref="A4:B4"/>
    <mergeCell ref="D1:F1"/>
    <mergeCell ref="H1:J1"/>
    <mergeCell ref="L1:M1"/>
    <mergeCell ref="O1:Q1"/>
    <mergeCell ref="C4:D4"/>
  </mergeCells>
  <printOptions horizontalCentered="1" verticalCentered="1"/>
  <pageMargins left="0.23622047244094491" right="0.23622047244094491" top="0.78740157480314965" bottom="0.74803149606299213" header="0.31496062992125984" footer="0.31496062992125984"/>
  <pageSetup paperSize="9" scale="30" fitToHeight="0" orientation="landscape" r:id="rId1"/>
  <headerFooter alignWithMargins="0">
    <oddHeader>&amp;L&amp;"MS Sans Serif,Italique"Assistance Publique
Hôpitaux de Paris&amp;CAOO AT WEB</oddHeader>
    <oddFooter>&amp;L&amp;F&amp;C&amp;A&amp;R&amp;P/&amp;N</oddFooter>
  </headerFooter>
  <rowBreaks count="2" manualBreakCount="2">
    <brk id="98" max="16383" man="1"/>
    <brk id="20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O319"/>
  <sheetViews>
    <sheetView showGridLines="0" tabSelected="1" view="pageBreakPreview" zoomScale="85" zoomScaleNormal="100" zoomScaleSheetLayoutView="85" workbookViewId="0">
      <selection activeCell="U18" sqref="U18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13.140625" style="61" bestFit="1" customWidth="1"/>
    <col min="4" max="4" width="23.7109375" style="61" customWidth="1"/>
    <col min="5" max="5" width="12.140625" style="61" bestFit="1" customWidth="1"/>
    <col min="6" max="6" width="20.85546875" style="61" customWidth="1"/>
    <col min="7" max="7" width="24" style="61" customWidth="1"/>
    <col min="8" max="8" width="15.28515625" style="61" bestFit="1" customWidth="1"/>
    <col min="9" max="9" width="2.85546875" style="61" customWidth="1"/>
    <col min="10" max="10" width="6.42578125" style="61" customWidth="1"/>
    <col min="11" max="11" width="15.5703125" style="41" customWidth="1"/>
    <col min="12" max="12" width="3.28515625" style="41" customWidth="1"/>
    <col min="13" max="13" width="21" style="30" customWidth="1"/>
    <col min="14" max="14" width="21.140625" style="61" customWidth="1"/>
    <col min="15" max="15" width="3" style="131" customWidth="1"/>
    <col min="16" max="16384" width="11.42578125" style="61"/>
  </cols>
  <sheetData>
    <row r="1" spans="1:15" ht="18.75" thickBot="1" x14ac:dyDescent="0.25">
      <c r="A1" s="293" t="s">
        <v>26</v>
      </c>
      <c r="B1" s="293"/>
      <c r="C1" s="293"/>
      <c r="D1" s="293"/>
      <c r="E1" s="293"/>
      <c r="F1" s="293"/>
      <c r="G1" s="293"/>
      <c r="H1" s="293"/>
      <c r="I1" s="293"/>
      <c r="J1" s="292" t="s">
        <v>29</v>
      </c>
      <c r="K1" s="292"/>
      <c r="L1" s="292"/>
      <c r="M1" s="292"/>
      <c r="N1" s="292"/>
      <c r="O1" s="129"/>
    </row>
    <row r="2" spans="1:15" ht="27" thickTop="1" thickBot="1" x14ac:dyDescent="0.25">
      <c r="A2" s="189"/>
      <c r="B2" s="190" t="s">
        <v>58</v>
      </c>
      <c r="C2" s="182"/>
      <c r="D2" s="182"/>
      <c r="E2" s="183" t="s">
        <v>54</v>
      </c>
      <c r="F2" s="183"/>
      <c r="G2" s="183" t="s">
        <v>36</v>
      </c>
      <c r="H2" s="183"/>
      <c r="I2" s="191"/>
      <c r="L2" s="30"/>
      <c r="M2" s="108" t="str">
        <f>B2</f>
        <v>Maintenance Corrective</v>
      </c>
      <c r="N2" s="90">
        <f>SUM(N5:N7)</f>
        <v>0</v>
      </c>
      <c r="O2" s="126"/>
    </row>
    <row r="3" spans="1:15" ht="45.75" customHeight="1" x14ac:dyDescent="0.2">
      <c r="A3" s="62"/>
      <c r="B3" s="63"/>
      <c r="C3" s="32"/>
      <c r="D3" s="33" t="s">
        <v>0</v>
      </c>
      <c r="E3" s="109" t="s">
        <v>27</v>
      </c>
      <c r="F3" s="111" t="s">
        <v>28</v>
      </c>
      <c r="G3" s="112" t="s">
        <v>27</v>
      </c>
      <c r="H3" s="109" t="s">
        <v>28</v>
      </c>
      <c r="I3" s="64"/>
      <c r="K3" s="42" t="s">
        <v>34</v>
      </c>
      <c r="L3" s="30"/>
      <c r="M3" s="42" t="s">
        <v>30</v>
      </c>
      <c r="N3" s="42" t="s">
        <v>31</v>
      </c>
      <c r="O3" s="128"/>
    </row>
    <row r="4" spans="1:15" x14ac:dyDescent="0.2">
      <c r="A4" s="62"/>
      <c r="B4" s="63"/>
      <c r="C4" s="29" t="s">
        <v>307</v>
      </c>
      <c r="D4" s="21" t="s">
        <v>56</v>
      </c>
      <c r="E4" s="110">
        <f>'Valorisation financière UO'!AM7</f>
        <v>0</v>
      </c>
      <c r="F4" s="113">
        <f t="shared" ref="F4" si="0">ROUND(E4*1.2,2)</f>
        <v>0</v>
      </c>
      <c r="G4" s="114">
        <f>'Valorisation financière UO'!AO7</f>
        <v>0</v>
      </c>
      <c r="H4" s="110">
        <f t="shared" ref="H4" si="1">ROUND(G4*1.2,2)</f>
        <v>0</v>
      </c>
      <c r="I4" s="64"/>
      <c r="J4" s="69"/>
      <c r="K4" s="75">
        <v>30</v>
      </c>
      <c r="L4" s="30"/>
      <c r="M4" s="123">
        <f>ROUND(K4*E4*0.3,2)+ROUND(K4*G4*0.7,2)</f>
        <v>0</v>
      </c>
      <c r="N4" s="60">
        <f>M4*1.2</f>
        <v>0</v>
      </c>
      <c r="O4" s="122"/>
    </row>
    <row r="5" spans="1:15" x14ac:dyDescent="0.2">
      <c r="A5" s="62"/>
      <c r="B5" s="63"/>
      <c r="C5" s="29" t="s">
        <v>59</v>
      </c>
      <c r="D5" s="21" t="s">
        <v>73</v>
      </c>
      <c r="E5" s="110">
        <f>'Valorisation financière UO'!AM8</f>
        <v>0</v>
      </c>
      <c r="F5" s="113">
        <f t="shared" ref="F5" si="2">ROUND(E5*1.2,2)</f>
        <v>0</v>
      </c>
      <c r="G5" s="114">
        <f>'Valorisation financière UO'!AO8</f>
        <v>0</v>
      </c>
      <c r="H5" s="110">
        <f t="shared" ref="H5" si="3">ROUND(G5*1.2,2)</f>
        <v>0</v>
      </c>
      <c r="I5" s="64"/>
      <c r="J5" s="69"/>
      <c r="K5" s="75">
        <v>60</v>
      </c>
      <c r="L5" s="30"/>
      <c r="M5" s="123">
        <f>ROUND(K5*E5*0.3,2)+ROUND(K5*G5*0.7,2)</f>
        <v>0</v>
      </c>
      <c r="N5" s="60">
        <f>M5*1.2</f>
        <v>0</v>
      </c>
      <c r="O5" s="122"/>
    </row>
    <row r="6" spans="1:15" x14ac:dyDescent="0.2">
      <c r="A6" s="62"/>
      <c r="B6" s="63"/>
      <c r="C6" s="29" t="s">
        <v>60</v>
      </c>
      <c r="D6" s="21" t="s">
        <v>72</v>
      </c>
      <c r="E6" s="110">
        <f>'Valorisation financière UO'!AM9</f>
        <v>0</v>
      </c>
      <c r="F6" s="113">
        <f t="shared" ref="F6:F7" si="4">ROUND(E6*1.2,2)</f>
        <v>0</v>
      </c>
      <c r="G6" s="114">
        <f>'Valorisation financière UO'!AO9</f>
        <v>0</v>
      </c>
      <c r="H6" s="110">
        <f t="shared" ref="H6:H7" si="5">ROUND(G6*1.2,2)</f>
        <v>0</v>
      </c>
      <c r="I6" s="64"/>
      <c r="J6" s="69"/>
      <c r="K6" s="75">
        <v>60</v>
      </c>
      <c r="L6" s="30"/>
      <c r="M6" s="123">
        <f>ROUND(K6*E6*0.3,2)+ROUND(K6*G6*0.7,2)</f>
        <v>0</v>
      </c>
      <c r="N6" s="60">
        <f>M6*1.2</f>
        <v>0</v>
      </c>
      <c r="O6" s="122"/>
    </row>
    <row r="7" spans="1:15" x14ac:dyDescent="0.2">
      <c r="A7" s="62"/>
      <c r="B7" s="63"/>
      <c r="C7" s="29" t="s">
        <v>61</v>
      </c>
      <c r="D7" s="21" t="s">
        <v>74</v>
      </c>
      <c r="E7" s="110">
        <f>'Valorisation financière UO'!AM10</f>
        <v>0</v>
      </c>
      <c r="F7" s="113">
        <f t="shared" si="4"/>
        <v>0</v>
      </c>
      <c r="G7" s="114">
        <f>'Valorisation financière UO'!AO10</f>
        <v>0</v>
      </c>
      <c r="H7" s="110">
        <f t="shared" si="5"/>
        <v>0</v>
      </c>
      <c r="I7" s="64"/>
      <c r="J7" s="69"/>
      <c r="K7" s="75">
        <v>50</v>
      </c>
      <c r="L7" s="30"/>
      <c r="M7" s="123">
        <f>ROUND(K7*E7*0.3,2)+ROUND(K7*G7*0.7,2)</f>
        <v>0</v>
      </c>
      <c r="N7" s="60">
        <f>M7*1.2</f>
        <v>0</v>
      </c>
      <c r="O7" s="122"/>
    </row>
    <row r="8" spans="1:15" ht="37.5" customHeight="1" thickBot="1" x14ac:dyDescent="0.25">
      <c r="A8" s="65"/>
      <c r="B8" s="66"/>
      <c r="C8" s="67"/>
      <c r="D8" s="67"/>
      <c r="E8" s="67"/>
      <c r="F8" s="67"/>
      <c r="G8" s="67"/>
      <c r="H8" s="67"/>
      <c r="I8" s="68"/>
      <c r="K8" s="84"/>
      <c r="L8" s="30"/>
      <c r="M8" s="124">
        <f>SUM(M5:M7)</f>
        <v>0</v>
      </c>
      <c r="N8" s="99"/>
      <c r="O8" s="127"/>
    </row>
    <row r="9" spans="1:15" ht="27" thickTop="1" thickBot="1" x14ac:dyDescent="0.25">
      <c r="A9" s="62"/>
      <c r="B9" s="36" t="s">
        <v>62</v>
      </c>
      <c r="C9" s="37"/>
      <c r="D9" s="37"/>
      <c r="E9" s="181" t="s">
        <v>54</v>
      </c>
      <c r="F9" s="181"/>
      <c r="G9" s="181" t="s">
        <v>36</v>
      </c>
      <c r="H9" s="181"/>
      <c r="I9" s="105"/>
      <c r="L9" s="30"/>
      <c r="M9" s="108" t="str">
        <f>B9</f>
        <v>Gestion de Projets</v>
      </c>
      <c r="N9" s="90">
        <f>SUM(N11:N19)</f>
        <v>0</v>
      </c>
      <c r="O9" s="126"/>
    </row>
    <row r="10" spans="1:15" ht="36" customHeight="1" x14ac:dyDescent="0.2">
      <c r="A10" s="62"/>
      <c r="B10" s="63"/>
      <c r="C10" s="32"/>
      <c r="D10" s="33" t="s">
        <v>0</v>
      </c>
      <c r="E10" s="109" t="s">
        <v>27</v>
      </c>
      <c r="F10" s="111" t="s">
        <v>28</v>
      </c>
      <c r="G10" s="112" t="s">
        <v>27</v>
      </c>
      <c r="H10" s="109" t="s">
        <v>28</v>
      </c>
      <c r="I10" s="64"/>
      <c r="K10" s="42" t="s">
        <v>34</v>
      </c>
      <c r="L10" s="30"/>
      <c r="M10" s="42" t="s">
        <v>30</v>
      </c>
      <c r="N10" s="42" t="s">
        <v>31</v>
      </c>
      <c r="O10" s="128"/>
    </row>
    <row r="11" spans="1:15" x14ac:dyDescent="0.2">
      <c r="A11" s="62"/>
      <c r="B11" s="63"/>
      <c r="C11" s="29" t="s">
        <v>63</v>
      </c>
      <c r="D11" s="21" t="s">
        <v>75</v>
      </c>
      <c r="E11" s="110">
        <f>'Valorisation financière UO'!AM14</f>
        <v>0</v>
      </c>
      <c r="F11" s="113">
        <f t="shared" ref="F11:F19" si="6">ROUND(E11*1.2,2)</f>
        <v>0</v>
      </c>
      <c r="G11" s="114">
        <f>'Valorisation financière UO'!AO14</f>
        <v>0</v>
      </c>
      <c r="H11" s="110">
        <f t="shared" ref="H11:H19" si="7">ROUND(G11*1.2,2)</f>
        <v>0</v>
      </c>
      <c r="I11" s="64"/>
      <c r="J11" s="69"/>
      <c r="K11" s="75">
        <v>5</v>
      </c>
      <c r="L11" s="30"/>
      <c r="M11" s="123">
        <f t="shared" ref="M11:M19" si="8">ROUND(K11*E11*0.7,2)+ROUND(K11*G11*0.3,2)</f>
        <v>0</v>
      </c>
      <c r="N11" s="60">
        <f t="shared" ref="N11:N19" si="9">M11*1.2</f>
        <v>0</v>
      </c>
      <c r="O11" s="122"/>
    </row>
    <row r="12" spans="1:15" x14ac:dyDescent="0.2">
      <c r="A12" s="62"/>
      <c r="B12" s="63"/>
      <c r="C12" s="29" t="s">
        <v>64</v>
      </c>
      <c r="D12" s="21" t="s">
        <v>76</v>
      </c>
      <c r="E12" s="110">
        <f>'Valorisation financière UO'!AM15</f>
        <v>0</v>
      </c>
      <c r="F12" s="113">
        <f t="shared" si="6"/>
        <v>0</v>
      </c>
      <c r="G12" s="114">
        <f>'Valorisation financière UO'!AO15</f>
        <v>0</v>
      </c>
      <c r="H12" s="110">
        <f t="shared" si="7"/>
        <v>0</v>
      </c>
      <c r="I12" s="64"/>
      <c r="J12" s="69"/>
      <c r="K12" s="75">
        <v>5</v>
      </c>
      <c r="L12" s="30"/>
      <c r="M12" s="123">
        <f t="shared" si="8"/>
        <v>0</v>
      </c>
      <c r="N12" s="60">
        <f t="shared" si="9"/>
        <v>0</v>
      </c>
      <c r="O12" s="122"/>
    </row>
    <row r="13" spans="1:15" x14ac:dyDescent="0.2">
      <c r="A13" s="62"/>
      <c r="B13" s="63"/>
      <c r="C13" s="29" t="s">
        <v>65</v>
      </c>
      <c r="D13" s="21" t="s">
        <v>77</v>
      </c>
      <c r="E13" s="110">
        <f>'Valorisation financière UO'!AM16</f>
        <v>0</v>
      </c>
      <c r="F13" s="113">
        <f t="shared" si="6"/>
        <v>0</v>
      </c>
      <c r="G13" s="114">
        <f>'Valorisation financière UO'!AO16</f>
        <v>0</v>
      </c>
      <c r="H13" s="110">
        <f t="shared" si="7"/>
        <v>0</v>
      </c>
      <c r="I13" s="64"/>
      <c r="J13" s="69"/>
      <c r="K13" s="75">
        <v>5</v>
      </c>
      <c r="L13" s="30"/>
      <c r="M13" s="123">
        <f t="shared" si="8"/>
        <v>0</v>
      </c>
      <c r="N13" s="60">
        <f t="shared" si="9"/>
        <v>0</v>
      </c>
      <c r="O13" s="122"/>
    </row>
    <row r="14" spans="1:15" x14ac:dyDescent="0.2">
      <c r="A14" s="62"/>
      <c r="B14" s="63"/>
      <c r="C14" s="29" t="s">
        <v>66</v>
      </c>
      <c r="D14" s="21" t="s">
        <v>78</v>
      </c>
      <c r="E14" s="110">
        <f>'Valorisation financière UO'!AM17</f>
        <v>0</v>
      </c>
      <c r="F14" s="113">
        <f t="shared" si="6"/>
        <v>0</v>
      </c>
      <c r="G14" s="114">
        <f>'Valorisation financière UO'!AO17</f>
        <v>0</v>
      </c>
      <c r="H14" s="110">
        <f t="shared" si="7"/>
        <v>0</v>
      </c>
      <c r="I14" s="64"/>
      <c r="J14" s="69"/>
      <c r="K14" s="75">
        <v>5</v>
      </c>
      <c r="L14" s="30"/>
      <c r="M14" s="123">
        <f t="shared" si="8"/>
        <v>0</v>
      </c>
      <c r="N14" s="60">
        <f t="shared" si="9"/>
        <v>0</v>
      </c>
      <c r="O14" s="122"/>
    </row>
    <row r="15" spans="1:15" x14ac:dyDescent="0.2">
      <c r="A15" s="62"/>
      <c r="B15" s="63"/>
      <c r="C15" s="29" t="s">
        <v>67</v>
      </c>
      <c r="D15" s="21" t="s">
        <v>79</v>
      </c>
      <c r="E15" s="110">
        <f>'Valorisation financière UO'!AM18</f>
        <v>0</v>
      </c>
      <c r="F15" s="113">
        <f t="shared" si="6"/>
        <v>0</v>
      </c>
      <c r="G15" s="114">
        <f>'Valorisation financière UO'!AO18</f>
        <v>0</v>
      </c>
      <c r="H15" s="110">
        <f t="shared" si="7"/>
        <v>0</v>
      </c>
      <c r="I15" s="64"/>
      <c r="J15" s="69"/>
      <c r="K15" s="75">
        <v>5</v>
      </c>
      <c r="L15" s="30"/>
      <c r="M15" s="123">
        <f t="shared" si="8"/>
        <v>0</v>
      </c>
      <c r="N15" s="60">
        <f t="shared" si="9"/>
        <v>0</v>
      </c>
      <c r="O15" s="127"/>
    </row>
    <row r="16" spans="1:15" x14ac:dyDescent="0.2">
      <c r="A16" s="62"/>
      <c r="B16" s="63"/>
      <c r="C16" s="29" t="s">
        <v>68</v>
      </c>
      <c r="D16" s="21" t="s">
        <v>80</v>
      </c>
      <c r="E16" s="110">
        <f>'Valorisation financière UO'!AM19</f>
        <v>0</v>
      </c>
      <c r="F16" s="113">
        <f t="shared" si="6"/>
        <v>0</v>
      </c>
      <c r="G16" s="114">
        <f>'Valorisation financière UO'!AO19</f>
        <v>0</v>
      </c>
      <c r="H16" s="110">
        <f t="shared" si="7"/>
        <v>0</v>
      </c>
      <c r="I16" s="64"/>
      <c r="J16" s="69"/>
      <c r="K16" s="75">
        <v>5</v>
      </c>
      <c r="L16" s="30"/>
      <c r="M16" s="123">
        <f t="shared" si="8"/>
        <v>0</v>
      </c>
      <c r="N16" s="60">
        <f t="shared" si="9"/>
        <v>0</v>
      </c>
      <c r="O16" s="126"/>
    </row>
    <row r="17" spans="1:15" x14ac:dyDescent="0.2">
      <c r="A17" s="62"/>
      <c r="B17" s="63"/>
      <c r="C17" s="29" t="s">
        <v>69</v>
      </c>
      <c r="D17" s="21" t="s">
        <v>81</v>
      </c>
      <c r="E17" s="110">
        <f>'Valorisation financière UO'!AM20</f>
        <v>0</v>
      </c>
      <c r="F17" s="113">
        <f t="shared" si="6"/>
        <v>0</v>
      </c>
      <c r="G17" s="114">
        <f>'Valorisation financière UO'!AO20</f>
        <v>0</v>
      </c>
      <c r="H17" s="110">
        <f t="shared" si="7"/>
        <v>0</v>
      </c>
      <c r="I17" s="64"/>
      <c r="J17" s="69"/>
      <c r="K17" s="75">
        <v>5</v>
      </c>
      <c r="L17" s="30"/>
      <c r="M17" s="123">
        <f t="shared" si="8"/>
        <v>0</v>
      </c>
      <c r="N17" s="60">
        <f t="shared" si="9"/>
        <v>0</v>
      </c>
      <c r="O17" s="128"/>
    </row>
    <row r="18" spans="1:15" x14ac:dyDescent="0.2">
      <c r="A18" s="62"/>
      <c r="B18" s="63"/>
      <c r="C18" s="29" t="s">
        <v>70</v>
      </c>
      <c r="D18" s="21" t="s">
        <v>82</v>
      </c>
      <c r="E18" s="110">
        <f>'Valorisation financière UO'!AM21</f>
        <v>0</v>
      </c>
      <c r="F18" s="113">
        <f t="shared" si="6"/>
        <v>0</v>
      </c>
      <c r="G18" s="114">
        <f>'Valorisation financière UO'!AO21</f>
        <v>0</v>
      </c>
      <c r="H18" s="110">
        <f t="shared" si="7"/>
        <v>0</v>
      </c>
      <c r="I18" s="64"/>
      <c r="J18" s="69"/>
      <c r="K18" s="75">
        <v>5</v>
      </c>
      <c r="L18" s="30"/>
      <c r="M18" s="123">
        <f t="shared" si="8"/>
        <v>0</v>
      </c>
      <c r="N18" s="60">
        <f t="shared" si="9"/>
        <v>0</v>
      </c>
      <c r="O18" s="122"/>
    </row>
    <row r="19" spans="1:15" x14ac:dyDescent="0.2">
      <c r="A19" s="62"/>
      <c r="B19" s="63"/>
      <c r="C19" s="29" t="s">
        <v>71</v>
      </c>
      <c r="D19" s="21" t="s">
        <v>83</v>
      </c>
      <c r="E19" s="110">
        <f>'Valorisation financière UO'!AM22</f>
        <v>0</v>
      </c>
      <c r="F19" s="113">
        <f t="shared" si="6"/>
        <v>0</v>
      </c>
      <c r="G19" s="114">
        <f>'Valorisation financière UO'!AO22</f>
        <v>0</v>
      </c>
      <c r="H19" s="110">
        <f t="shared" si="7"/>
        <v>0</v>
      </c>
      <c r="I19" s="64"/>
      <c r="J19" s="69"/>
      <c r="K19" s="75">
        <v>5</v>
      </c>
      <c r="L19" s="30"/>
      <c r="M19" s="123">
        <f t="shared" si="8"/>
        <v>0</v>
      </c>
      <c r="N19" s="60">
        <f t="shared" si="9"/>
        <v>0</v>
      </c>
      <c r="O19" s="122"/>
    </row>
    <row r="20" spans="1:15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  <c r="K20" s="84"/>
      <c r="L20" s="30"/>
      <c r="M20" s="124">
        <f>SUM(M11:M19)</f>
        <v>0</v>
      </c>
      <c r="N20" s="99"/>
      <c r="O20" s="122"/>
    </row>
    <row r="21" spans="1:15" ht="27" thickTop="1" thickBot="1" x14ac:dyDescent="0.25">
      <c r="A21" s="62"/>
      <c r="B21" s="36" t="s">
        <v>84</v>
      </c>
      <c r="C21" s="37"/>
      <c r="D21" s="37"/>
      <c r="E21" s="181" t="s">
        <v>54</v>
      </c>
      <c r="F21" s="181"/>
      <c r="G21" s="181" t="s">
        <v>36</v>
      </c>
      <c r="H21" s="181"/>
      <c r="I21" s="105"/>
      <c r="L21" s="30"/>
      <c r="M21" s="108" t="str">
        <f>B21</f>
        <v>Expertise</v>
      </c>
      <c r="N21" s="90">
        <f>SUM(N23:N23)</f>
        <v>0</v>
      </c>
      <c r="O21" s="122"/>
    </row>
    <row r="22" spans="1:15" ht="49.5" customHeight="1" x14ac:dyDescent="0.2">
      <c r="A22" s="62"/>
      <c r="B22" s="63"/>
      <c r="C22" s="32"/>
      <c r="D22" s="33" t="s">
        <v>0</v>
      </c>
      <c r="E22" s="109" t="s">
        <v>27</v>
      </c>
      <c r="F22" s="111" t="s">
        <v>28</v>
      </c>
      <c r="G22" s="112" t="s">
        <v>27</v>
      </c>
      <c r="H22" s="109" t="s">
        <v>28</v>
      </c>
      <c r="I22" s="64"/>
      <c r="K22" s="42" t="s">
        <v>34</v>
      </c>
      <c r="L22" s="30"/>
      <c r="M22" s="42" t="s">
        <v>30</v>
      </c>
      <c r="N22" s="42" t="s">
        <v>31</v>
      </c>
      <c r="O22" s="122"/>
    </row>
    <row r="23" spans="1:15" x14ac:dyDescent="0.2">
      <c r="A23" s="62"/>
      <c r="B23" s="63"/>
      <c r="C23" s="29" t="s">
        <v>85</v>
      </c>
      <c r="D23" s="21" t="s">
        <v>86</v>
      </c>
      <c r="E23" s="110">
        <f>'Valorisation financière UO'!AM26</f>
        <v>0</v>
      </c>
      <c r="F23" s="113">
        <f t="shared" ref="F23" si="10">ROUND(E23*1.2,2)</f>
        <v>0</v>
      </c>
      <c r="G23" s="110">
        <f>'Valorisation financière UO'!AO26</f>
        <v>0</v>
      </c>
      <c r="H23" s="110">
        <f t="shared" ref="H23" si="11">ROUND(G23*1.2,2)</f>
        <v>0</v>
      </c>
      <c r="I23" s="64"/>
      <c r="J23" s="69"/>
      <c r="K23" s="75">
        <v>5</v>
      </c>
      <c r="L23" s="30"/>
      <c r="M23" s="123">
        <f>ROUND(K23*E23*0.7,2)+ROUND(K23*G23*0.3,2)</f>
        <v>0</v>
      </c>
      <c r="N23" s="60">
        <f>M23*1.2</f>
        <v>0</v>
      </c>
      <c r="O23" s="127"/>
    </row>
    <row r="24" spans="1:15" ht="13.5" thickBot="1" x14ac:dyDescent="0.25">
      <c r="A24" s="65"/>
      <c r="B24" s="66"/>
      <c r="C24" s="67"/>
      <c r="D24" s="67"/>
      <c r="E24" s="67"/>
      <c r="F24" s="67"/>
      <c r="G24" s="67"/>
      <c r="H24" s="67"/>
      <c r="I24" s="68"/>
      <c r="K24" s="84"/>
      <c r="L24" s="30"/>
      <c r="M24" s="124">
        <f>SUM(M23:M23)</f>
        <v>0</v>
      </c>
      <c r="N24" s="99"/>
      <c r="O24" s="126"/>
    </row>
    <row r="25" spans="1:15" ht="27" customHeight="1" thickTop="1" thickBot="1" x14ac:dyDescent="0.25">
      <c r="A25" s="62"/>
      <c r="B25" s="36" t="s">
        <v>100</v>
      </c>
      <c r="D25" s="37"/>
      <c r="E25" s="181" t="s">
        <v>54</v>
      </c>
      <c r="F25" s="181"/>
      <c r="G25" s="181" t="s">
        <v>36</v>
      </c>
      <c r="H25" s="181"/>
      <c r="I25" s="105"/>
      <c r="L25" s="30"/>
      <c r="M25" s="108" t="str">
        <f>B25</f>
        <v>Audit Fonctionnel</v>
      </c>
      <c r="N25" s="90">
        <f>SUM(N27:N34)</f>
        <v>0</v>
      </c>
      <c r="O25" s="128"/>
    </row>
    <row r="26" spans="1:15" ht="25.5" x14ac:dyDescent="0.2">
      <c r="A26" s="62"/>
      <c r="B26" s="63"/>
      <c r="C26" s="32"/>
      <c r="D26" s="33" t="s">
        <v>0</v>
      </c>
      <c r="E26" s="109" t="s">
        <v>27</v>
      </c>
      <c r="F26" s="111" t="s">
        <v>28</v>
      </c>
      <c r="G26" s="112" t="s">
        <v>27</v>
      </c>
      <c r="H26" s="109" t="s">
        <v>28</v>
      </c>
      <c r="I26" s="64"/>
      <c r="K26" s="42" t="s">
        <v>34</v>
      </c>
      <c r="L26" s="30"/>
      <c r="M26" s="42" t="s">
        <v>30</v>
      </c>
      <c r="N26" s="42" t="s">
        <v>31</v>
      </c>
      <c r="O26" s="122"/>
    </row>
    <row r="27" spans="1:15" x14ac:dyDescent="0.2">
      <c r="A27" s="62"/>
      <c r="B27" s="63"/>
      <c r="C27" s="29" t="s">
        <v>87</v>
      </c>
      <c r="D27" s="21" t="s">
        <v>95</v>
      </c>
      <c r="E27" s="110">
        <f>'Valorisation financière UO'!AM30</f>
        <v>0</v>
      </c>
      <c r="F27" s="113">
        <f t="shared" ref="F27:F29" si="12">ROUND(E27*1.2,2)</f>
        <v>0</v>
      </c>
      <c r="G27" s="110">
        <f>'Valorisation financière UO'!AO30</f>
        <v>0</v>
      </c>
      <c r="H27" s="110">
        <f t="shared" ref="H27:H29" si="13">ROUND(G27*1.2,2)</f>
        <v>0</v>
      </c>
      <c r="I27" s="64"/>
      <c r="J27" s="69"/>
      <c r="K27" s="75">
        <v>5</v>
      </c>
      <c r="L27" s="30"/>
      <c r="M27" s="123">
        <f t="shared" ref="M27:M34" si="14">ROUND(K27*E27*0.7,2)+ROUND(K27*G27*0.3,2)</f>
        <v>0</v>
      </c>
      <c r="N27" s="60">
        <f t="shared" ref="N27:N34" si="15">M27*1.2</f>
        <v>0</v>
      </c>
      <c r="O27" s="122"/>
    </row>
    <row r="28" spans="1:15" x14ac:dyDescent="0.2">
      <c r="A28" s="62"/>
      <c r="B28" s="63"/>
      <c r="C28" s="29" t="s">
        <v>88</v>
      </c>
      <c r="D28" s="21" t="s">
        <v>96</v>
      </c>
      <c r="E28" s="110">
        <f>'Valorisation financière UO'!AM31</f>
        <v>0</v>
      </c>
      <c r="F28" s="113">
        <f t="shared" si="12"/>
        <v>0</v>
      </c>
      <c r="G28" s="110">
        <f>'Valorisation financière UO'!AO31</f>
        <v>0</v>
      </c>
      <c r="H28" s="110">
        <f t="shared" si="13"/>
        <v>0</v>
      </c>
      <c r="I28" s="64"/>
      <c r="J28" s="69"/>
      <c r="K28" s="75">
        <v>5</v>
      </c>
      <c r="L28" s="30"/>
      <c r="M28" s="123">
        <f t="shared" si="14"/>
        <v>0</v>
      </c>
      <c r="N28" s="60">
        <f t="shared" si="15"/>
        <v>0</v>
      </c>
      <c r="O28" s="122"/>
    </row>
    <row r="29" spans="1:15" x14ac:dyDescent="0.2">
      <c r="A29" s="62"/>
      <c r="B29" s="63"/>
      <c r="C29" s="29" t="s">
        <v>89</v>
      </c>
      <c r="D29" s="21" t="s">
        <v>110</v>
      </c>
      <c r="E29" s="110">
        <f>'Valorisation financière UO'!AM32</f>
        <v>0</v>
      </c>
      <c r="F29" s="113">
        <f t="shared" si="12"/>
        <v>0</v>
      </c>
      <c r="G29" s="110">
        <f>'Valorisation financière UO'!AO32</f>
        <v>0</v>
      </c>
      <c r="H29" s="110">
        <f t="shared" si="13"/>
        <v>0</v>
      </c>
      <c r="I29" s="64"/>
      <c r="J29" s="69"/>
      <c r="K29" s="75">
        <v>5</v>
      </c>
      <c r="L29" s="30"/>
      <c r="M29" s="123">
        <f t="shared" si="14"/>
        <v>0</v>
      </c>
      <c r="N29" s="60">
        <f t="shared" si="15"/>
        <v>0</v>
      </c>
      <c r="O29" s="127"/>
    </row>
    <row r="30" spans="1:15" x14ac:dyDescent="0.2">
      <c r="A30" s="62"/>
      <c r="B30" s="63"/>
      <c r="C30" s="29" t="s">
        <v>90</v>
      </c>
      <c r="D30" s="21" t="s">
        <v>111</v>
      </c>
      <c r="E30" s="110">
        <f>'Valorisation financière UO'!AM33</f>
        <v>0</v>
      </c>
      <c r="F30" s="113">
        <f t="shared" ref="F30:F32" si="16">ROUND(E30*1.2,2)</f>
        <v>0</v>
      </c>
      <c r="G30" s="110">
        <f>'Valorisation financière UO'!AO33</f>
        <v>0</v>
      </c>
      <c r="H30" s="110">
        <f t="shared" ref="H30:H32" si="17">ROUND(G30*1.2,2)</f>
        <v>0</v>
      </c>
      <c r="I30" s="64"/>
      <c r="J30" s="69"/>
      <c r="K30" s="75">
        <v>5</v>
      </c>
      <c r="L30" s="30"/>
      <c r="M30" s="123">
        <f t="shared" si="14"/>
        <v>0</v>
      </c>
      <c r="N30" s="60">
        <f t="shared" si="15"/>
        <v>0</v>
      </c>
      <c r="O30" s="126"/>
    </row>
    <row r="31" spans="1:15" ht="27" customHeight="1" x14ac:dyDescent="0.2">
      <c r="A31" s="62"/>
      <c r="B31" s="63"/>
      <c r="C31" s="29" t="s">
        <v>91</v>
      </c>
      <c r="D31" s="21" t="s">
        <v>97</v>
      </c>
      <c r="E31" s="110">
        <f>'Valorisation financière UO'!AM34</f>
        <v>0</v>
      </c>
      <c r="F31" s="113">
        <f t="shared" si="16"/>
        <v>0</v>
      </c>
      <c r="G31" s="110">
        <f>'Valorisation financière UO'!AO34</f>
        <v>0</v>
      </c>
      <c r="H31" s="110">
        <f t="shared" si="17"/>
        <v>0</v>
      </c>
      <c r="I31" s="64"/>
      <c r="J31" s="69"/>
      <c r="K31" s="75">
        <v>5</v>
      </c>
      <c r="L31" s="30"/>
      <c r="M31" s="123">
        <f t="shared" si="14"/>
        <v>0</v>
      </c>
      <c r="N31" s="60">
        <f t="shared" si="15"/>
        <v>0</v>
      </c>
      <c r="O31" s="128"/>
    </row>
    <row r="32" spans="1:15" x14ac:dyDescent="0.2">
      <c r="A32" s="62"/>
      <c r="B32" s="63"/>
      <c r="C32" s="29" t="s">
        <v>92</v>
      </c>
      <c r="D32" s="21" t="s">
        <v>98</v>
      </c>
      <c r="E32" s="110">
        <f>'Valorisation financière UO'!AM35</f>
        <v>0</v>
      </c>
      <c r="F32" s="113">
        <f t="shared" si="16"/>
        <v>0</v>
      </c>
      <c r="G32" s="110">
        <f>'Valorisation financière UO'!AO35</f>
        <v>0</v>
      </c>
      <c r="H32" s="110">
        <f t="shared" si="17"/>
        <v>0</v>
      </c>
      <c r="I32" s="64"/>
      <c r="J32" s="69"/>
      <c r="K32" s="75">
        <v>5</v>
      </c>
      <c r="L32" s="30"/>
      <c r="M32" s="123">
        <f t="shared" si="14"/>
        <v>0</v>
      </c>
      <c r="N32" s="60">
        <f t="shared" si="15"/>
        <v>0</v>
      </c>
      <c r="O32" s="122"/>
    </row>
    <row r="33" spans="1:15" x14ac:dyDescent="0.2">
      <c r="A33" s="62"/>
      <c r="B33" s="63"/>
      <c r="C33" s="29" t="s">
        <v>93</v>
      </c>
      <c r="D33" s="21" t="s">
        <v>108</v>
      </c>
      <c r="E33" s="110">
        <f>'Valorisation financière UO'!AM36</f>
        <v>0</v>
      </c>
      <c r="F33" s="113">
        <f t="shared" ref="F33:F34" si="18">ROUND(E33*1.2,2)</f>
        <v>0</v>
      </c>
      <c r="G33" s="110">
        <f>'Valorisation financière UO'!AO36</f>
        <v>0</v>
      </c>
      <c r="H33" s="110">
        <f t="shared" ref="H33:H34" si="19">ROUND(G33*1.2,2)</f>
        <v>0</v>
      </c>
      <c r="I33" s="64"/>
      <c r="J33" s="69"/>
      <c r="K33" s="75">
        <v>5</v>
      </c>
      <c r="L33" s="30"/>
      <c r="M33" s="123">
        <f t="shared" si="14"/>
        <v>0</v>
      </c>
      <c r="N33" s="60">
        <f t="shared" si="15"/>
        <v>0</v>
      </c>
      <c r="O33" s="122"/>
    </row>
    <row r="34" spans="1:15" x14ac:dyDescent="0.2">
      <c r="A34" s="62"/>
      <c r="B34" s="63"/>
      <c r="C34" s="29" t="s">
        <v>94</v>
      </c>
      <c r="D34" s="21" t="s">
        <v>109</v>
      </c>
      <c r="E34" s="110">
        <f>'Valorisation financière UO'!AM37</f>
        <v>0</v>
      </c>
      <c r="F34" s="113">
        <f t="shared" si="18"/>
        <v>0</v>
      </c>
      <c r="G34" s="110">
        <f>'Valorisation financière UO'!AO37</f>
        <v>0</v>
      </c>
      <c r="H34" s="110">
        <f t="shared" si="19"/>
        <v>0</v>
      </c>
      <c r="I34" s="64"/>
      <c r="J34" s="69"/>
      <c r="K34" s="75">
        <v>5</v>
      </c>
      <c r="L34" s="30"/>
      <c r="M34" s="123">
        <f t="shared" si="14"/>
        <v>0</v>
      </c>
      <c r="N34" s="60">
        <f t="shared" si="15"/>
        <v>0</v>
      </c>
      <c r="O34" s="122"/>
    </row>
    <row r="35" spans="1:15" ht="13.5" thickBot="1" x14ac:dyDescent="0.25">
      <c r="A35" s="65"/>
      <c r="B35" s="66"/>
      <c r="C35" s="67"/>
      <c r="D35" s="67"/>
      <c r="E35" s="67"/>
      <c r="F35" s="67"/>
      <c r="G35" s="67"/>
      <c r="H35" s="67"/>
      <c r="I35" s="68"/>
      <c r="K35" s="84"/>
      <c r="L35" s="30"/>
      <c r="M35" s="124">
        <f>SUM(M27:M34)</f>
        <v>0</v>
      </c>
      <c r="N35" s="99"/>
      <c r="O35" s="122"/>
    </row>
    <row r="36" spans="1:15" ht="27" thickTop="1" thickBot="1" x14ac:dyDescent="0.25">
      <c r="A36" s="62"/>
      <c r="B36" s="36" t="s">
        <v>99</v>
      </c>
      <c r="C36" s="37"/>
      <c r="D36" s="37"/>
      <c r="E36" s="181" t="s">
        <v>54</v>
      </c>
      <c r="F36" s="181"/>
      <c r="G36" s="181" t="s">
        <v>36</v>
      </c>
      <c r="H36" s="181"/>
      <c r="I36" s="105"/>
      <c r="K36" s="188"/>
      <c r="L36" s="30"/>
      <c r="M36" s="108" t="str">
        <f>B36</f>
        <v>Audit Technique</v>
      </c>
      <c r="N36" s="90">
        <f>SUM(N38:N41)</f>
        <v>0</v>
      </c>
      <c r="O36" s="122"/>
    </row>
    <row r="37" spans="1:15" ht="25.5" x14ac:dyDescent="0.2">
      <c r="A37" s="62"/>
      <c r="B37" s="63"/>
      <c r="C37" s="32"/>
      <c r="D37" s="33" t="s">
        <v>0</v>
      </c>
      <c r="E37" s="109" t="s">
        <v>27</v>
      </c>
      <c r="F37" s="111" t="s">
        <v>28</v>
      </c>
      <c r="G37" s="112" t="s">
        <v>27</v>
      </c>
      <c r="H37" s="109" t="s">
        <v>28</v>
      </c>
      <c r="I37" s="64"/>
      <c r="K37" s="42" t="s">
        <v>34</v>
      </c>
      <c r="L37" s="30"/>
      <c r="M37" s="42" t="s">
        <v>30</v>
      </c>
      <c r="N37" s="42" t="s">
        <v>31</v>
      </c>
      <c r="O37" s="122"/>
    </row>
    <row r="38" spans="1:15" x14ac:dyDescent="0.2">
      <c r="A38" s="62"/>
      <c r="B38" s="63"/>
      <c r="C38" s="29" t="s">
        <v>101</v>
      </c>
      <c r="D38" s="21" t="s">
        <v>105</v>
      </c>
      <c r="E38" s="110">
        <f>'Valorisation financière UO'!AM41</f>
        <v>0</v>
      </c>
      <c r="F38" s="113">
        <f t="shared" ref="F38:F39" si="20">ROUND(E38*1.2,2)</f>
        <v>0</v>
      </c>
      <c r="G38" s="110">
        <f>'Valorisation financière UO'!AO41</f>
        <v>0</v>
      </c>
      <c r="H38" s="110">
        <f t="shared" ref="H38:H39" si="21">ROUND(G38*1.2,2)</f>
        <v>0</v>
      </c>
      <c r="I38" s="64"/>
      <c r="K38" s="75">
        <v>5</v>
      </c>
      <c r="L38" s="30"/>
      <c r="M38" s="123">
        <f>ROUND(K38*E38*0.7,2)+ROUND(K38*G38*0.3,2)</f>
        <v>0</v>
      </c>
      <c r="N38" s="60">
        <f t="shared" ref="N38:N39" si="22">M38*1.2</f>
        <v>0</v>
      </c>
      <c r="O38" s="127"/>
    </row>
    <row r="39" spans="1:15" x14ac:dyDescent="0.2">
      <c r="A39" s="62"/>
      <c r="B39" s="63"/>
      <c r="C39" s="29" t="s">
        <v>102</v>
      </c>
      <c r="D39" s="21" t="s">
        <v>106</v>
      </c>
      <c r="E39" s="110">
        <f>'Valorisation financière UO'!AM42</f>
        <v>0</v>
      </c>
      <c r="F39" s="113">
        <f t="shared" si="20"/>
        <v>0</v>
      </c>
      <c r="G39" s="110">
        <f>'Valorisation financière UO'!AO42</f>
        <v>0</v>
      </c>
      <c r="H39" s="110">
        <f t="shared" si="21"/>
        <v>0</v>
      </c>
      <c r="I39" s="64"/>
      <c r="K39" s="75">
        <v>5</v>
      </c>
      <c r="L39" s="30"/>
      <c r="M39" s="123">
        <f>ROUND(K39*E39*0.7,2)+ROUND(K39*G39*0.3,2)</f>
        <v>0</v>
      </c>
      <c r="N39" s="60">
        <f t="shared" si="22"/>
        <v>0</v>
      </c>
      <c r="O39" s="126"/>
    </row>
    <row r="40" spans="1:15" x14ac:dyDescent="0.2">
      <c r="A40" s="62"/>
      <c r="B40" s="63"/>
      <c r="C40" s="29" t="s">
        <v>103</v>
      </c>
      <c r="D40" s="21" t="s">
        <v>74</v>
      </c>
      <c r="E40" s="110">
        <f>'Valorisation financière UO'!AM43</f>
        <v>0</v>
      </c>
      <c r="F40" s="113">
        <f t="shared" ref="F40:F41" si="23">ROUND(E40*1.2,2)</f>
        <v>0</v>
      </c>
      <c r="G40" s="110">
        <f>'Valorisation financière UO'!AO43</f>
        <v>0</v>
      </c>
      <c r="H40" s="110">
        <f t="shared" ref="H40:H41" si="24">ROUND(G40*1.2,2)</f>
        <v>0</v>
      </c>
      <c r="I40" s="64"/>
      <c r="K40" s="75">
        <v>5</v>
      </c>
      <c r="L40" s="30"/>
      <c r="M40" s="123">
        <f>ROUND(K40*E40*0.7,2)+ROUND(K40*G40*0.3,2)</f>
        <v>0</v>
      </c>
      <c r="N40" s="60">
        <f t="shared" ref="N40:N41" si="25">M40*1.2</f>
        <v>0</v>
      </c>
      <c r="O40" s="128"/>
    </row>
    <row r="41" spans="1:15" x14ac:dyDescent="0.2">
      <c r="A41" s="62"/>
      <c r="B41" s="63"/>
      <c r="C41" s="29" t="s">
        <v>104</v>
      </c>
      <c r="D41" s="21" t="s">
        <v>107</v>
      </c>
      <c r="E41" s="110">
        <f>'Valorisation financière UO'!AM44</f>
        <v>0</v>
      </c>
      <c r="F41" s="113">
        <f t="shared" si="23"/>
        <v>0</v>
      </c>
      <c r="G41" s="110">
        <f>'Valorisation financière UO'!AO44</f>
        <v>0</v>
      </c>
      <c r="H41" s="110">
        <f t="shared" si="24"/>
        <v>0</v>
      </c>
      <c r="I41" s="64"/>
      <c r="K41" s="75">
        <v>5</v>
      </c>
      <c r="L41" s="30"/>
      <c r="M41" s="123">
        <f>ROUND(K41*E41*0.7,2)+ROUND(K41*G41*0.3,2)</f>
        <v>0</v>
      </c>
      <c r="N41" s="60">
        <f t="shared" si="25"/>
        <v>0</v>
      </c>
      <c r="O41" s="122"/>
    </row>
    <row r="42" spans="1:15" ht="13.5" thickBot="1" x14ac:dyDescent="0.25">
      <c r="A42" s="65"/>
      <c r="B42" s="66"/>
      <c r="C42" s="67"/>
      <c r="D42" s="67"/>
      <c r="E42" s="67"/>
      <c r="F42" s="67"/>
      <c r="G42" s="67"/>
      <c r="H42" s="67"/>
      <c r="I42" s="68"/>
      <c r="K42" s="89"/>
      <c r="L42" s="30"/>
      <c r="M42" s="124">
        <f>SUM(M38:M41)</f>
        <v>0</v>
      </c>
      <c r="N42" s="99"/>
      <c r="O42" s="127"/>
    </row>
    <row r="43" spans="1:15" ht="27" thickTop="1" thickBot="1" x14ac:dyDescent="0.25">
      <c r="A43" s="62"/>
      <c r="B43" s="34" t="s">
        <v>112</v>
      </c>
      <c r="C43" s="35"/>
      <c r="D43" s="182"/>
      <c r="E43" s="183" t="s">
        <v>54</v>
      </c>
      <c r="F43" s="183"/>
      <c r="G43" s="181" t="s">
        <v>36</v>
      </c>
      <c r="H43" s="181"/>
      <c r="I43" s="105"/>
      <c r="M43" s="108" t="str">
        <f>B43</f>
        <v>Métrologie</v>
      </c>
      <c r="N43" s="90">
        <f>SUM(N45:N57)</f>
        <v>0</v>
      </c>
      <c r="O43" s="127"/>
    </row>
    <row r="44" spans="1:15" ht="25.5" x14ac:dyDescent="0.2">
      <c r="A44" s="62"/>
      <c r="B44" s="63"/>
      <c r="C44" s="32"/>
      <c r="D44" s="33" t="s">
        <v>0</v>
      </c>
      <c r="E44" s="184" t="s">
        <v>27</v>
      </c>
      <c r="F44" s="109" t="s">
        <v>28</v>
      </c>
      <c r="G44" s="112" t="s">
        <v>27</v>
      </c>
      <c r="H44" s="109" t="s">
        <v>28</v>
      </c>
      <c r="I44" s="64"/>
      <c r="K44" s="42" t="s">
        <v>34</v>
      </c>
      <c r="L44" s="30"/>
      <c r="M44" s="42" t="s">
        <v>30</v>
      </c>
      <c r="N44" s="42" t="s">
        <v>31</v>
      </c>
      <c r="O44" s="130"/>
    </row>
    <row r="45" spans="1:15" x14ac:dyDescent="0.2">
      <c r="A45" s="62"/>
      <c r="B45" s="63"/>
      <c r="C45" s="29" t="s">
        <v>113</v>
      </c>
      <c r="D45" s="21" t="s">
        <v>56</v>
      </c>
      <c r="E45" s="110">
        <f>'Valorisation financière UO'!AM48</f>
        <v>0</v>
      </c>
      <c r="F45" s="110">
        <f>E45*1.2</f>
        <v>0</v>
      </c>
      <c r="G45" s="110">
        <f>'Valorisation financière UO'!AO48</f>
        <v>0</v>
      </c>
      <c r="H45" s="110">
        <f t="shared" ref="H45" si="26">ROUND(G45*1.2,2)</f>
        <v>0</v>
      </c>
      <c r="I45" s="64"/>
      <c r="K45" s="75">
        <v>5</v>
      </c>
      <c r="L45" s="30"/>
      <c r="M45" s="123">
        <f t="shared" ref="M45:M57" si="27">ROUND(K45*E45*0.7,2)+ROUND(K45*G45*0.3,2)</f>
        <v>0</v>
      </c>
      <c r="N45" s="60">
        <f t="shared" ref="N45:N57" si="28">M45*1.2</f>
        <v>0</v>
      </c>
      <c r="O45" s="130"/>
    </row>
    <row r="46" spans="1:15" ht="43.5" customHeight="1" x14ac:dyDescent="0.2">
      <c r="A46" s="62"/>
      <c r="B46" s="63"/>
      <c r="C46" s="29" t="s">
        <v>114</v>
      </c>
      <c r="D46" s="21" t="s">
        <v>115</v>
      </c>
      <c r="E46" s="110">
        <f>'Valorisation financière UO'!AM49</f>
        <v>0</v>
      </c>
      <c r="F46" s="113">
        <f t="shared" ref="F46:F54" si="29">ROUND(E46*1.2,2)</f>
        <v>0</v>
      </c>
      <c r="G46" s="110">
        <f>'Valorisation financière UO'!AO49</f>
        <v>0</v>
      </c>
      <c r="H46" s="110">
        <f t="shared" ref="H46:H54" si="30">ROUND(G46*1.2,2)</f>
        <v>0</v>
      </c>
      <c r="I46" s="64"/>
      <c r="J46" s="69"/>
      <c r="K46" s="75">
        <v>5</v>
      </c>
      <c r="L46" s="30"/>
      <c r="M46" s="123">
        <f t="shared" si="27"/>
        <v>0</v>
      </c>
      <c r="N46" s="60">
        <f t="shared" si="28"/>
        <v>0</v>
      </c>
      <c r="O46" s="130"/>
    </row>
    <row r="47" spans="1:15" ht="27.75" customHeight="1" x14ac:dyDescent="0.2">
      <c r="A47" s="62"/>
      <c r="B47" s="63"/>
      <c r="C47" s="29" t="s">
        <v>118</v>
      </c>
      <c r="D47" s="21" t="s">
        <v>116</v>
      </c>
      <c r="E47" s="110">
        <f>'Valorisation financière UO'!AM50</f>
        <v>0</v>
      </c>
      <c r="F47" s="113">
        <f t="shared" si="29"/>
        <v>0</v>
      </c>
      <c r="G47" s="110">
        <f>'Valorisation financière UO'!AO50</f>
        <v>0</v>
      </c>
      <c r="H47" s="110">
        <f t="shared" si="30"/>
        <v>0</v>
      </c>
      <c r="I47" s="64"/>
      <c r="J47" s="69"/>
      <c r="K47" s="75">
        <v>5</v>
      </c>
      <c r="L47" s="30"/>
      <c r="M47" s="123">
        <f t="shared" si="27"/>
        <v>0</v>
      </c>
      <c r="N47" s="60">
        <f t="shared" si="28"/>
        <v>0</v>
      </c>
    </row>
    <row r="48" spans="1:15" x14ac:dyDescent="0.2">
      <c r="A48" s="62"/>
      <c r="B48" s="63"/>
      <c r="C48" s="29" t="s">
        <v>119</v>
      </c>
      <c r="D48" s="21" t="s">
        <v>117</v>
      </c>
      <c r="E48" s="110">
        <f>'Valorisation financière UO'!AM51</f>
        <v>0</v>
      </c>
      <c r="F48" s="113">
        <f t="shared" si="29"/>
        <v>0</v>
      </c>
      <c r="G48" s="110">
        <f>'Valorisation financière UO'!AO51</f>
        <v>0</v>
      </c>
      <c r="H48" s="110">
        <f t="shared" si="30"/>
        <v>0</v>
      </c>
      <c r="I48" s="64"/>
      <c r="J48" s="69"/>
      <c r="K48" s="75">
        <v>5</v>
      </c>
      <c r="L48" s="30"/>
      <c r="M48" s="123">
        <f t="shared" si="27"/>
        <v>0</v>
      </c>
      <c r="N48" s="60">
        <f t="shared" si="28"/>
        <v>0</v>
      </c>
    </row>
    <row r="49" spans="1:14" x14ac:dyDescent="0.2">
      <c r="A49" s="62"/>
      <c r="B49" s="63"/>
      <c r="C49" s="29" t="s">
        <v>120</v>
      </c>
      <c r="D49" s="21" t="s">
        <v>98</v>
      </c>
      <c r="E49" s="110">
        <f>'Valorisation financière UO'!AM52</f>
        <v>0</v>
      </c>
      <c r="F49" s="113">
        <f t="shared" si="29"/>
        <v>0</v>
      </c>
      <c r="G49" s="110">
        <f>'Valorisation financière UO'!AO52</f>
        <v>0</v>
      </c>
      <c r="H49" s="110">
        <f t="shared" si="30"/>
        <v>0</v>
      </c>
      <c r="I49" s="64"/>
      <c r="J49" s="69"/>
      <c r="K49" s="75">
        <v>5</v>
      </c>
      <c r="L49" s="30"/>
      <c r="M49" s="123">
        <f t="shared" si="27"/>
        <v>0</v>
      </c>
      <c r="N49" s="60">
        <f t="shared" si="28"/>
        <v>0</v>
      </c>
    </row>
    <row r="50" spans="1:14" x14ac:dyDescent="0.2">
      <c r="A50" s="62"/>
      <c r="B50" s="63"/>
      <c r="C50" s="29" t="s">
        <v>121</v>
      </c>
      <c r="D50" s="21" t="s">
        <v>108</v>
      </c>
      <c r="E50" s="110">
        <f>'Valorisation financière UO'!AM53</f>
        <v>0</v>
      </c>
      <c r="F50" s="113">
        <f t="shared" si="29"/>
        <v>0</v>
      </c>
      <c r="G50" s="110">
        <f>'Valorisation financière UO'!AO53</f>
        <v>0</v>
      </c>
      <c r="H50" s="110">
        <f t="shared" si="30"/>
        <v>0</v>
      </c>
      <c r="I50" s="64"/>
      <c r="J50" s="69"/>
      <c r="K50" s="75">
        <v>5</v>
      </c>
      <c r="L50" s="30"/>
      <c r="M50" s="123">
        <f t="shared" si="27"/>
        <v>0</v>
      </c>
      <c r="N50" s="60">
        <f t="shared" si="28"/>
        <v>0</v>
      </c>
    </row>
    <row r="51" spans="1:14" x14ac:dyDescent="0.2">
      <c r="A51" s="62"/>
      <c r="B51" s="63"/>
      <c r="C51" s="29" t="s">
        <v>122</v>
      </c>
      <c r="D51" s="21" t="s">
        <v>132</v>
      </c>
      <c r="E51" s="110">
        <f>'Valorisation financière UO'!AM54</f>
        <v>0</v>
      </c>
      <c r="F51" s="113">
        <f t="shared" si="29"/>
        <v>0</v>
      </c>
      <c r="G51" s="110">
        <f>'Valorisation financière UO'!AO54</f>
        <v>0</v>
      </c>
      <c r="H51" s="110">
        <f t="shared" si="30"/>
        <v>0</v>
      </c>
      <c r="I51" s="64"/>
      <c r="J51" s="69"/>
      <c r="K51" s="75">
        <v>5</v>
      </c>
      <c r="L51" s="30"/>
      <c r="M51" s="123">
        <f t="shared" si="27"/>
        <v>0</v>
      </c>
      <c r="N51" s="60">
        <f t="shared" si="28"/>
        <v>0</v>
      </c>
    </row>
    <row r="52" spans="1:14" x14ac:dyDescent="0.2">
      <c r="A52" s="62"/>
      <c r="B52" s="63"/>
      <c r="C52" s="29" t="s">
        <v>123</v>
      </c>
      <c r="D52" s="21" t="s">
        <v>133</v>
      </c>
      <c r="E52" s="110">
        <f>'Valorisation financière UO'!AM55</f>
        <v>0</v>
      </c>
      <c r="F52" s="113">
        <f t="shared" si="29"/>
        <v>0</v>
      </c>
      <c r="G52" s="110">
        <f>'Valorisation financière UO'!AO55</f>
        <v>0</v>
      </c>
      <c r="H52" s="110">
        <f t="shared" si="30"/>
        <v>0</v>
      </c>
      <c r="I52" s="64"/>
      <c r="J52" s="69"/>
      <c r="K52" s="75">
        <v>5</v>
      </c>
      <c r="L52" s="30"/>
      <c r="M52" s="123">
        <f t="shared" si="27"/>
        <v>0</v>
      </c>
      <c r="N52" s="60">
        <f t="shared" si="28"/>
        <v>0</v>
      </c>
    </row>
    <row r="53" spans="1:14" x14ac:dyDescent="0.2">
      <c r="A53" s="62"/>
      <c r="B53" s="63"/>
      <c r="C53" s="29" t="s">
        <v>124</v>
      </c>
      <c r="D53" s="21" t="s">
        <v>134</v>
      </c>
      <c r="E53" s="110">
        <f>'Valorisation financière UO'!AM56</f>
        <v>0</v>
      </c>
      <c r="F53" s="113">
        <f t="shared" si="29"/>
        <v>0</v>
      </c>
      <c r="G53" s="110">
        <f>'Valorisation financière UO'!AO56</f>
        <v>0</v>
      </c>
      <c r="H53" s="110">
        <f t="shared" si="30"/>
        <v>0</v>
      </c>
      <c r="I53" s="64"/>
      <c r="J53" s="69"/>
      <c r="K53" s="75">
        <v>5</v>
      </c>
      <c r="L53" s="30"/>
      <c r="M53" s="123">
        <f t="shared" si="27"/>
        <v>0</v>
      </c>
      <c r="N53" s="60">
        <f t="shared" si="28"/>
        <v>0</v>
      </c>
    </row>
    <row r="54" spans="1:14" x14ac:dyDescent="0.2">
      <c r="A54" s="62"/>
      <c r="B54" s="63"/>
      <c r="C54" s="29" t="s">
        <v>125</v>
      </c>
      <c r="D54" s="21" t="s">
        <v>97</v>
      </c>
      <c r="E54" s="110">
        <f>'Valorisation financière UO'!AM57</f>
        <v>0</v>
      </c>
      <c r="F54" s="113">
        <f t="shared" si="29"/>
        <v>0</v>
      </c>
      <c r="G54" s="110">
        <f>'Valorisation financière UO'!AO57</f>
        <v>0</v>
      </c>
      <c r="H54" s="110">
        <f t="shared" si="30"/>
        <v>0</v>
      </c>
      <c r="I54" s="64"/>
      <c r="J54" s="69"/>
      <c r="K54" s="75">
        <v>5</v>
      </c>
      <c r="L54" s="30"/>
      <c r="M54" s="123">
        <f t="shared" si="27"/>
        <v>0</v>
      </c>
      <c r="N54" s="60">
        <f t="shared" si="28"/>
        <v>0</v>
      </c>
    </row>
    <row r="55" spans="1:14" x14ac:dyDescent="0.2">
      <c r="A55" s="62"/>
      <c r="B55" s="63"/>
      <c r="C55" s="29" t="s">
        <v>126</v>
      </c>
      <c r="D55" s="21" t="s">
        <v>129</v>
      </c>
      <c r="E55" s="110">
        <f>'Valorisation financière UO'!AM58</f>
        <v>0</v>
      </c>
      <c r="F55" s="113">
        <f t="shared" ref="F55:F57" si="31">ROUND(E55*1.2,2)</f>
        <v>0</v>
      </c>
      <c r="G55" s="110">
        <f>'Valorisation financière UO'!AO58</f>
        <v>0</v>
      </c>
      <c r="H55" s="110">
        <f t="shared" ref="H55:H57" si="32">ROUND(G55*1.2,2)</f>
        <v>0</v>
      </c>
      <c r="I55" s="64"/>
      <c r="J55" s="69"/>
      <c r="K55" s="75">
        <v>5</v>
      </c>
      <c r="L55" s="30"/>
      <c r="M55" s="123">
        <f t="shared" si="27"/>
        <v>0</v>
      </c>
      <c r="N55" s="60">
        <f t="shared" si="28"/>
        <v>0</v>
      </c>
    </row>
    <row r="56" spans="1:14" x14ac:dyDescent="0.2">
      <c r="A56" s="62"/>
      <c r="B56" s="63"/>
      <c r="C56" s="29" t="s">
        <v>127</v>
      </c>
      <c r="D56" s="21" t="s">
        <v>130</v>
      </c>
      <c r="E56" s="110">
        <f>'Valorisation financière UO'!AM59</f>
        <v>0</v>
      </c>
      <c r="F56" s="113">
        <f t="shared" si="31"/>
        <v>0</v>
      </c>
      <c r="G56" s="110">
        <f>'Valorisation financière UO'!AO59</f>
        <v>0</v>
      </c>
      <c r="H56" s="110">
        <f t="shared" si="32"/>
        <v>0</v>
      </c>
      <c r="I56" s="64"/>
      <c r="J56" s="69"/>
      <c r="K56" s="75">
        <v>5</v>
      </c>
      <c r="L56" s="30"/>
      <c r="M56" s="123">
        <f t="shared" si="27"/>
        <v>0</v>
      </c>
      <c r="N56" s="60">
        <f t="shared" si="28"/>
        <v>0</v>
      </c>
    </row>
    <row r="57" spans="1:14" x14ac:dyDescent="0.2">
      <c r="A57" s="62"/>
      <c r="B57" s="63"/>
      <c r="C57" s="29" t="s">
        <v>128</v>
      </c>
      <c r="D57" s="21" t="s">
        <v>131</v>
      </c>
      <c r="E57" s="110">
        <f>'Valorisation financière UO'!AM60</f>
        <v>0</v>
      </c>
      <c r="F57" s="113">
        <f t="shared" si="31"/>
        <v>0</v>
      </c>
      <c r="G57" s="110">
        <f>'Valorisation financière UO'!AO60</f>
        <v>0</v>
      </c>
      <c r="H57" s="110">
        <f t="shared" si="32"/>
        <v>0</v>
      </c>
      <c r="I57" s="64"/>
      <c r="J57" s="69"/>
      <c r="K57" s="75">
        <v>5</v>
      </c>
      <c r="L57" s="30"/>
      <c r="M57" s="123">
        <f t="shared" si="27"/>
        <v>0</v>
      </c>
      <c r="N57" s="60">
        <f t="shared" si="28"/>
        <v>0</v>
      </c>
    </row>
    <row r="58" spans="1:14" ht="13.5" thickBot="1" x14ac:dyDescent="0.25">
      <c r="A58" s="65"/>
      <c r="B58" s="66"/>
      <c r="C58" s="67"/>
      <c r="D58" s="67"/>
      <c r="E58" s="67"/>
      <c r="F58" s="67"/>
      <c r="G58" s="67"/>
      <c r="H58" s="67"/>
      <c r="I58" s="68"/>
      <c r="K58" s="84"/>
      <c r="L58" s="30"/>
      <c r="M58" s="124">
        <f>SUM(M45:M57)</f>
        <v>0</v>
      </c>
      <c r="N58" s="99"/>
    </row>
    <row r="59" spans="1:14" ht="27" thickTop="1" thickBot="1" x14ac:dyDescent="0.25">
      <c r="A59" s="62"/>
      <c r="B59" s="34" t="s">
        <v>299</v>
      </c>
      <c r="C59" s="35"/>
      <c r="D59" s="182"/>
      <c r="E59" s="183" t="s">
        <v>54</v>
      </c>
      <c r="F59" s="183"/>
      <c r="G59" s="181" t="s">
        <v>36</v>
      </c>
      <c r="H59" s="181"/>
      <c r="I59" s="105"/>
      <c r="M59" s="108" t="str">
        <f>B59</f>
        <v xml:space="preserve">Etude Préalable </v>
      </c>
      <c r="N59" s="90">
        <f>SUM(N62:N77)</f>
        <v>0</v>
      </c>
    </row>
    <row r="60" spans="1:14" ht="25.5" x14ac:dyDescent="0.2">
      <c r="A60" s="62"/>
      <c r="B60" s="63"/>
      <c r="C60" s="32"/>
      <c r="D60" s="33" t="s">
        <v>0</v>
      </c>
      <c r="E60" s="184" t="s">
        <v>27</v>
      </c>
      <c r="F60" s="109" t="s">
        <v>28</v>
      </c>
      <c r="G60" s="112" t="s">
        <v>27</v>
      </c>
      <c r="H60" s="109" t="s">
        <v>28</v>
      </c>
      <c r="I60" s="64"/>
      <c r="K60" s="42" t="s">
        <v>34</v>
      </c>
      <c r="L60" s="30"/>
      <c r="M60" s="42" t="s">
        <v>30</v>
      </c>
      <c r="N60" s="42" t="s">
        <v>31</v>
      </c>
    </row>
    <row r="61" spans="1:14" x14ac:dyDescent="0.2">
      <c r="A61" s="62"/>
      <c r="B61" s="63"/>
      <c r="C61" s="29" t="s">
        <v>308</v>
      </c>
      <c r="D61" s="21" t="s">
        <v>56</v>
      </c>
      <c r="E61" s="110">
        <f>'Valorisation financière UO'!AM64</f>
        <v>0</v>
      </c>
      <c r="F61" s="110">
        <f>E61*1.2</f>
        <v>0</v>
      </c>
      <c r="G61" s="110">
        <f>'Valorisation financière UO'!AO64</f>
        <v>0</v>
      </c>
      <c r="H61" s="110">
        <f t="shared" ref="H61" si="33">ROUND(G61*1.2,2)</f>
        <v>0</v>
      </c>
      <c r="I61" s="64"/>
      <c r="K61" s="75">
        <v>2</v>
      </c>
      <c r="L61" s="30"/>
      <c r="M61" s="123">
        <f t="shared" ref="M61:M77" si="34">ROUND(K61*E61*0.7,2)+ROUND(K61*G61*0.3,2)</f>
        <v>0</v>
      </c>
      <c r="N61" s="60">
        <f t="shared" ref="N61" si="35">M61*1.2</f>
        <v>0</v>
      </c>
    </row>
    <row r="62" spans="1:14" x14ac:dyDescent="0.2">
      <c r="A62" s="62"/>
      <c r="B62" s="63"/>
      <c r="C62" s="29" t="s">
        <v>136</v>
      </c>
      <c r="D62" s="21" t="s">
        <v>152</v>
      </c>
      <c r="E62" s="110">
        <f>'Valorisation financière UO'!AM65</f>
        <v>0</v>
      </c>
      <c r="F62" s="110">
        <f>E62*1.2</f>
        <v>0</v>
      </c>
      <c r="G62" s="110">
        <f>'Valorisation financière UO'!AO65</f>
        <v>0</v>
      </c>
      <c r="H62" s="110">
        <f t="shared" ref="H62:H74" si="36">ROUND(G62*1.2,2)</f>
        <v>0</v>
      </c>
      <c r="I62" s="64"/>
      <c r="K62" s="75">
        <v>3</v>
      </c>
      <c r="L62" s="30"/>
      <c r="M62" s="123">
        <f t="shared" si="34"/>
        <v>0</v>
      </c>
      <c r="N62" s="60">
        <f t="shared" ref="N62:N77" si="37">M62*1.2</f>
        <v>0</v>
      </c>
    </row>
    <row r="63" spans="1:14" x14ac:dyDescent="0.2">
      <c r="A63" s="62"/>
      <c r="B63" s="63"/>
      <c r="C63" s="29" t="s">
        <v>137</v>
      </c>
      <c r="D63" s="21" t="s">
        <v>152</v>
      </c>
      <c r="E63" s="110">
        <f>'Valorisation financière UO'!AM66</f>
        <v>0</v>
      </c>
      <c r="F63" s="113">
        <f t="shared" ref="F63:F74" si="38">ROUND(E63*1.2,2)</f>
        <v>0</v>
      </c>
      <c r="G63" s="110">
        <f>'Valorisation financière UO'!AO66</f>
        <v>0</v>
      </c>
      <c r="H63" s="110">
        <f t="shared" si="36"/>
        <v>0</v>
      </c>
      <c r="I63" s="64"/>
      <c r="J63" s="69"/>
      <c r="K63" s="75">
        <v>3</v>
      </c>
      <c r="L63" s="30"/>
      <c r="M63" s="123">
        <f t="shared" si="34"/>
        <v>0</v>
      </c>
      <c r="N63" s="60">
        <f t="shared" si="37"/>
        <v>0</v>
      </c>
    </row>
    <row r="64" spans="1:14" x14ac:dyDescent="0.2">
      <c r="A64" s="62"/>
      <c r="B64" s="63"/>
      <c r="C64" s="29" t="s">
        <v>138</v>
      </c>
      <c r="D64" s="21" t="s">
        <v>152</v>
      </c>
      <c r="E64" s="110">
        <f>'Valorisation financière UO'!AM67</f>
        <v>0</v>
      </c>
      <c r="F64" s="113">
        <f t="shared" si="38"/>
        <v>0</v>
      </c>
      <c r="G64" s="110">
        <f>'Valorisation financière UO'!AO67</f>
        <v>0</v>
      </c>
      <c r="H64" s="110">
        <f t="shared" si="36"/>
        <v>0</v>
      </c>
      <c r="I64" s="64"/>
      <c r="J64" s="69"/>
      <c r="K64" s="75">
        <v>3</v>
      </c>
      <c r="L64" s="30"/>
      <c r="M64" s="123">
        <f t="shared" si="34"/>
        <v>0</v>
      </c>
      <c r="N64" s="60">
        <f t="shared" si="37"/>
        <v>0</v>
      </c>
    </row>
    <row r="65" spans="1:14" x14ac:dyDescent="0.2">
      <c r="A65" s="62"/>
      <c r="B65" s="63"/>
      <c r="C65" s="29" t="s">
        <v>139</v>
      </c>
      <c r="D65" s="21" t="s">
        <v>152</v>
      </c>
      <c r="E65" s="110">
        <f>'Valorisation financière UO'!AM68</f>
        <v>0</v>
      </c>
      <c r="F65" s="113">
        <f t="shared" si="38"/>
        <v>0</v>
      </c>
      <c r="G65" s="110">
        <f>'Valorisation financière UO'!AO68</f>
        <v>0</v>
      </c>
      <c r="H65" s="110">
        <f t="shared" si="36"/>
        <v>0</v>
      </c>
      <c r="I65" s="64"/>
      <c r="J65" s="69"/>
      <c r="K65" s="75">
        <v>3</v>
      </c>
      <c r="L65" s="30"/>
      <c r="M65" s="123">
        <f t="shared" si="34"/>
        <v>0</v>
      </c>
      <c r="N65" s="60">
        <f t="shared" si="37"/>
        <v>0</v>
      </c>
    </row>
    <row r="66" spans="1:14" x14ac:dyDescent="0.2">
      <c r="A66" s="62"/>
      <c r="B66" s="63"/>
      <c r="C66" s="29" t="s">
        <v>140</v>
      </c>
      <c r="D66" s="21" t="s">
        <v>153</v>
      </c>
      <c r="E66" s="110">
        <f>'Valorisation financière UO'!AM69</f>
        <v>0</v>
      </c>
      <c r="F66" s="113">
        <f t="shared" si="38"/>
        <v>0</v>
      </c>
      <c r="G66" s="110">
        <f>'Valorisation financière UO'!AO69</f>
        <v>0</v>
      </c>
      <c r="H66" s="110">
        <f t="shared" si="36"/>
        <v>0</v>
      </c>
      <c r="I66" s="64"/>
      <c r="J66" s="69"/>
      <c r="K66" s="75">
        <v>3</v>
      </c>
      <c r="L66" s="30"/>
      <c r="M66" s="123">
        <f t="shared" si="34"/>
        <v>0</v>
      </c>
      <c r="N66" s="60">
        <f t="shared" si="37"/>
        <v>0</v>
      </c>
    </row>
    <row r="67" spans="1:14" x14ac:dyDescent="0.2">
      <c r="A67" s="62"/>
      <c r="B67" s="63"/>
      <c r="C67" s="29" t="s">
        <v>141</v>
      </c>
      <c r="D67" s="21" t="s">
        <v>153</v>
      </c>
      <c r="E67" s="110">
        <f>'Valorisation financière UO'!AM70</f>
        <v>0</v>
      </c>
      <c r="F67" s="113">
        <f t="shared" si="38"/>
        <v>0</v>
      </c>
      <c r="G67" s="110">
        <f>'Valorisation financière UO'!AO70</f>
        <v>0</v>
      </c>
      <c r="H67" s="110">
        <f t="shared" si="36"/>
        <v>0</v>
      </c>
      <c r="I67" s="64"/>
      <c r="J67" s="69"/>
      <c r="K67" s="75">
        <v>3</v>
      </c>
      <c r="L67" s="30"/>
      <c r="M67" s="123">
        <f t="shared" si="34"/>
        <v>0</v>
      </c>
      <c r="N67" s="60">
        <f t="shared" si="37"/>
        <v>0</v>
      </c>
    </row>
    <row r="68" spans="1:14" x14ac:dyDescent="0.2">
      <c r="A68" s="62"/>
      <c r="B68" s="63"/>
      <c r="C68" s="29" t="s">
        <v>142</v>
      </c>
      <c r="D68" s="21" t="s">
        <v>153</v>
      </c>
      <c r="E68" s="110">
        <f>'Valorisation financière UO'!AM71</f>
        <v>0</v>
      </c>
      <c r="F68" s="113">
        <f t="shared" si="38"/>
        <v>0</v>
      </c>
      <c r="G68" s="110">
        <f>'Valorisation financière UO'!AO71</f>
        <v>0</v>
      </c>
      <c r="H68" s="110">
        <f t="shared" si="36"/>
        <v>0</v>
      </c>
      <c r="I68" s="64"/>
      <c r="J68" s="69"/>
      <c r="K68" s="75">
        <v>3</v>
      </c>
      <c r="L68" s="30"/>
      <c r="M68" s="123">
        <f t="shared" si="34"/>
        <v>0</v>
      </c>
      <c r="N68" s="60">
        <f t="shared" si="37"/>
        <v>0</v>
      </c>
    </row>
    <row r="69" spans="1:14" x14ac:dyDescent="0.2">
      <c r="A69" s="62"/>
      <c r="B69" s="63"/>
      <c r="C69" s="29" t="s">
        <v>143</v>
      </c>
      <c r="D69" s="21" t="s">
        <v>153</v>
      </c>
      <c r="E69" s="110">
        <f>'Valorisation financière UO'!AM72</f>
        <v>0</v>
      </c>
      <c r="F69" s="113">
        <f t="shared" si="38"/>
        <v>0</v>
      </c>
      <c r="G69" s="110">
        <f>'Valorisation financière UO'!AO72</f>
        <v>0</v>
      </c>
      <c r="H69" s="110">
        <f t="shared" si="36"/>
        <v>0</v>
      </c>
      <c r="I69" s="64"/>
      <c r="J69" s="69"/>
      <c r="K69" s="75">
        <v>3</v>
      </c>
      <c r="L69" s="30"/>
      <c r="M69" s="123">
        <f t="shared" si="34"/>
        <v>0</v>
      </c>
      <c r="N69" s="60">
        <f t="shared" si="37"/>
        <v>0</v>
      </c>
    </row>
    <row r="70" spans="1:14" x14ac:dyDescent="0.2">
      <c r="A70" s="62"/>
      <c r="B70" s="63"/>
      <c r="C70" s="29" t="s">
        <v>144</v>
      </c>
      <c r="D70" s="21" t="s">
        <v>154</v>
      </c>
      <c r="E70" s="110">
        <f>'Valorisation financière UO'!AM73</f>
        <v>0</v>
      </c>
      <c r="F70" s="113">
        <f t="shared" si="38"/>
        <v>0</v>
      </c>
      <c r="G70" s="110">
        <f>'Valorisation financière UO'!AO73</f>
        <v>0</v>
      </c>
      <c r="H70" s="110">
        <f t="shared" si="36"/>
        <v>0</v>
      </c>
      <c r="I70" s="64"/>
      <c r="J70" s="69"/>
      <c r="K70" s="75">
        <v>3</v>
      </c>
      <c r="L70" s="30"/>
      <c r="M70" s="123">
        <f t="shared" si="34"/>
        <v>0</v>
      </c>
      <c r="N70" s="60">
        <f t="shared" si="37"/>
        <v>0</v>
      </c>
    </row>
    <row r="71" spans="1:14" x14ac:dyDescent="0.2">
      <c r="A71" s="62"/>
      <c r="B71" s="63"/>
      <c r="C71" s="29" t="s">
        <v>145</v>
      </c>
      <c r="D71" s="21" t="s">
        <v>154</v>
      </c>
      <c r="E71" s="110">
        <f>'Valorisation financière UO'!AM74</f>
        <v>0</v>
      </c>
      <c r="F71" s="113">
        <f t="shared" si="38"/>
        <v>0</v>
      </c>
      <c r="G71" s="110">
        <f>'Valorisation financière UO'!AO74</f>
        <v>0</v>
      </c>
      <c r="H71" s="110">
        <f t="shared" si="36"/>
        <v>0</v>
      </c>
      <c r="I71" s="64"/>
      <c r="J71" s="69"/>
      <c r="K71" s="75">
        <v>3</v>
      </c>
      <c r="L71" s="30"/>
      <c r="M71" s="123">
        <f t="shared" si="34"/>
        <v>0</v>
      </c>
      <c r="N71" s="60">
        <f t="shared" si="37"/>
        <v>0</v>
      </c>
    </row>
    <row r="72" spans="1:14" x14ac:dyDescent="0.2">
      <c r="A72" s="62"/>
      <c r="B72" s="63"/>
      <c r="C72" s="29" t="s">
        <v>146</v>
      </c>
      <c r="D72" s="21" t="s">
        <v>154</v>
      </c>
      <c r="E72" s="110">
        <f>'Valorisation financière UO'!AM75</f>
        <v>0</v>
      </c>
      <c r="F72" s="113">
        <f t="shared" si="38"/>
        <v>0</v>
      </c>
      <c r="G72" s="110">
        <f>'Valorisation financière UO'!AO75</f>
        <v>0</v>
      </c>
      <c r="H72" s="110">
        <f t="shared" si="36"/>
        <v>0</v>
      </c>
      <c r="I72" s="64"/>
      <c r="J72" s="69"/>
      <c r="K72" s="75">
        <v>3</v>
      </c>
      <c r="L72" s="30"/>
      <c r="M72" s="123">
        <f t="shared" si="34"/>
        <v>0</v>
      </c>
      <c r="N72" s="60">
        <f t="shared" si="37"/>
        <v>0</v>
      </c>
    </row>
    <row r="73" spans="1:14" x14ac:dyDescent="0.2">
      <c r="A73" s="62"/>
      <c r="B73" s="63"/>
      <c r="C73" s="29" t="s">
        <v>147</v>
      </c>
      <c r="D73" s="21" t="s">
        <v>154</v>
      </c>
      <c r="E73" s="110">
        <f>'Valorisation financière UO'!AM76</f>
        <v>0</v>
      </c>
      <c r="F73" s="113">
        <f t="shared" si="38"/>
        <v>0</v>
      </c>
      <c r="G73" s="110">
        <f>'Valorisation financière UO'!AO76</f>
        <v>0</v>
      </c>
      <c r="H73" s="110">
        <f t="shared" si="36"/>
        <v>0</v>
      </c>
      <c r="I73" s="64"/>
      <c r="J73" s="69"/>
      <c r="K73" s="75">
        <v>3</v>
      </c>
      <c r="L73" s="30"/>
      <c r="M73" s="123">
        <f t="shared" si="34"/>
        <v>0</v>
      </c>
      <c r="N73" s="60">
        <f t="shared" si="37"/>
        <v>0</v>
      </c>
    </row>
    <row r="74" spans="1:14" x14ac:dyDescent="0.2">
      <c r="A74" s="62"/>
      <c r="B74" s="63"/>
      <c r="C74" s="29" t="s">
        <v>148</v>
      </c>
      <c r="D74" s="21" t="s">
        <v>155</v>
      </c>
      <c r="E74" s="110">
        <f>'Valorisation financière UO'!AM77</f>
        <v>0</v>
      </c>
      <c r="F74" s="113">
        <f t="shared" si="38"/>
        <v>0</v>
      </c>
      <c r="G74" s="110">
        <f>'Valorisation financière UO'!AO77</f>
        <v>0</v>
      </c>
      <c r="H74" s="110">
        <f t="shared" si="36"/>
        <v>0</v>
      </c>
      <c r="I74" s="64"/>
      <c r="J74" s="69"/>
      <c r="K74" s="75">
        <v>3</v>
      </c>
      <c r="L74" s="30"/>
      <c r="M74" s="123">
        <f t="shared" si="34"/>
        <v>0</v>
      </c>
      <c r="N74" s="60">
        <f t="shared" si="37"/>
        <v>0</v>
      </c>
    </row>
    <row r="75" spans="1:14" x14ac:dyDescent="0.2">
      <c r="A75" s="62"/>
      <c r="B75" s="63"/>
      <c r="C75" s="29" t="s">
        <v>149</v>
      </c>
      <c r="D75" s="21" t="s">
        <v>155</v>
      </c>
      <c r="E75" s="110">
        <f>'Valorisation financière UO'!AM78</f>
        <v>0</v>
      </c>
      <c r="F75" s="113">
        <f t="shared" ref="F75:F77" si="39">ROUND(E75*1.2,2)</f>
        <v>0</v>
      </c>
      <c r="G75" s="110">
        <f>'Valorisation financière UO'!AO78</f>
        <v>0</v>
      </c>
      <c r="H75" s="110">
        <f t="shared" ref="H75:H77" si="40">ROUND(G75*1.2,2)</f>
        <v>0</v>
      </c>
      <c r="I75" s="64"/>
      <c r="J75" s="69"/>
      <c r="K75" s="75">
        <v>3</v>
      </c>
      <c r="L75" s="30"/>
      <c r="M75" s="123">
        <f t="shared" si="34"/>
        <v>0</v>
      </c>
      <c r="N75" s="60">
        <f t="shared" si="37"/>
        <v>0</v>
      </c>
    </row>
    <row r="76" spans="1:14" x14ac:dyDescent="0.2">
      <c r="A76" s="62"/>
      <c r="B76" s="63"/>
      <c r="C76" s="29" t="s">
        <v>150</v>
      </c>
      <c r="D76" s="21" t="s">
        <v>155</v>
      </c>
      <c r="E76" s="110">
        <f>'Valorisation financière UO'!AM79</f>
        <v>0</v>
      </c>
      <c r="F76" s="113">
        <f t="shared" si="39"/>
        <v>0</v>
      </c>
      <c r="G76" s="110">
        <f>'Valorisation financière UO'!AO79</f>
        <v>0</v>
      </c>
      <c r="H76" s="110">
        <f t="shared" si="40"/>
        <v>0</v>
      </c>
      <c r="I76" s="64"/>
      <c r="J76" s="69"/>
      <c r="K76" s="75">
        <v>3</v>
      </c>
      <c r="L76" s="30"/>
      <c r="M76" s="123">
        <f t="shared" si="34"/>
        <v>0</v>
      </c>
      <c r="N76" s="60">
        <f t="shared" si="37"/>
        <v>0</v>
      </c>
    </row>
    <row r="77" spans="1:14" x14ac:dyDescent="0.2">
      <c r="A77" s="62"/>
      <c r="B77" s="63"/>
      <c r="C77" s="29" t="s">
        <v>151</v>
      </c>
      <c r="D77" s="21" t="s">
        <v>155</v>
      </c>
      <c r="E77" s="110">
        <f>'Valorisation financière UO'!AM80</f>
        <v>0</v>
      </c>
      <c r="F77" s="113">
        <f t="shared" si="39"/>
        <v>0</v>
      </c>
      <c r="G77" s="110">
        <f>'Valorisation financière UO'!AO80</f>
        <v>0</v>
      </c>
      <c r="H77" s="110">
        <f t="shared" si="40"/>
        <v>0</v>
      </c>
      <c r="I77" s="64"/>
      <c r="J77" s="69"/>
      <c r="K77" s="75">
        <v>3</v>
      </c>
      <c r="L77" s="30"/>
      <c r="M77" s="123">
        <f t="shared" si="34"/>
        <v>0</v>
      </c>
      <c r="N77" s="60">
        <f t="shared" si="37"/>
        <v>0</v>
      </c>
    </row>
    <row r="78" spans="1:14" ht="13.5" thickBot="1" x14ac:dyDescent="0.25">
      <c r="A78" s="65"/>
      <c r="B78" s="66"/>
      <c r="C78" s="67"/>
      <c r="D78" s="67"/>
      <c r="E78" s="67"/>
      <c r="F78" s="67"/>
      <c r="G78" s="67"/>
      <c r="H78" s="67"/>
      <c r="I78" s="68"/>
      <c r="K78" s="84"/>
      <c r="L78" s="30"/>
      <c r="M78" s="124">
        <f>SUM(M62:M77)</f>
        <v>0</v>
      </c>
      <c r="N78" s="99"/>
    </row>
    <row r="79" spans="1:14" ht="39.75" thickTop="1" thickBot="1" x14ac:dyDescent="0.25">
      <c r="A79" s="62"/>
      <c r="B79" s="34" t="s">
        <v>298</v>
      </c>
      <c r="C79" s="35"/>
      <c r="D79" s="182"/>
      <c r="E79" s="183" t="s">
        <v>54</v>
      </c>
      <c r="F79" s="183"/>
      <c r="G79" s="181" t="s">
        <v>36</v>
      </c>
      <c r="H79" s="181"/>
      <c r="I79" s="105"/>
      <c r="M79" s="108" t="str">
        <f>B79</f>
        <v xml:space="preserve">Spécification fonctionnelle générale </v>
      </c>
      <c r="N79" s="90">
        <f>SUM(N81:N84)</f>
        <v>0</v>
      </c>
    </row>
    <row r="80" spans="1:14" ht="25.5" x14ac:dyDescent="0.2">
      <c r="A80" s="62"/>
      <c r="B80" s="63"/>
      <c r="C80" s="32"/>
      <c r="D80" s="33" t="s">
        <v>0</v>
      </c>
      <c r="E80" s="184" t="s">
        <v>27</v>
      </c>
      <c r="F80" s="109" t="s">
        <v>28</v>
      </c>
      <c r="G80" s="112" t="s">
        <v>27</v>
      </c>
      <c r="H80" s="109" t="s">
        <v>28</v>
      </c>
      <c r="I80" s="64"/>
      <c r="K80" s="42" t="s">
        <v>34</v>
      </c>
      <c r="L80" s="30"/>
      <c r="M80" s="42" t="s">
        <v>30</v>
      </c>
      <c r="N80" s="42" t="s">
        <v>31</v>
      </c>
    </row>
    <row r="81" spans="1:14" x14ac:dyDescent="0.2">
      <c r="A81" s="62"/>
      <c r="B81" s="63"/>
      <c r="C81" s="29" t="s">
        <v>43</v>
      </c>
      <c r="D81" s="21" t="s">
        <v>105</v>
      </c>
      <c r="E81" s="110">
        <f>'Valorisation financière UO'!AM84</f>
        <v>0</v>
      </c>
      <c r="F81" s="110">
        <f>E81*1.2</f>
        <v>0</v>
      </c>
      <c r="G81" s="114">
        <f>'Valorisation financière UO'!AO84</f>
        <v>0</v>
      </c>
      <c r="H81" s="110">
        <f t="shared" ref="H81:H84" si="41">ROUND(G81*1.2,2)</f>
        <v>0</v>
      </c>
      <c r="I81" s="64"/>
      <c r="K81" s="75">
        <v>5</v>
      </c>
      <c r="L81" s="30"/>
      <c r="M81" s="123">
        <f>ROUND(K81*E81*0.7,2)+ROUND(K81*G81*0.3,2)</f>
        <v>0</v>
      </c>
      <c r="N81" s="60">
        <f>M81*1.2</f>
        <v>0</v>
      </c>
    </row>
    <row r="82" spans="1:14" x14ac:dyDescent="0.2">
      <c r="A82" s="62"/>
      <c r="B82" s="63"/>
      <c r="C82" s="29" t="s">
        <v>44</v>
      </c>
      <c r="D82" s="21" t="s">
        <v>106</v>
      </c>
      <c r="E82" s="110">
        <f>'Valorisation financière UO'!AM85</f>
        <v>0</v>
      </c>
      <c r="F82" s="113">
        <f t="shared" ref="F82:F84" si="42">ROUND(E82*1.2,2)</f>
        <v>0</v>
      </c>
      <c r="G82" s="114">
        <f>'Valorisation financière UO'!AO85</f>
        <v>0</v>
      </c>
      <c r="H82" s="110">
        <f t="shared" si="41"/>
        <v>0</v>
      </c>
      <c r="I82" s="64"/>
      <c r="J82" s="69"/>
      <c r="K82" s="75">
        <v>5</v>
      </c>
      <c r="L82" s="30"/>
      <c r="M82" s="123">
        <f>ROUND(K82*E82*0.7,2)+ROUND(K82*G82*0.3,2)</f>
        <v>0</v>
      </c>
      <c r="N82" s="60">
        <f>M82*1.2</f>
        <v>0</v>
      </c>
    </row>
    <row r="83" spans="1:14" x14ac:dyDescent="0.2">
      <c r="A83" s="62"/>
      <c r="B83" s="63"/>
      <c r="C83" s="29" t="s">
        <v>45</v>
      </c>
      <c r="D83" s="21" t="s">
        <v>74</v>
      </c>
      <c r="E83" s="110">
        <f>'Valorisation financière UO'!AM86</f>
        <v>0</v>
      </c>
      <c r="F83" s="113">
        <f t="shared" si="42"/>
        <v>0</v>
      </c>
      <c r="G83" s="114">
        <f>'Valorisation financière UO'!AO86</f>
        <v>0</v>
      </c>
      <c r="H83" s="110">
        <f t="shared" si="41"/>
        <v>0</v>
      </c>
      <c r="I83" s="64"/>
      <c r="J83" s="69"/>
      <c r="K83" s="75">
        <v>5</v>
      </c>
      <c r="L83" s="30"/>
      <c r="M83" s="123">
        <f>ROUND(K83*E83*0.7,2)+ROUND(K83*G83*0.3,2)</f>
        <v>0</v>
      </c>
      <c r="N83" s="60">
        <f>M83*1.2</f>
        <v>0</v>
      </c>
    </row>
    <row r="84" spans="1:14" x14ac:dyDescent="0.2">
      <c r="A84" s="62"/>
      <c r="B84" s="63"/>
      <c r="C84" s="29" t="s">
        <v>46</v>
      </c>
      <c r="D84" s="21" t="s">
        <v>107</v>
      </c>
      <c r="E84" s="110">
        <f>'Valorisation financière UO'!AM87</f>
        <v>0</v>
      </c>
      <c r="F84" s="113">
        <f t="shared" si="42"/>
        <v>0</v>
      </c>
      <c r="G84" s="114">
        <f>'Valorisation financière UO'!AO87</f>
        <v>0</v>
      </c>
      <c r="H84" s="110">
        <f t="shared" si="41"/>
        <v>0</v>
      </c>
      <c r="I84" s="64"/>
      <c r="J84" s="69"/>
      <c r="K84" s="75">
        <v>5</v>
      </c>
      <c r="L84" s="30"/>
      <c r="M84" s="123">
        <f>ROUND(K84*E84*0.7,2)+ROUND(K84*G84*0.3,2)</f>
        <v>0</v>
      </c>
      <c r="N84" s="60">
        <f>M84*1.2</f>
        <v>0</v>
      </c>
    </row>
    <row r="85" spans="1:14" ht="13.5" thickBot="1" x14ac:dyDescent="0.25">
      <c r="A85" s="65"/>
      <c r="B85" s="66"/>
      <c r="C85" s="67"/>
      <c r="D85" s="67"/>
      <c r="E85" s="67"/>
      <c r="F85" s="67"/>
      <c r="G85" s="67"/>
      <c r="H85" s="67"/>
      <c r="I85" s="68"/>
      <c r="K85" s="84"/>
      <c r="L85" s="30"/>
      <c r="M85" s="124">
        <f>SUM(M81:M84)</f>
        <v>0</v>
      </c>
      <c r="N85" s="99"/>
    </row>
    <row r="86" spans="1:14" ht="39.75" thickTop="1" thickBot="1" x14ac:dyDescent="0.25">
      <c r="A86" s="62"/>
      <c r="B86" s="34" t="s">
        <v>42</v>
      </c>
      <c r="C86" s="35"/>
      <c r="D86" s="182"/>
      <c r="E86" s="183" t="s">
        <v>54</v>
      </c>
      <c r="F86" s="183"/>
      <c r="G86" s="181" t="s">
        <v>36</v>
      </c>
      <c r="H86" s="181"/>
      <c r="I86" s="105"/>
      <c r="M86" s="108" t="str">
        <f>B86</f>
        <v>Spécification fonctionnelle détaillée</v>
      </c>
      <c r="N86" s="90">
        <f>SUM(N88:N95)</f>
        <v>0</v>
      </c>
    </row>
    <row r="87" spans="1:14" ht="25.5" x14ac:dyDescent="0.2">
      <c r="A87" s="62"/>
      <c r="B87" s="63"/>
      <c r="C87" s="32"/>
      <c r="D87" s="33" t="s">
        <v>0</v>
      </c>
      <c r="E87" s="184" t="s">
        <v>27</v>
      </c>
      <c r="F87" s="109" t="s">
        <v>28</v>
      </c>
      <c r="G87" s="112" t="s">
        <v>27</v>
      </c>
      <c r="H87" s="109" t="s">
        <v>28</v>
      </c>
      <c r="I87" s="64"/>
      <c r="K87" s="42" t="s">
        <v>34</v>
      </c>
      <c r="L87" s="30"/>
      <c r="M87" s="42" t="s">
        <v>30</v>
      </c>
      <c r="N87" s="42" t="s">
        <v>31</v>
      </c>
    </row>
    <row r="88" spans="1:14" x14ac:dyDescent="0.2">
      <c r="A88" s="62"/>
      <c r="B88" s="63"/>
      <c r="C88" s="29" t="s">
        <v>47</v>
      </c>
      <c r="D88" s="21" t="s">
        <v>160</v>
      </c>
      <c r="E88" s="110">
        <f>'Valorisation financière UO'!AM91</f>
        <v>0</v>
      </c>
      <c r="F88" s="110">
        <f>E88*1.2</f>
        <v>0</v>
      </c>
      <c r="G88" s="110">
        <f>'Valorisation financière UO'!AO91</f>
        <v>0</v>
      </c>
      <c r="H88" s="110">
        <f t="shared" ref="H88:H95" si="43">ROUND(G88*1.2,2)</f>
        <v>0</v>
      </c>
      <c r="I88" s="64"/>
      <c r="K88" s="75">
        <v>5</v>
      </c>
      <c r="L88" s="30"/>
      <c r="M88" s="123">
        <f t="shared" ref="M88:M95" si="44">ROUND(K88*E88*0.7,2)+ROUND(K88*G88*0.3,2)</f>
        <v>0</v>
      </c>
      <c r="N88" s="60">
        <f t="shared" ref="N88:N95" si="45">M88*1.2</f>
        <v>0</v>
      </c>
    </row>
    <row r="89" spans="1:14" x14ac:dyDescent="0.2">
      <c r="A89" s="62"/>
      <c r="B89" s="63"/>
      <c r="C89" s="29" t="s">
        <v>48</v>
      </c>
      <c r="D89" s="21" t="s">
        <v>161</v>
      </c>
      <c r="E89" s="110">
        <f>'Valorisation financière UO'!AM92</f>
        <v>0</v>
      </c>
      <c r="F89" s="113">
        <f t="shared" ref="F89:F95" si="46">ROUND(E89*1.2,2)</f>
        <v>0</v>
      </c>
      <c r="G89" s="110">
        <f>'Valorisation financière UO'!AO92</f>
        <v>0</v>
      </c>
      <c r="H89" s="110">
        <f t="shared" si="43"/>
        <v>0</v>
      </c>
      <c r="I89" s="64"/>
      <c r="J89" s="69"/>
      <c r="K89" s="75">
        <v>5</v>
      </c>
      <c r="L89" s="30"/>
      <c r="M89" s="123">
        <f t="shared" si="44"/>
        <v>0</v>
      </c>
      <c r="N89" s="60">
        <f t="shared" si="45"/>
        <v>0</v>
      </c>
    </row>
    <row r="90" spans="1:14" x14ac:dyDescent="0.2">
      <c r="A90" s="62"/>
      <c r="B90" s="63"/>
      <c r="C90" s="29" t="s">
        <v>49</v>
      </c>
      <c r="D90" s="21" t="s">
        <v>162</v>
      </c>
      <c r="E90" s="110">
        <f>'Valorisation financière UO'!AM93</f>
        <v>0</v>
      </c>
      <c r="F90" s="113">
        <f t="shared" si="46"/>
        <v>0</v>
      </c>
      <c r="G90" s="110">
        <f>'Valorisation financière UO'!AO93</f>
        <v>0</v>
      </c>
      <c r="H90" s="110">
        <f t="shared" si="43"/>
        <v>0</v>
      </c>
      <c r="I90" s="64"/>
      <c r="J90" s="69"/>
      <c r="K90" s="75">
        <v>5</v>
      </c>
      <c r="L90" s="30"/>
      <c r="M90" s="123">
        <f t="shared" si="44"/>
        <v>0</v>
      </c>
      <c r="N90" s="60">
        <f t="shared" si="45"/>
        <v>0</v>
      </c>
    </row>
    <row r="91" spans="1:14" x14ac:dyDescent="0.2">
      <c r="A91" s="62"/>
      <c r="B91" s="63"/>
      <c r="C91" s="29" t="s">
        <v>50</v>
      </c>
      <c r="D91" s="21" t="s">
        <v>163</v>
      </c>
      <c r="E91" s="110">
        <f>'Valorisation financière UO'!AM94</f>
        <v>0</v>
      </c>
      <c r="F91" s="113">
        <f t="shared" si="46"/>
        <v>0</v>
      </c>
      <c r="G91" s="110">
        <f>'Valorisation financière UO'!AO94</f>
        <v>0</v>
      </c>
      <c r="H91" s="110">
        <f t="shared" si="43"/>
        <v>0</v>
      </c>
      <c r="I91" s="64"/>
      <c r="J91" s="69"/>
      <c r="K91" s="75">
        <v>5</v>
      </c>
      <c r="L91" s="30"/>
      <c r="M91" s="123">
        <f t="shared" si="44"/>
        <v>0</v>
      </c>
      <c r="N91" s="60">
        <f t="shared" si="45"/>
        <v>0</v>
      </c>
    </row>
    <row r="92" spans="1:14" x14ac:dyDescent="0.2">
      <c r="A92" s="62"/>
      <c r="B92" s="63"/>
      <c r="C92" s="29" t="s">
        <v>156</v>
      </c>
      <c r="D92" s="21" t="s">
        <v>164</v>
      </c>
      <c r="E92" s="110">
        <f>'Valorisation financière UO'!AM95</f>
        <v>0</v>
      </c>
      <c r="F92" s="113">
        <f t="shared" si="46"/>
        <v>0</v>
      </c>
      <c r="G92" s="110">
        <f>'Valorisation financière UO'!AO95</f>
        <v>0</v>
      </c>
      <c r="H92" s="110">
        <f t="shared" si="43"/>
        <v>0</v>
      </c>
      <c r="I92" s="64"/>
      <c r="J92" s="69"/>
      <c r="K92" s="75">
        <v>5</v>
      </c>
      <c r="L92" s="30"/>
      <c r="M92" s="123">
        <f t="shared" si="44"/>
        <v>0</v>
      </c>
      <c r="N92" s="60">
        <f t="shared" si="45"/>
        <v>0</v>
      </c>
    </row>
    <row r="93" spans="1:14" x14ac:dyDescent="0.2">
      <c r="A93" s="62"/>
      <c r="B93" s="63"/>
      <c r="C93" s="29" t="s">
        <v>157</v>
      </c>
      <c r="D93" s="21" t="s">
        <v>165</v>
      </c>
      <c r="E93" s="110">
        <f>'Valorisation financière UO'!AM96</f>
        <v>0</v>
      </c>
      <c r="F93" s="113">
        <f t="shared" si="46"/>
        <v>0</v>
      </c>
      <c r="G93" s="110">
        <f>'Valorisation financière UO'!AO96</f>
        <v>0</v>
      </c>
      <c r="H93" s="110">
        <f t="shared" si="43"/>
        <v>0</v>
      </c>
      <c r="I93" s="64"/>
      <c r="J93" s="69"/>
      <c r="K93" s="75">
        <v>5</v>
      </c>
      <c r="L93" s="30"/>
      <c r="M93" s="123">
        <f t="shared" si="44"/>
        <v>0</v>
      </c>
      <c r="N93" s="60">
        <f t="shared" si="45"/>
        <v>0</v>
      </c>
    </row>
    <row r="94" spans="1:14" x14ac:dyDescent="0.2">
      <c r="A94" s="62"/>
      <c r="B94" s="63"/>
      <c r="C94" s="29" t="s">
        <v>158</v>
      </c>
      <c r="D94" s="21" t="s">
        <v>166</v>
      </c>
      <c r="E94" s="110">
        <f>'Valorisation financière UO'!AM97</f>
        <v>0</v>
      </c>
      <c r="F94" s="113">
        <f t="shared" si="46"/>
        <v>0</v>
      </c>
      <c r="G94" s="110">
        <f>'Valorisation financière UO'!AO97</f>
        <v>0</v>
      </c>
      <c r="H94" s="110">
        <f t="shared" si="43"/>
        <v>0</v>
      </c>
      <c r="I94" s="64"/>
      <c r="J94" s="69"/>
      <c r="K94" s="75">
        <v>5</v>
      </c>
      <c r="L94" s="30"/>
      <c r="M94" s="123">
        <f t="shared" si="44"/>
        <v>0</v>
      </c>
      <c r="N94" s="60">
        <f t="shared" si="45"/>
        <v>0</v>
      </c>
    </row>
    <row r="95" spans="1:14" x14ac:dyDescent="0.2">
      <c r="A95" s="62"/>
      <c r="B95" s="63"/>
      <c r="C95" s="29" t="s">
        <v>159</v>
      </c>
      <c r="D95" s="21" t="s">
        <v>167</v>
      </c>
      <c r="E95" s="110">
        <f>'Valorisation financière UO'!AM98</f>
        <v>0</v>
      </c>
      <c r="F95" s="113">
        <f t="shared" si="46"/>
        <v>0</v>
      </c>
      <c r="G95" s="110">
        <f>'Valorisation financière UO'!AO98</f>
        <v>0</v>
      </c>
      <c r="H95" s="110">
        <f t="shared" si="43"/>
        <v>0</v>
      </c>
      <c r="I95" s="64"/>
      <c r="J95" s="69"/>
      <c r="K95" s="75">
        <v>5</v>
      </c>
      <c r="L95" s="30"/>
      <c r="M95" s="123">
        <f t="shared" si="44"/>
        <v>0</v>
      </c>
      <c r="N95" s="60">
        <f t="shared" si="45"/>
        <v>0</v>
      </c>
    </row>
    <row r="96" spans="1:14" ht="13.5" thickBot="1" x14ac:dyDescent="0.25">
      <c r="A96" s="65"/>
      <c r="B96" s="66"/>
      <c r="C96" s="67"/>
      <c r="D96" s="67"/>
      <c r="E96" s="67"/>
      <c r="F96" s="67"/>
      <c r="G96" s="67"/>
      <c r="H96" s="67"/>
      <c r="I96" s="68"/>
      <c r="K96" s="84"/>
      <c r="L96" s="30"/>
      <c r="M96" s="124">
        <f>SUM(M88:M95)</f>
        <v>0</v>
      </c>
      <c r="N96" s="99"/>
    </row>
    <row r="97" spans="1:14" ht="27" thickTop="1" thickBot="1" x14ac:dyDescent="0.25">
      <c r="A97" s="62"/>
      <c r="B97" s="34" t="s">
        <v>300</v>
      </c>
      <c r="C97" s="35"/>
      <c r="D97" s="182"/>
      <c r="E97" s="183" t="s">
        <v>54</v>
      </c>
      <c r="F97" s="183"/>
      <c r="G97" s="181" t="s">
        <v>36</v>
      </c>
      <c r="H97" s="181"/>
      <c r="I97" s="105"/>
      <c r="M97" s="108" t="str">
        <f>B97</f>
        <v xml:space="preserve">Réalisation </v>
      </c>
      <c r="N97" s="90">
        <f>SUM(N99:N103)+SUM(N106:N109)+SUM(N112:N115)+SUM(N118:N121)+SUM(N124:N127)+SUM(N130:N133)+SUM(N136:N139)+SUM(N142:N198)</f>
        <v>0</v>
      </c>
    </row>
    <row r="98" spans="1:14" ht="25.5" x14ac:dyDescent="0.2">
      <c r="A98" s="62"/>
      <c r="B98" s="63"/>
      <c r="C98" s="32"/>
      <c r="D98" s="33" t="s">
        <v>0</v>
      </c>
      <c r="E98" s="184" t="s">
        <v>27</v>
      </c>
      <c r="F98" s="109" t="s">
        <v>28</v>
      </c>
      <c r="G98" s="112" t="s">
        <v>27</v>
      </c>
      <c r="H98" s="109" t="s">
        <v>28</v>
      </c>
      <c r="I98" s="64"/>
      <c r="K98" s="42" t="s">
        <v>34</v>
      </c>
      <c r="L98" s="30"/>
      <c r="M98" s="42" t="s">
        <v>30</v>
      </c>
      <c r="N98" s="42" t="s">
        <v>31</v>
      </c>
    </row>
    <row r="99" spans="1:14" x14ac:dyDescent="0.2">
      <c r="A99" s="62"/>
      <c r="B99" s="63"/>
      <c r="C99" s="20" t="s">
        <v>168</v>
      </c>
      <c r="D99" s="21" t="s">
        <v>56</v>
      </c>
      <c r="E99" s="110">
        <f>'Valorisation financière UO'!AM102</f>
        <v>0</v>
      </c>
      <c r="F99" s="110">
        <f>E99*1.2</f>
        <v>0</v>
      </c>
      <c r="G99" s="110">
        <f>'Valorisation financière UO'!AO102</f>
        <v>0</v>
      </c>
      <c r="H99" s="110">
        <f t="shared" ref="H99:H103" si="47">ROUND(G99*1.2,2)</f>
        <v>0</v>
      </c>
      <c r="I99" s="64"/>
      <c r="K99" s="75">
        <v>5</v>
      </c>
      <c r="L99" s="30"/>
      <c r="M99" s="123">
        <f>ROUND(K99*E99*0.3,2)+ROUND(K99*G99*0.7,2)</f>
        <v>0</v>
      </c>
      <c r="N99" s="60">
        <f>M99*1.2</f>
        <v>0</v>
      </c>
    </row>
    <row r="100" spans="1:14" x14ac:dyDescent="0.2">
      <c r="A100" s="62"/>
      <c r="B100" s="63"/>
      <c r="C100" s="20" t="s">
        <v>169</v>
      </c>
      <c r="D100" s="21" t="s">
        <v>105</v>
      </c>
      <c r="E100" s="110">
        <f>'Valorisation financière UO'!AM103</f>
        <v>0</v>
      </c>
      <c r="F100" s="113">
        <f t="shared" ref="F100:F103" si="48">ROUND(E100*1.2,2)</f>
        <v>0</v>
      </c>
      <c r="G100" s="110">
        <f>'Valorisation financière UO'!AO103</f>
        <v>0</v>
      </c>
      <c r="H100" s="110">
        <f t="shared" si="47"/>
        <v>0</v>
      </c>
      <c r="I100" s="64"/>
      <c r="J100" s="69"/>
      <c r="K100" s="75">
        <v>5</v>
      </c>
      <c r="L100" s="30"/>
      <c r="M100" s="123">
        <f>ROUND(K100*E100*0.3,2)+ROUND(K100*G100*0.7,2)</f>
        <v>0</v>
      </c>
      <c r="N100" s="60">
        <f>M100*1.2</f>
        <v>0</v>
      </c>
    </row>
    <row r="101" spans="1:14" x14ac:dyDescent="0.2">
      <c r="A101" s="62"/>
      <c r="B101" s="63"/>
      <c r="C101" s="20" t="s">
        <v>170</v>
      </c>
      <c r="D101" s="21" t="s">
        <v>106</v>
      </c>
      <c r="E101" s="110">
        <f>'Valorisation financière UO'!AM104</f>
        <v>0</v>
      </c>
      <c r="F101" s="113">
        <f t="shared" si="48"/>
        <v>0</v>
      </c>
      <c r="G101" s="110">
        <f>'Valorisation financière UO'!AO104</f>
        <v>0</v>
      </c>
      <c r="H101" s="110">
        <f t="shared" si="47"/>
        <v>0</v>
      </c>
      <c r="I101" s="64"/>
      <c r="J101" s="69"/>
      <c r="K101" s="75">
        <v>5</v>
      </c>
      <c r="L101" s="30"/>
      <c r="M101" s="123">
        <f>ROUND(K101*E101*0.3,2)+ROUND(K101*G101*0.7,2)</f>
        <v>0</v>
      </c>
      <c r="N101" s="60">
        <f>M101*1.2</f>
        <v>0</v>
      </c>
    </row>
    <row r="102" spans="1:14" x14ac:dyDescent="0.2">
      <c r="A102" s="62"/>
      <c r="B102" s="63"/>
      <c r="C102" s="20" t="s">
        <v>171</v>
      </c>
      <c r="D102" s="21" t="s">
        <v>74</v>
      </c>
      <c r="E102" s="110">
        <f>'Valorisation financière UO'!AM105</f>
        <v>0</v>
      </c>
      <c r="F102" s="113">
        <f t="shared" si="48"/>
        <v>0</v>
      </c>
      <c r="G102" s="110">
        <f>'Valorisation financière UO'!AO105</f>
        <v>0</v>
      </c>
      <c r="H102" s="110">
        <f t="shared" si="47"/>
        <v>0</v>
      </c>
      <c r="I102" s="64"/>
      <c r="J102" s="69"/>
      <c r="K102" s="75">
        <v>5</v>
      </c>
      <c r="L102" s="30"/>
      <c r="M102" s="123">
        <f>ROUND(K102*E102*0.3,2)+ROUND(K102*G102*0.7,2)</f>
        <v>0</v>
      </c>
      <c r="N102" s="60">
        <f>M102*1.2</f>
        <v>0</v>
      </c>
    </row>
    <row r="103" spans="1:14" x14ac:dyDescent="0.2">
      <c r="A103" s="62"/>
      <c r="B103" s="63"/>
      <c r="C103" s="20" t="s">
        <v>172</v>
      </c>
      <c r="D103" s="21" t="s">
        <v>107</v>
      </c>
      <c r="E103" s="110">
        <f>'Valorisation financière UO'!AM106</f>
        <v>0</v>
      </c>
      <c r="F103" s="113">
        <f t="shared" si="48"/>
        <v>0</v>
      </c>
      <c r="G103" s="110">
        <f>'Valorisation financière UO'!AO106</f>
        <v>0</v>
      </c>
      <c r="H103" s="110">
        <f t="shared" si="47"/>
        <v>0</v>
      </c>
      <c r="I103" s="64"/>
      <c r="J103" s="69"/>
      <c r="K103" s="75">
        <v>5</v>
      </c>
      <c r="L103" s="30"/>
      <c r="M103" s="123">
        <f>ROUND(K103*E103*0.3,2)+ROUND(K103*G103*0.7,2)</f>
        <v>0</v>
      </c>
      <c r="N103" s="60">
        <f>M103*1.2</f>
        <v>0</v>
      </c>
    </row>
    <row r="104" spans="1:14" ht="13.5" thickBot="1" x14ac:dyDescent="0.25">
      <c r="A104" s="65"/>
      <c r="B104" s="66"/>
      <c r="C104" s="67"/>
      <c r="D104" s="67"/>
      <c r="E104" s="67"/>
      <c r="F104" s="67"/>
      <c r="G104" s="67"/>
      <c r="H104" s="67"/>
      <c r="I104" s="68"/>
      <c r="K104" s="84"/>
      <c r="L104" s="30"/>
      <c r="M104" s="124">
        <f>SUM(M99:M103)</f>
        <v>0</v>
      </c>
      <c r="N104" s="99"/>
    </row>
    <row r="105" spans="1:14" ht="44.25" customHeight="1" thickTop="1" x14ac:dyDescent="0.2">
      <c r="A105" s="62"/>
      <c r="B105" s="63"/>
      <c r="C105" s="32"/>
      <c r="D105" s="33" t="s">
        <v>0</v>
      </c>
      <c r="E105" s="184" t="s">
        <v>27</v>
      </c>
      <c r="F105" s="109" t="s">
        <v>28</v>
      </c>
      <c r="G105" s="112" t="s">
        <v>27</v>
      </c>
      <c r="H105" s="109" t="s">
        <v>28</v>
      </c>
      <c r="I105" s="64"/>
      <c r="K105" s="42" t="s">
        <v>34</v>
      </c>
      <c r="L105" s="30"/>
      <c r="M105" s="42" t="s">
        <v>30</v>
      </c>
      <c r="N105" s="42" t="s">
        <v>31</v>
      </c>
    </row>
    <row r="106" spans="1:14" x14ac:dyDescent="0.2">
      <c r="A106" s="62"/>
      <c r="B106" s="63"/>
      <c r="C106" s="20" t="s">
        <v>173</v>
      </c>
      <c r="D106" s="21" t="s">
        <v>105</v>
      </c>
      <c r="E106" s="110">
        <f>'Valorisation financière UO'!AM109</f>
        <v>0</v>
      </c>
      <c r="F106" s="110">
        <f>E106*1.2</f>
        <v>0</v>
      </c>
      <c r="G106" s="110">
        <f>'Valorisation financière UO'!AO109</f>
        <v>0</v>
      </c>
      <c r="H106" s="110">
        <f t="shared" ref="H106:H121" si="49">ROUND(G106*1.2,2)</f>
        <v>0</v>
      </c>
      <c r="I106" s="64"/>
      <c r="K106" s="75">
        <v>5</v>
      </c>
      <c r="L106" s="30"/>
      <c r="M106" s="123">
        <f>ROUND(K106*E106*0.3,2)+ROUND(K106*G106*0.7,2)</f>
        <v>0</v>
      </c>
      <c r="N106" s="60">
        <f>M106*1.2</f>
        <v>0</v>
      </c>
    </row>
    <row r="107" spans="1:14" x14ac:dyDescent="0.2">
      <c r="A107" s="62"/>
      <c r="B107" s="63"/>
      <c r="C107" s="20" t="s">
        <v>174</v>
      </c>
      <c r="D107" s="21" t="s">
        <v>106</v>
      </c>
      <c r="E107" s="110">
        <f>'Valorisation financière UO'!AM110</f>
        <v>0</v>
      </c>
      <c r="F107" s="113">
        <f t="shared" ref="F107:F121" si="50">ROUND(E107*1.2,2)</f>
        <v>0</v>
      </c>
      <c r="G107" s="110">
        <f>'Valorisation financière UO'!AO110</f>
        <v>0</v>
      </c>
      <c r="H107" s="110">
        <f t="shared" si="49"/>
        <v>0</v>
      </c>
      <c r="I107" s="64"/>
      <c r="J107" s="69"/>
      <c r="K107" s="75">
        <v>5</v>
      </c>
      <c r="L107" s="30"/>
      <c r="M107" s="123">
        <f>ROUND(K107*E107*0.3,2)+ROUND(K107*G107*0.7,2)</f>
        <v>0</v>
      </c>
      <c r="N107" s="60">
        <f>M107*1.2</f>
        <v>0</v>
      </c>
    </row>
    <row r="108" spans="1:14" x14ac:dyDescent="0.2">
      <c r="A108" s="62"/>
      <c r="B108" s="63"/>
      <c r="C108" s="20" t="s">
        <v>175</v>
      </c>
      <c r="D108" s="21" t="s">
        <v>74</v>
      </c>
      <c r="E108" s="110">
        <f>'Valorisation financière UO'!AM111</f>
        <v>0</v>
      </c>
      <c r="F108" s="113">
        <f t="shared" si="50"/>
        <v>0</v>
      </c>
      <c r="G108" s="110">
        <f>'Valorisation financière UO'!AO111</f>
        <v>0</v>
      </c>
      <c r="H108" s="110">
        <f t="shared" si="49"/>
        <v>0</v>
      </c>
      <c r="I108" s="64"/>
      <c r="J108" s="69"/>
      <c r="K108" s="75">
        <v>5</v>
      </c>
      <c r="L108" s="30"/>
      <c r="M108" s="123">
        <f>ROUND(K108*E108*0.3,2)+ROUND(K108*G108*0.7,2)</f>
        <v>0</v>
      </c>
      <c r="N108" s="60">
        <f>M108*1.2</f>
        <v>0</v>
      </c>
    </row>
    <row r="109" spans="1:14" x14ac:dyDescent="0.2">
      <c r="A109" s="62"/>
      <c r="B109" s="63"/>
      <c r="C109" s="20" t="s">
        <v>176</v>
      </c>
      <c r="D109" s="21" t="s">
        <v>107</v>
      </c>
      <c r="E109" s="110">
        <f>'Valorisation financière UO'!AM112</f>
        <v>0</v>
      </c>
      <c r="F109" s="113">
        <f t="shared" si="50"/>
        <v>0</v>
      </c>
      <c r="G109" s="110">
        <f>'Valorisation financière UO'!AO112</f>
        <v>0</v>
      </c>
      <c r="H109" s="110">
        <f t="shared" si="49"/>
        <v>0</v>
      </c>
      <c r="I109" s="64"/>
      <c r="J109" s="69"/>
      <c r="K109" s="75">
        <v>5</v>
      </c>
      <c r="L109" s="30"/>
      <c r="M109" s="123">
        <f>ROUND(K109*E109*0.3,2)+ROUND(K109*G109*0.7,2)</f>
        <v>0</v>
      </c>
      <c r="N109" s="60">
        <f>M109*1.2</f>
        <v>0</v>
      </c>
    </row>
    <row r="110" spans="1:14" ht="13.5" thickBot="1" x14ac:dyDescent="0.25">
      <c r="A110" s="65"/>
      <c r="B110" s="66"/>
      <c r="C110" s="67"/>
      <c r="D110" s="67"/>
      <c r="E110" s="67"/>
      <c r="F110" s="67"/>
      <c r="G110" s="67"/>
      <c r="H110" s="67"/>
      <c r="I110" s="68"/>
      <c r="K110" s="84"/>
      <c r="L110" s="30"/>
      <c r="M110" s="124">
        <f>SUM(M106:M109)</f>
        <v>0</v>
      </c>
      <c r="N110" s="99"/>
    </row>
    <row r="111" spans="1:14" ht="42" customHeight="1" thickTop="1" x14ac:dyDescent="0.2">
      <c r="A111" s="62"/>
      <c r="B111" s="63"/>
      <c r="C111" s="32"/>
      <c r="D111" s="33" t="s">
        <v>0</v>
      </c>
      <c r="E111" s="184" t="s">
        <v>27</v>
      </c>
      <c r="F111" s="109" t="s">
        <v>28</v>
      </c>
      <c r="G111" s="112" t="s">
        <v>27</v>
      </c>
      <c r="H111" s="109" t="s">
        <v>28</v>
      </c>
      <c r="I111" s="64"/>
      <c r="K111" s="42" t="s">
        <v>34</v>
      </c>
      <c r="L111" s="30"/>
      <c r="M111" s="42" t="s">
        <v>30</v>
      </c>
      <c r="N111" s="42" t="s">
        <v>31</v>
      </c>
    </row>
    <row r="112" spans="1:14" x14ac:dyDescent="0.2">
      <c r="A112" s="62"/>
      <c r="B112" s="63"/>
      <c r="C112" s="20" t="s">
        <v>177</v>
      </c>
      <c r="D112" s="21" t="s">
        <v>105</v>
      </c>
      <c r="E112" s="110">
        <f>'Valorisation financière UO'!AM115</f>
        <v>0</v>
      </c>
      <c r="F112" s="113">
        <f t="shared" si="50"/>
        <v>0</v>
      </c>
      <c r="G112" s="110">
        <f>'Valorisation financière UO'!AO115</f>
        <v>0</v>
      </c>
      <c r="H112" s="110">
        <f t="shared" si="49"/>
        <v>0</v>
      </c>
      <c r="I112" s="64"/>
      <c r="J112" s="69"/>
      <c r="K112" s="75">
        <v>5</v>
      </c>
      <c r="L112" s="30"/>
      <c r="M112" s="123">
        <f>ROUND(K112*E112*0.3,2)+ROUND(K112*G112*0.7,2)</f>
        <v>0</v>
      </c>
      <c r="N112" s="60">
        <f>M112*1.2</f>
        <v>0</v>
      </c>
    </row>
    <row r="113" spans="1:14" x14ac:dyDescent="0.2">
      <c r="A113" s="62"/>
      <c r="B113" s="63"/>
      <c r="C113" s="20" t="s">
        <v>178</v>
      </c>
      <c r="D113" s="21" t="s">
        <v>106</v>
      </c>
      <c r="E113" s="110">
        <f>'Valorisation financière UO'!AM116</f>
        <v>0</v>
      </c>
      <c r="F113" s="113">
        <f t="shared" si="50"/>
        <v>0</v>
      </c>
      <c r="G113" s="110">
        <f>'Valorisation financière UO'!AO116</f>
        <v>0</v>
      </c>
      <c r="H113" s="110">
        <f t="shared" si="49"/>
        <v>0</v>
      </c>
      <c r="I113" s="64"/>
      <c r="J113" s="69"/>
      <c r="K113" s="75">
        <v>5</v>
      </c>
      <c r="L113" s="30"/>
      <c r="M113" s="123">
        <f>ROUND(K113*E113*0.3,2)+ROUND(K113*G113*0.7,2)</f>
        <v>0</v>
      </c>
      <c r="N113" s="60">
        <f>M113*1.2</f>
        <v>0</v>
      </c>
    </row>
    <row r="114" spans="1:14" x14ac:dyDescent="0.2">
      <c r="A114" s="62"/>
      <c r="B114" s="63"/>
      <c r="C114" s="20" t="s">
        <v>179</v>
      </c>
      <c r="D114" s="21" t="s">
        <v>74</v>
      </c>
      <c r="E114" s="110">
        <f>'Valorisation financière UO'!AM117</f>
        <v>0</v>
      </c>
      <c r="F114" s="113">
        <f t="shared" si="50"/>
        <v>0</v>
      </c>
      <c r="G114" s="110">
        <f>'Valorisation financière UO'!AO117</f>
        <v>0</v>
      </c>
      <c r="H114" s="110">
        <f t="shared" si="49"/>
        <v>0</v>
      </c>
      <c r="I114" s="64"/>
      <c r="J114" s="69"/>
      <c r="K114" s="75">
        <v>5</v>
      </c>
      <c r="L114" s="30"/>
      <c r="M114" s="123">
        <f>ROUND(K114*E114*0.3,2)+ROUND(K114*G114*0.7,2)</f>
        <v>0</v>
      </c>
      <c r="N114" s="60">
        <f>M114*1.2</f>
        <v>0</v>
      </c>
    </row>
    <row r="115" spans="1:14" x14ac:dyDescent="0.2">
      <c r="A115" s="62"/>
      <c r="B115" s="63"/>
      <c r="C115" s="20" t="s">
        <v>180</v>
      </c>
      <c r="D115" s="21" t="s">
        <v>107</v>
      </c>
      <c r="E115" s="110">
        <f>'Valorisation financière UO'!AM118</f>
        <v>0</v>
      </c>
      <c r="F115" s="113">
        <f t="shared" si="50"/>
        <v>0</v>
      </c>
      <c r="G115" s="110">
        <f>'Valorisation financière UO'!AO118</f>
        <v>0</v>
      </c>
      <c r="H115" s="110">
        <f t="shared" si="49"/>
        <v>0</v>
      </c>
      <c r="I115" s="64"/>
      <c r="J115" s="69"/>
      <c r="K115" s="75">
        <v>5</v>
      </c>
      <c r="L115" s="30"/>
      <c r="M115" s="123">
        <f>ROUND(K115*E115*0.3,2)+ROUND(K115*G115*0.7,2)</f>
        <v>0</v>
      </c>
      <c r="N115" s="60">
        <f>M115*1.2</f>
        <v>0</v>
      </c>
    </row>
    <row r="116" spans="1:14" ht="13.5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  <c r="K116" s="84"/>
      <c r="L116" s="30"/>
      <c r="M116" s="124">
        <f>SUM(M112:M115)</f>
        <v>0</v>
      </c>
      <c r="N116" s="99"/>
    </row>
    <row r="117" spans="1:14" ht="36.75" customHeight="1" thickTop="1" x14ac:dyDescent="0.2">
      <c r="A117" s="62"/>
      <c r="B117" s="63"/>
      <c r="C117" s="32"/>
      <c r="D117" s="33" t="s">
        <v>0</v>
      </c>
      <c r="E117" s="184" t="s">
        <v>27</v>
      </c>
      <c r="F117" s="109" t="s">
        <v>28</v>
      </c>
      <c r="G117" s="112" t="s">
        <v>27</v>
      </c>
      <c r="H117" s="109" t="s">
        <v>28</v>
      </c>
      <c r="I117" s="64"/>
      <c r="K117" s="42" t="s">
        <v>34</v>
      </c>
      <c r="L117" s="30"/>
      <c r="M117" s="42" t="s">
        <v>30</v>
      </c>
      <c r="N117" s="42" t="s">
        <v>31</v>
      </c>
    </row>
    <row r="118" spans="1:14" x14ac:dyDescent="0.2">
      <c r="A118" s="62"/>
      <c r="B118" s="63"/>
      <c r="C118" s="20" t="s">
        <v>181</v>
      </c>
      <c r="D118" s="21" t="s">
        <v>105</v>
      </c>
      <c r="E118" s="110">
        <f>'Valorisation financière UO'!AM121</f>
        <v>0</v>
      </c>
      <c r="F118" s="113">
        <f t="shared" si="50"/>
        <v>0</v>
      </c>
      <c r="G118" s="110">
        <f>'Valorisation financière UO'!AO121</f>
        <v>0</v>
      </c>
      <c r="H118" s="110">
        <f t="shared" si="49"/>
        <v>0</v>
      </c>
      <c r="I118" s="64"/>
      <c r="J118" s="69"/>
      <c r="K118" s="75">
        <v>5</v>
      </c>
      <c r="L118" s="30"/>
      <c r="M118" s="123">
        <f>ROUND(K118*E118*0.3,2)+ROUND(K118*G118*0.7,2)</f>
        <v>0</v>
      </c>
      <c r="N118" s="60">
        <f>M118*1.2</f>
        <v>0</v>
      </c>
    </row>
    <row r="119" spans="1:14" x14ac:dyDescent="0.2">
      <c r="A119" s="62"/>
      <c r="B119" s="63"/>
      <c r="C119" s="20" t="s">
        <v>182</v>
      </c>
      <c r="D119" s="21" t="s">
        <v>106</v>
      </c>
      <c r="E119" s="110">
        <f>'Valorisation financière UO'!AM122</f>
        <v>0</v>
      </c>
      <c r="F119" s="113">
        <f t="shared" si="50"/>
        <v>0</v>
      </c>
      <c r="G119" s="110">
        <f>'Valorisation financière UO'!AO122</f>
        <v>0</v>
      </c>
      <c r="H119" s="110">
        <f t="shared" si="49"/>
        <v>0</v>
      </c>
      <c r="I119" s="64"/>
      <c r="J119" s="69"/>
      <c r="K119" s="75">
        <v>5</v>
      </c>
      <c r="L119" s="30"/>
      <c r="M119" s="123">
        <f>ROUND(K119*E119*0.3,2)+ROUND(K119*G119*0.7,2)</f>
        <v>0</v>
      </c>
      <c r="N119" s="60">
        <f>M119*1.2</f>
        <v>0</v>
      </c>
    </row>
    <row r="120" spans="1:14" x14ac:dyDescent="0.2">
      <c r="A120" s="62"/>
      <c r="B120" s="63"/>
      <c r="C120" s="20" t="s">
        <v>183</v>
      </c>
      <c r="D120" s="21" t="s">
        <v>74</v>
      </c>
      <c r="E120" s="110">
        <f>'Valorisation financière UO'!AM123</f>
        <v>0</v>
      </c>
      <c r="F120" s="113">
        <f t="shared" si="50"/>
        <v>0</v>
      </c>
      <c r="G120" s="110">
        <f>'Valorisation financière UO'!AO123</f>
        <v>0</v>
      </c>
      <c r="H120" s="110">
        <f t="shared" si="49"/>
        <v>0</v>
      </c>
      <c r="I120" s="64"/>
      <c r="J120" s="69"/>
      <c r="K120" s="75">
        <v>5</v>
      </c>
      <c r="L120" s="30"/>
      <c r="M120" s="123">
        <f>ROUND(K120*E120*0.3,2)+ROUND(K120*G120*0.7,2)</f>
        <v>0</v>
      </c>
      <c r="N120" s="60">
        <f>M120*1.2</f>
        <v>0</v>
      </c>
    </row>
    <row r="121" spans="1:14" x14ac:dyDescent="0.2">
      <c r="A121" s="62"/>
      <c r="B121" s="63"/>
      <c r="C121" s="20" t="s">
        <v>184</v>
      </c>
      <c r="D121" s="21" t="s">
        <v>107</v>
      </c>
      <c r="E121" s="110">
        <f>'Valorisation financière UO'!AM124</f>
        <v>0</v>
      </c>
      <c r="F121" s="113">
        <f t="shared" si="50"/>
        <v>0</v>
      </c>
      <c r="G121" s="110">
        <f>'Valorisation financière UO'!AO124</f>
        <v>0</v>
      </c>
      <c r="H121" s="110">
        <f t="shared" si="49"/>
        <v>0</v>
      </c>
      <c r="I121" s="64"/>
      <c r="J121" s="69"/>
      <c r="K121" s="75">
        <v>5</v>
      </c>
      <c r="L121" s="30"/>
      <c r="M121" s="123">
        <f>ROUND(K121*E121*0.3,2)+ROUND(K121*G121*0.7,2)</f>
        <v>0</v>
      </c>
      <c r="N121" s="60">
        <f>M121*1.2</f>
        <v>0</v>
      </c>
    </row>
    <row r="122" spans="1:14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  <c r="K122" s="84"/>
      <c r="L122" s="30"/>
      <c r="M122" s="124">
        <f>SUM(M118:M121)</f>
        <v>0</v>
      </c>
      <c r="N122" s="99"/>
    </row>
    <row r="123" spans="1:14" ht="42" customHeight="1" thickTop="1" x14ac:dyDescent="0.2">
      <c r="A123" s="62"/>
      <c r="B123" s="63"/>
      <c r="C123" s="32"/>
      <c r="D123" s="33" t="s">
        <v>0</v>
      </c>
      <c r="E123" s="184" t="s">
        <v>27</v>
      </c>
      <c r="F123" s="109" t="s">
        <v>28</v>
      </c>
      <c r="G123" s="112" t="s">
        <v>27</v>
      </c>
      <c r="H123" s="109" t="s">
        <v>28</v>
      </c>
      <c r="I123" s="64"/>
      <c r="K123" s="42" t="s">
        <v>34</v>
      </c>
      <c r="L123" s="30"/>
      <c r="M123" s="42" t="s">
        <v>30</v>
      </c>
      <c r="N123" s="42" t="s">
        <v>31</v>
      </c>
    </row>
    <row r="124" spans="1:14" x14ac:dyDescent="0.2">
      <c r="A124" s="62"/>
      <c r="B124" s="63"/>
      <c r="C124" s="20" t="s">
        <v>185</v>
      </c>
      <c r="D124" s="21" t="s">
        <v>105</v>
      </c>
      <c r="E124" s="110">
        <f>'Valorisation financière UO'!AM127</f>
        <v>0</v>
      </c>
      <c r="F124" s="110">
        <f>E124*1.2</f>
        <v>0</v>
      </c>
      <c r="G124" s="110">
        <f>'Valorisation financière UO'!AO127</f>
        <v>0</v>
      </c>
      <c r="H124" s="110">
        <f t="shared" ref="H124:H127" si="51">ROUND(G124*1.2,2)</f>
        <v>0</v>
      </c>
      <c r="I124" s="64"/>
      <c r="K124" s="75">
        <v>5</v>
      </c>
      <c r="L124" s="30"/>
      <c r="M124" s="123">
        <f>ROUND(K124*E124*0.3,2)+ROUND(K124*G124*0.7,2)</f>
        <v>0</v>
      </c>
      <c r="N124" s="60">
        <f>M124*1.2</f>
        <v>0</v>
      </c>
    </row>
    <row r="125" spans="1:14" x14ac:dyDescent="0.2">
      <c r="A125" s="62"/>
      <c r="B125" s="63"/>
      <c r="C125" s="20" t="s">
        <v>186</v>
      </c>
      <c r="D125" s="21" t="s">
        <v>106</v>
      </c>
      <c r="E125" s="110">
        <f>'Valorisation financière UO'!AM128</f>
        <v>0</v>
      </c>
      <c r="F125" s="113">
        <f t="shared" ref="F125:F127" si="52">ROUND(E125*1.2,2)</f>
        <v>0</v>
      </c>
      <c r="G125" s="110">
        <f>'Valorisation financière UO'!AO128</f>
        <v>0</v>
      </c>
      <c r="H125" s="110">
        <f t="shared" si="51"/>
        <v>0</v>
      </c>
      <c r="I125" s="64"/>
      <c r="J125" s="69"/>
      <c r="K125" s="75">
        <v>5</v>
      </c>
      <c r="L125" s="30"/>
      <c r="M125" s="123">
        <f>ROUND(K125*E125*0.3,2)+ROUND(K125*G125*0.7,2)</f>
        <v>0</v>
      </c>
      <c r="N125" s="60">
        <f>M125*1.2</f>
        <v>0</v>
      </c>
    </row>
    <row r="126" spans="1:14" x14ac:dyDescent="0.2">
      <c r="A126" s="62"/>
      <c r="B126" s="63"/>
      <c r="C126" s="20" t="s">
        <v>187</v>
      </c>
      <c r="D126" s="21" t="s">
        <v>74</v>
      </c>
      <c r="E126" s="110">
        <f>'Valorisation financière UO'!AM129</f>
        <v>0</v>
      </c>
      <c r="F126" s="113">
        <f t="shared" si="52"/>
        <v>0</v>
      </c>
      <c r="G126" s="110">
        <f>'Valorisation financière UO'!AO129</f>
        <v>0</v>
      </c>
      <c r="H126" s="110">
        <f t="shared" si="51"/>
        <v>0</v>
      </c>
      <c r="I126" s="64"/>
      <c r="J126" s="69"/>
      <c r="K126" s="75">
        <v>5</v>
      </c>
      <c r="L126" s="30"/>
      <c r="M126" s="123">
        <f>ROUND(K126*E126*0.3,2)+ROUND(K126*G126*0.7,2)</f>
        <v>0</v>
      </c>
      <c r="N126" s="60">
        <f>M126*1.2</f>
        <v>0</v>
      </c>
    </row>
    <row r="127" spans="1:14" x14ac:dyDescent="0.2">
      <c r="A127" s="62"/>
      <c r="B127" s="63"/>
      <c r="C127" s="20" t="s">
        <v>188</v>
      </c>
      <c r="D127" s="21" t="s">
        <v>107</v>
      </c>
      <c r="E127" s="110">
        <f>'Valorisation financière UO'!AM130</f>
        <v>0</v>
      </c>
      <c r="F127" s="113">
        <f t="shared" si="52"/>
        <v>0</v>
      </c>
      <c r="G127" s="110">
        <f>'Valorisation financière UO'!AO130</f>
        <v>0</v>
      </c>
      <c r="H127" s="110">
        <f t="shared" si="51"/>
        <v>0</v>
      </c>
      <c r="I127" s="64"/>
      <c r="J127" s="69"/>
      <c r="K127" s="75">
        <v>5</v>
      </c>
      <c r="L127" s="30"/>
      <c r="M127" s="123">
        <f>ROUND(K127*E127*0.3,2)+ROUND(K127*G127*0.7,2)</f>
        <v>0</v>
      </c>
      <c r="N127" s="60">
        <f>M127*1.2</f>
        <v>0</v>
      </c>
    </row>
    <row r="128" spans="1:14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  <c r="K128" s="84"/>
      <c r="L128" s="30"/>
      <c r="M128" s="124">
        <f>SUM(M124:M127)</f>
        <v>0</v>
      </c>
      <c r="N128" s="99"/>
    </row>
    <row r="129" spans="1:14" ht="37.5" customHeight="1" thickTop="1" x14ac:dyDescent="0.2">
      <c r="A129" s="62"/>
      <c r="B129" s="63"/>
      <c r="C129" s="32"/>
      <c r="D129" s="33" t="s">
        <v>0</v>
      </c>
      <c r="E129" s="184" t="s">
        <v>27</v>
      </c>
      <c r="F129" s="109" t="s">
        <v>28</v>
      </c>
      <c r="G129" s="112" t="s">
        <v>27</v>
      </c>
      <c r="H129" s="109" t="s">
        <v>28</v>
      </c>
      <c r="I129" s="64"/>
      <c r="K129" s="42" t="s">
        <v>34</v>
      </c>
      <c r="L129" s="30"/>
      <c r="M129" s="42" t="s">
        <v>30</v>
      </c>
      <c r="N129" s="42" t="s">
        <v>31</v>
      </c>
    </row>
    <row r="130" spans="1:14" x14ac:dyDescent="0.2">
      <c r="A130" s="62"/>
      <c r="B130" s="63"/>
      <c r="C130" s="20" t="s">
        <v>189</v>
      </c>
      <c r="D130" s="21" t="s">
        <v>105</v>
      </c>
      <c r="E130" s="110">
        <f>'Valorisation financière UO'!AM133</f>
        <v>0</v>
      </c>
      <c r="F130" s="113">
        <f t="shared" ref="F130:F133" si="53">ROUND(E130*1.2,2)</f>
        <v>0</v>
      </c>
      <c r="G130" s="110">
        <f>'Valorisation financière UO'!AO133</f>
        <v>0</v>
      </c>
      <c r="H130" s="110">
        <f t="shared" ref="H130:H133" si="54">ROUND(G130*1.2,2)</f>
        <v>0</v>
      </c>
      <c r="I130" s="64"/>
      <c r="J130" s="69"/>
      <c r="K130" s="75">
        <v>5</v>
      </c>
      <c r="L130" s="30"/>
      <c r="M130" s="123">
        <f>ROUND(K130*E130*0.3,2)+ROUND(K130*G130*0.7,2)</f>
        <v>0</v>
      </c>
      <c r="N130" s="60">
        <f>M130*1.2</f>
        <v>0</v>
      </c>
    </row>
    <row r="131" spans="1:14" x14ac:dyDescent="0.2">
      <c r="A131" s="62"/>
      <c r="B131" s="63"/>
      <c r="C131" s="20" t="s">
        <v>190</v>
      </c>
      <c r="D131" s="21" t="s">
        <v>106</v>
      </c>
      <c r="E131" s="110">
        <f>'Valorisation financière UO'!AM134</f>
        <v>0</v>
      </c>
      <c r="F131" s="113">
        <f t="shared" si="53"/>
        <v>0</v>
      </c>
      <c r="G131" s="110">
        <f>'Valorisation financière UO'!AO134</f>
        <v>0</v>
      </c>
      <c r="H131" s="110">
        <f t="shared" si="54"/>
        <v>0</v>
      </c>
      <c r="I131" s="64"/>
      <c r="J131" s="69"/>
      <c r="K131" s="75">
        <v>5</v>
      </c>
      <c r="L131" s="30"/>
      <c r="M131" s="123">
        <f>ROUND(K131*E131*0.3,2)+ROUND(K131*G131*0.7,2)</f>
        <v>0</v>
      </c>
      <c r="N131" s="60">
        <f>M131*1.2</f>
        <v>0</v>
      </c>
    </row>
    <row r="132" spans="1:14" x14ac:dyDescent="0.2">
      <c r="A132" s="62"/>
      <c r="B132" s="63"/>
      <c r="C132" s="20" t="s">
        <v>191</v>
      </c>
      <c r="D132" s="21" t="s">
        <v>74</v>
      </c>
      <c r="E132" s="110">
        <f>'Valorisation financière UO'!AM135</f>
        <v>0</v>
      </c>
      <c r="F132" s="113">
        <f t="shared" si="53"/>
        <v>0</v>
      </c>
      <c r="G132" s="110">
        <f>'Valorisation financière UO'!AO135</f>
        <v>0</v>
      </c>
      <c r="H132" s="110">
        <f t="shared" si="54"/>
        <v>0</v>
      </c>
      <c r="I132" s="64"/>
      <c r="J132" s="69"/>
      <c r="K132" s="75">
        <v>5</v>
      </c>
      <c r="L132" s="30"/>
      <c r="M132" s="123">
        <f>ROUND(K132*E132*0.3,2)+ROUND(K132*G132*0.7,2)</f>
        <v>0</v>
      </c>
      <c r="N132" s="60">
        <f>M132*1.2</f>
        <v>0</v>
      </c>
    </row>
    <row r="133" spans="1:14" x14ac:dyDescent="0.2">
      <c r="A133" s="62"/>
      <c r="B133" s="63"/>
      <c r="C133" s="20" t="s">
        <v>192</v>
      </c>
      <c r="D133" s="21" t="s">
        <v>107</v>
      </c>
      <c r="E133" s="110">
        <f>'Valorisation financière UO'!AM136</f>
        <v>0</v>
      </c>
      <c r="F133" s="113">
        <f t="shared" si="53"/>
        <v>0</v>
      </c>
      <c r="G133" s="110">
        <f>'Valorisation financière UO'!AO136</f>
        <v>0</v>
      </c>
      <c r="H133" s="110">
        <f t="shared" si="54"/>
        <v>0</v>
      </c>
      <c r="I133" s="64"/>
      <c r="J133" s="69"/>
      <c r="K133" s="75">
        <v>5</v>
      </c>
      <c r="L133" s="30"/>
      <c r="M133" s="123">
        <f>ROUND(K133*E133*0.3,2)+ROUND(K133*G133*0.7,2)</f>
        <v>0</v>
      </c>
      <c r="N133" s="60">
        <f>M133*1.2</f>
        <v>0</v>
      </c>
    </row>
    <row r="134" spans="1:14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  <c r="K134" s="84"/>
      <c r="L134" s="30"/>
      <c r="M134" s="124">
        <f>SUM(M130:M133)</f>
        <v>0</v>
      </c>
      <c r="N134" s="99"/>
    </row>
    <row r="135" spans="1:14" ht="39.75" customHeight="1" thickTop="1" x14ac:dyDescent="0.2">
      <c r="A135" s="62"/>
      <c r="B135" s="63"/>
      <c r="C135" s="32"/>
      <c r="D135" s="33" t="s">
        <v>0</v>
      </c>
      <c r="E135" s="184" t="s">
        <v>27</v>
      </c>
      <c r="F135" s="109" t="s">
        <v>28</v>
      </c>
      <c r="G135" s="112" t="s">
        <v>27</v>
      </c>
      <c r="H135" s="109" t="s">
        <v>28</v>
      </c>
      <c r="I135" s="64"/>
      <c r="K135" s="42" t="s">
        <v>34</v>
      </c>
      <c r="L135" s="30"/>
      <c r="M135" s="42" t="s">
        <v>30</v>
      </c>
      <c r="N135" s="42" t="s">
        <v>31</v>
      </c>
    </row>
    <row r="136" spans="1:14" x14ac:dyDescent="0.2">
      <c r="A136" s="62"/>
      <c r="B136" s="63"/>
      <c r="C136" s="20" t="s">
        <v>193</v>
      </c>
      <c r="D136" s="21" t="s">
        <v>105</v>
      </c>
      <c r="E136" s="110">
        <f>'Valorisation financière UO'!AM139</f>
        <v>0</v>
      </c>
      <c r="F136" s="113">
        <f t="shared" ref="F136:F139" si="55">ROUND(E136*1.2,2)</f>
        <v>0</v>
      </c>
      <c r="G136" s="110">
        <f>'Valorisation financière UO'!AO139</f>
        <v>0</v>
      </c>
      <c r="H136" s="110">
        <f t="shared" ref="H136:H139" si="56">ROUND(G136*1.2,2)</f>
        <v>0</v>
      </c>
      <c r="I136" s="64"/>
      <c r="J136" s="69"/>
      <c r="K136" s="75">
        <v>5</v>
      </c>
      <c r="L136" s="30"/>
      <c r="M136" s="123">
        <f>ROUND(K136*E136*0.3,2)+ROUND(K136*G136*0.7,2)</f>
        <v>0</v>
      </c>
      <c r="N136" s="60">
        <f>M136*1.2</f>
        <v>0</v>
      </c>
    </row>
    <row r="137" spans="1:14" x14ac:dyDescent="0.2">
      <c r="A137" s="62"/>
      <c r="B137" s="63"/>
      <c r="C137" s="20" t="s">
        <v>194</v>
      </c>
      <c r="D137" s="21" t="s">
        <v>106</v>
      </c>
      <c r="E137" s="110">
        <f>'Valorisation financière UO'!AM140</f>
        <v>0</v>
      </c>
      <c r="F137" s="113">
        <f t="shared" si="55"/>
        <v>0</v>
      </c>
      <c r="G137" s="110">
        <f>'Valorisation financière UO'!AO140</f>
        <v>0</v>
      </c>
      <c r="H137" s="110">
        <f t="shared" si="56"/>
        <v>0</v>
      </c>
      <c r="I137" s="64"/>
      <c r="J137" s="69"/>
      <c r="K137" s="75">
        <v>5</v>
      </c>
      <c r="L137" s="30"/>
      <c r="M137" s="123">
        <f>ROUND(K137*E137*0.3,2)+ROUND(K137*G137*0.7,2)</f>
        <v>0</v>
      </c>
      <c r="N137" s="60">
        <f>M137*1.2</f>
        <v>0</v>
      </c>
    </row>
    <row r="138" spans="1:14" x14ac:dyDescent="0.2">
      <c r="A138" s="62"/>
      <c r="B138" s="63"/>
      <c r="C138" s="20" t="s">
        <v>195</v>
      </c>
      <c r="D138" s="21" t="s">
        <v>74</v>
      </c>
      <c r="E138" s="110">
        <f>'Valorisation financière UO'!AM141</f>
        <v>0</v>
      </c>
      <c r="F138" s="113">
        <f t="shared" si="55"/>
        <v>0</v>
      </c>
      <c r="G138" s="110">
        <f>'Valorisation financière UO'!AO141</f>
        <v>0</v>
      </c>
      <c r="H138" s="110">
        <f t="shared" si="56"/>
        <v>0</v>
      </c>
      <c r="I138" s="64"/>
      <c r="J138" s="69"/>
      <c r="K138" s="75">
        <v>5</v>
      </c>
      <c r="L138" s="30"/>
      <c r="M138" s="123">
        <f>ROUND(K138*E138*0.3,2)+ROUND(K138*G138*0.7,2)</f>
        <v>0</v>
      </c>
      <c r="N138" s="60">
        <f>M138*1.2</f>
        <v>0</v>
      </c>
    </row>
    <row r="139" spans="1:14" x14ac:dyDescent="0.2">
      <c r="A139" s="62"/>
      <c r="B139" s="63"/>
      <c r="C139" s="20" t="s">
        <v>196</v>
      </c>
      <c r="D139" s="21" t="s">
        <v>107</v>
      </c>
      <c r="E139" s="110">
        <f>'Valorisation financière UO'!AM142</f>
        <v>0</v>
      </c>
      <c r="F139" s="113">
        <f t="shared" si="55"/>
        <v>0</v>
      </c>
      <c r="G139" s="110">
        <f>'Valorisation financière UO'!AO142</f>
        <v>0</v>
      </c>
      <c r="H139" s="110">
        <f t="shared" si="56"/>
        <v>0</v>
      </c>
      <c r="I139" s="64"/>
      <c r="J139" s="69"/>
      <c r="K139" s="75">
        <v>5</v>
      </c>
      <c r="L139" s="30"/>
      <c r="M139" s="123">
        <f>ROUND(K139*E139*0.3,2)+ROUND(K139*G139*0.7,2)</f>
        <v>0</v>
      </c>
      <c r="N139" s="60">
        <f>M139*1.2</f>
        <v>0</v>
      </c>
    </row>
    <row r="140" spans="1:14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  <c r="K140" s="84"/>
      <c r="L140" s="30"/>
      <c r="M140" s="124">
        <f>SUM(M136:M139)</f>
        <v>0</v>
      </c>
      <c r="N140" s="99"/>
    </row>
    <row r="141" spans="1:14" ht="36" customHeight="1" thickTop="1" x14ac:dyDescent="0.2">
      <c r="A141" s="62"/>
      <c r="B141" s="63"/>
      <c r="C141" s="32"/>
      <c r="D141" s="33" t="s">
        <v>0</v>
      </c>
      <c r="E141" s="184" t="s">
        <v>27</v>
      </c>
      <c r="F141" s="109" t="s">
        <v>28</v>
      </c>
      <c r="G141" s="112" t="s">
        <v>27</v>
      </c>
      <c r="H141" s="109" t="s">
        <v>28</v>
      </c>
      <c r="I141" s="64"/>
      <c r="K141" s="42" t="s">
        <v>34</v>
      </c>
      <c r="L141" s="30"/>
      <c r="M141" s="42" t="s">
        <v>30</v>
      </c>
      <c r="N141" s="42" t="s">
        <v>31</v>
      </c>
    </row>
    <row r="142" spans="1:14" x14ac:dyDescent="0.2">
      <c r="A142" s="62"/>
      <c r="B142" s="63"/>
      <c r="C142" s="20" t="s">
        <v>197</v>
      </c>
      <c r="D142" s="21" t="s">
        <v>106</v>
      </c>
      <c r="E142" s="110">
        <f>'Valorisation financière UO'!AM145</f>
        <v>0</v>
      </c>
      <c r="F142" s="110">
        <f>E142*1.2</f>
        <v>0</v>
      </c>
      <c r="G142" s="110">
        <f>'Valorisation financière UO'!AO145</f>
        <v>0</v>
      </c>
      <c r="H142" s="110">
        <f t="shared" ref="H142:H143" si="57">ROUND(G142*1.2,2)</f>
        <v>0</v>
      </c>
      <c r="I142" s="64"/>
      <c r="K142" s="75">
        <v>5</v>
      </c>
      <c r="L142" s="30"/>
      <c r="M142" s="123">
        <f>ROUND(K142*E142*0.3,2)+ROUND(K142*G142*0.7,2)</f>
        <v>0</v>
      </c>
      <c r="N142" s="60">
        <f>M142*1.2</f>
        <v>0</v>
      </c>
    </row>
    <row r="143" spans="1:14" x14ac:dyDescent="0.2">
      <c r="A143" s="62"/>
      <c r="B143" s="63"/>
      <c r="C143" s="20" t="s">
        <v>198</v>
      </c>
      <c r="D143" s="21" t="s">
        <v>74</v>
      </c>
      <c r="E143" s="110">
        <f>'Valorisation financière UO'!AM146</f>
        <v>0</v>
      </c>
      <c r="F143" s="113">
        <f t="shared" ref="F143" si="58">ROUND(E143*1.2,2)</f>
        <v>0</v>
      </c>
      <c r="G143" s="110">
        <f>'Valorisation financière UO'!AO146</f>
        <v>0</v>
      </c>
      <c r="H143" s="110">
        <f t="shared" si="57"/>
        <v>0</v>
      </c>
      <c r="I143" s="64"/>
      <c r="J143" s="69"/>
      <c r="K143" s="75">
        <v>5</v>
      </c>
      <c r="L143" s="30"/>
      <c r="M143" s="123">
        <f>ROUND(K143*E143*0.3,2)+ROUND(K143*G143*0.7,2)</f>
        <v>0</v>
      </c>
      <c r="N143" s="60">
        <f>M143*1.2</f>
        <v>0</v>
      </c>
    </row>
    <row r="144" spans="1:14" ht="13.5" thickBot="1" x14ac:dyDescent="0.25">
      <c r="A144" s="65"/>
      <c r="B144" s="66"/>
      <c r="C144" s="67"/>
      <c r="D144" s="67"/>
      <c r="E144" s="67"/>
      <c r="F144" s="67"/>
      <c r="G144" s="67"/>
      <c r="H144" s="67"/>
      <c r="I144" s="68"/>
      <c r="K144" s="84"/>
      <c r="L144" s="30"/>
      <c r="M144" s="124">
        <f>SUM(M142:M143)</f>
        <v>0</v>
      </c>
      <c r="N144" s="99"/>
    </row>
    <row r="145" spans="1:14" ht="41.25" customHeight="1" thickTop="1" x14ac:dyDescent="0.2">
      <c r="A145" s="62"/>
      <c r="B145" s="63"/>
      <c r="C145" s="32"/>
      <c r="D145" s="33" t="s">
        <v>0</v>
      </c>
      <c r="E145" s="184" t="s">
        <v>27</v>
      </c>
      <c r="F145" s="109" t="s">
        <v>28</v>
      </c>
      <c r="G145" s="112" t="s">
        <v>27</v>
      </c>
      <c r="H145" s="109" t="s">
        <v>28</v>
      </c>
      <c r="I145" s="64"/>
      <c r="K145" s="42" t="s">
        <v>34</v>
      </c>
      <c r="L145" s="30"/>
      <c r="M145" s="42" t="s">
        <v>30</v>
      </c>
      <c r="N145" s="42" t="s">
        <v>31</v>
      </c>
    </row>
    <row r="146" spans="1:14" x14ac:dyDescent="0.2">
      <c r="A146" s="62"/>
      <c r="B146" s="63"/>
      <c r="C146" s="20" t="s">
        <v>199</v>
      </c>
      <c r="D146" s="21" t="s">
        <v>105</v>
      </c>
      <c r="E146" s="110">
        <f>'Valorisation financière UO'!AM149</f>
        <v>0</v>
      </c>
      <c r="F146" s="113">
        <f t="shared" ref="F146:F148" si="59">ROUND(E146*1.2,2)</f>
        <v>0</v>
      </c>
      <c r="G146" s="110">
        <f>'Valorisation financière UO'!AO149</f>
        <v>0</v>
      </c>
      <c r="H146" s="110">
        <f t="shared" ref="H146:H148" si="60">ROUND(G146*1.2,2)</f>
        <v>0</v>
      </c>
      <c r="I146" s="64"/>
      <c r="J146" s="69"/>
      <c r="K146" s="75">
        <v>5</v>
      </c>
      <c r="L146" s="30"/>
      <c r="M146" s="123">
        <f>ROUND(K146*E146*0.3,2)+ROUND(K146*G146*0.7,2)</f>
        <v>0</v>
      </c>
      <c r="N146" s="60">
        <f>M146*1.2</f>
        <v>0</v>
      </c>
    </row>
    <row r="147" spans="1:14" x14ac:dyDescent="0.2">
      <c r="A147" s="62"/>
      <c r="B147" s="63"/>
      <c r="C147" s="20" t="s">
        <v>200</v>
      </c>
      <c r="D147" s="21" t="s">
        <v>106</v>
      </c>
      <c r="E147" s="110">
        <f>'Valorisation financière UO'!AM150</f>
        <v>0</v>
      </c>
      <c r="F147" s="113">
        <f t="shared" si="59"/>
        <v>0</v>
      </c>
      <c r="G147" s="110">
        <f>'Valorisation financière UO'!AO150</f>
        <v>0</v>
      </c>
      <c r="H147" s="110">
        <f t="shared" si="60"/>
        <v>0</v>
      </c>
      <c r="I147" s="64"/>
      <c r="J147" s="69"/>
      <c r="K147" s="75">
        <v>5</v>
      </c>
      <c r="L147" s="30"/>
      <c r="M147" s="123">
        <f>ROUND(K147*E147*0.3,2)+ROUND(K147*G147*0.7,2)</f>
        <v>0</v>
      </c>
      <c r="N147" s="60">
        <f>M147*1.2</f>
        <v>0</v>
      </c>
    </row>
    <row r="148" spans="1:14" x14ac:dyDescent="0.2">
      <c r="A148" s="62"/>
      <c r="B148" s="63"/>
      <c r="C148" s="20" t="s">
        <v>201</v>
      </c>
      <c r="D148" s="21" t="s">
        <v>74</v>
      </c>
      <c r="E148" s="110">
        <f>'Valorisation financière UO'!AM151</f>
        <v>0</v>
      </c>
      <c r="F148" s="113">
        <f t="shared" si="59"/>
        <v>0</v>
      </c>
      <c r="G148" s="110">
        <f>'Valorisation financière UO'!AO151</f>
        <v>0</v>
      </c>
      <c r="H148" s="110">
        <f t="shared" si="60"/>
        <v>0</v>
      </c>
      <c r="I148" s="64"/>
      <c r="J148" s="69"/>
      <c r="K148" s="75">
        <v>5</v>
      </c>
      <c r="L148" s="30"/>
      <c r="M148" s="123">
        <f>ROUND(K148*E148*0.3,2)+ROUND(K148*G148*0.7,2)</f>
        <v>0</v>
      </c>
      <c r="N148" s="60">
        <f>M148*1.2</f>
        <v>0</v>
      </c>
    </row>
    <row r="149" spans="1:14" ht="13.5" thickBot="1" x14ac:dyDescent="0.25">
      <c r="A149" s="65"/>
      <c r="B149" s="66"/>
      <c r="C149" s="67"/>
      <c r="D149" s="67"/>
      <c r="E149" s="67"/>
      <c r="F149" s="67"/>
      <c r="G149" s="67"/>
      <c r="H149" s="67"/>
      <c r="I149" s="68"/>
      <c r="K149" s="84"/>
      <c r="L149" s="30"/>
      <c r="M149" s="124">
        <f>SUM(M146:M148)</f>
        <v>0</v>
      </c>
      <c r="N149" s="99"/>
    </row>
    <row r="150" spans="1:14" ht="39.75" customHeight="1" thickTop="1" x14ac:dyDescent="0.2">
      <c r="A150" s="62"/>
      <c r="B150" s="63"/>
      <c r="C150" s="32"/>
      <c r="D150" s="33" t="s">
        <v>0</v>
      </c>
      <c r="E150" s="184" t="s">
        <v>27</v>
      </c>
      <c r="F150" s="109" t="s">
        <v>28</v>
      </c>
      <c r="G150" s="112" t="s">
        <v>27</v>
      </c>
      <c r="H150" s="109" t="s">
        <v>28</v>
      </c>
      <c r="I150" s="64"/>
      <c r="K150" s="42" t="s">
        <v>34</v>
      </c>
      <c r="L150" s="30"/>
      <c r="M150" s="42" t="s">
        <v>30</v>
      </c>
      <c r="N150" s="42" t="s">
        <v>31</v>
      </c>
    </row>
    <row r="151" spans="1:14" x14ac:dyDescent="0.2">
      <c r="A151" s="62"/>
      <c r="B151" s="63"/>
      <c r="C151" s="20" t="s">
        <v>202</v>
      </c>
      <c r="D151" s="21" t="s">
        <v>105</v>
      </c>
      <c r="E151" s="110">
        <f>'Valorisation financière UO'!AM154</f>
        <v>0</v>
      </c>
      <c r="F151" s="113">
        <f t="shared" ref="F151:F153" si="61">ROUND(E151*1.2,2)</f>
        <v>0</v>
      </c>
      <c r="G151" s="110">
        <f>'Valorisation financière UO'!AO154</f>
        <v>0</v>
      </c>
      <c r="H151" s="110">
        <f t="shared" ref="H151:H153" si="62">ROUND(G151*1.2,2)</f>
        <v>0</v>
      </c>
      <c r="I151" s="64"/>
      <c r="J151" s="69"/>
      <c r="K151" s="75">
        <v>5</v>
      </c>
      <c r="L151" s="30"/>
      <c r="M151" s="123">
        <f>ROUND(K151*E151*0.3,2)+ROUND(K151*G151*0.7,2)</f>
        <v>0</v>
      </c>
      <c r="N151" s="60">
        <f>M151*1.2</f>
        <v>0</v>
      </c>
    </row>
    <row r="152" spans="1:14" x14ac:dyDescent="0.2">
      <c r="A152" s="62"/>
      <c r="B152" s="63"/>
      <c r="C152" s="20" t="s">
        <v>203</v>
      </c>
      <c r="D152" s="21" t="s">
        <v>106</v>
      </c>
      <c r="E152" s="110">
        <f>'Valorisation financière UO'!AM155</f>
        <v>0</v>
      </c>
      <c r="F152" s="113">
        <f t="shared" si="61"/>
        <v>0</v>
      </c>
      <c r="G152" s="110">
        <f>'Valorisation financière UO'!AO155</f>
        <v>0</v>
      </c>
      <c r="H152" s="110">
        <f t="shared" si="62"/>
        <v>0</v>
      </c>
      <c r="I152" s="64"/>
      <c r="J152" s="69"/>
      <c r="K152" s="75">
        <v>5</v>
      </c>
      <c r="L152" s="30"/>
      <c r="M152" s="123">
        <f>ROUND(K152*E152*0.3,2)+ROUND(K152*G152*0.7,2)</f>
        <v>0</v>
      </c>
      <c r="N152" s="60">
        <f>M152*1.2</f>
        <v>0</v>
      </c>
    </row>
    <row r="153" spans="1:14" x14ac:dyDescent="0.2">
      <c r="A153" s="62"/>
      <c r="B153" s="63"/>
      <c r="C153" s="20" t="s">
        <v>204</v>
      </c>
      <c r="D153" s="21" t="s">
        <v>74</v>
      </c>
      <c r="E153" s="110">
        <f>'Valorisation financière UO'!AM156</f>
        <v>0</v>
      </c>
      <c r="F153" s="113">
        <f t="shared" si="61"/>
        <v>0</v>
      </c>
      <c r="G153" s="110">
        <f>'Valorisation financière UO'!AO156</f>
        <v>0</v>
      </c>
      <c r="H153" s="110">
        <f t="shared" si="62"/>
        <v>0</v>
      </c>
      <c r="I153" s="64"/>
      <c r="J153" s="69"/>
      <c r="K153" s="75">
        <v>5</v>
      </c>
      <c r="L153" s="30"/>
      <c r="M153" s="123">
        <f>ROUND(K153*E153*0.3,2)+ROUND(K153*G153*0.7,2)</f>
        <v>0</v>
      </c>
      <c r="N153" s="60">
        <f>M153*1.2</f>
        <v>0</v>
      </c>
    </row>
    <row r="154" spans="1:14" ht="13.5" thickBot="1" x14ac:dyDescent="0.25">
      <c r="A154" s="65"/>
      <c r="B154" s="66"/>
      <c r="C154" s="67"/>
      <c r="D154" s="67"/>
      <c r="E154" s="67"/>
      <c r="F154" s="67"/>
      <c r="G154" s="67"/>
      <c r="H154" s="67"/>
      <c r="I154" s="68"/>
      <c r="K154" s="84"/>
      <c r="L154" s="30"/>
      <c r="M154" s="124">
        <f>SUM(M151:M153)</f>
        <v>0</v>
      </c>
      <c r="N154" s="99"/>
    </row>
    <row r="155" spans="1:14" ht="44.25" customHeight="1" thickTop="1" x14ac:dyDescent="0.2">
      <c r="A155" s="62"/>
      <c r="B155" s="63"/>
      <c r="C155" s="32"/>
      <c r="D155" s="33" t="s">
        <v>0</v>
      </c>
      <c r="E155" s="184" t="s">
        <v>27</v>
      </c>
      <c r="F155" s="109" t="s">
        <v>28</v>
      </c>
      <c r="G155" s="112" t="s">
        <v>27</v>
      </c>
      <c r="H155" s="109" t="s">
        <v>28</v>
      </c>
      <c r="I155" s="64"/>
      <c r="K155" s="42" t="s">
        <v>34</v>
      </c>
      <c r="L155" s="30"/>
      <c r="M155" s="42" t="s">
        <v>30</v>
      </c>
      <c r="N155" s="42" t="s">
        <v>31</v>
      </c>
    </row>
    <row r="156" spans="1:14" x14ac:dyDescent="0.2">
      <c r="A156" s="62"/>
      <c r="B156" s="63"/>
      <c r="C156" s="20" t="s">
        <v>205</v>
      </c>
      <c r="D156" s="21" t="s">
        <v>105</v>
      </c>
      <c r="E156" s="110">
        <f>'Valorisation financière UO'!AM159</f>
        <v>0</v>
      </c>
      <c r="F156" s="110">
        <f>E156*1.2</f>
        <v>0</v>
      </c>
      <c r="G156" s="110">
        <f>'Valorisation financière UO'!AO159</f>
        <v>0</v>
      </c>
      <c r="H156" s="110">
        <f t="shared" ref="H156:H158" si="63">ROUND(G156*1.2,2)</f>
        <v>0</v>
      </c>
      <c r="I156" s="64"/>
      <c r="K156" s="75">
        <v>5</v>
      </c>
      <c r="L156" s="30"/>
      <c r="M156" s="123">
        <f>ROUND(K156*E156*0.3,2)+ROUND(K156*G156*0.7,2)</f>
        <v>0</v>
      </c>
      <c r="N156" s="60">
        <f>M156*1.2</f>
        <v>0</v>
      </c>
    </row>
    <row r="157" spans="1:14" x14ac:dyDescent="0.2">
      <c r="A157" s="62"/>
      <c r="B157" s="63"/>
      <c r="C157" s="20" t="s">
        <v>206</v>
      </c>
      <c r="D157" s="21" t="s">
        <v>106</v>
      </c>
      <c r="E157" s="110">
        <f>'Valorisation financière UO'!AM160</f>
        <v>0</v>
      </c>
      <c r="F157" s="113">
        <f t="shared" ref="F157:F158" si="64">ROUND(E157*1.2,2)</f>
        <v>0</v>
      </c>
      <c r="G157" s="110">
        <f>'Valorisation financière UO'!AO160</f>
        <v>0</v>
      </c>
      <c r="H157" s="110">
        <f t="shared" si="63"/>
        <v>0</v>
      </c>
      <c r="I157" s="64"/>
      <c r="J157" s="69"/>
      <c r="K157" s="75">
        <v>5</v>
      </c>
      <c r="L157" s="30"/>
      <c r="M157" s="123">
        <f>ROUND(K157*E157*0.3,2)+ROUND(K157*G157*0.7,2)</f>
        <v>0</v>
      </c>
      <c r="N157" s="60">
        <f>M157*1.2</f>
        <v>0</v>
      </c>
    </row>
    <row r="158" spans="1:14" x14ac:dyDescent="0.2">
      <c r="A158" s="62"/>
      <c r="B158" s="63"/>
      <c r="C158" s="20" t="s">
        <v>207</v>
      </c>
      <c r="D158" s="21" t="s">
        <v>74</v>
      </c>
      <c r="E158" s="110">
        <f>'Valorisation financière UO'!AM161</f>
        <v>0</v>
      </c>
      <c r="F158" s="113">
        <f t="shared" si="64"/>
        <v>0</v>
      </c>
      <c r="G158" s="110">
        <f>'Valorisation financière UO'!AO161</f>
        <v>0</v>
      </c>
      <c r="H158" s="110">
        <f t="shared" si="63"/>
        <v>0</v>
      </c>
      <c r="I158" s="64"/>
      <c r="J158" s="69"/>
      <c r="K158" s="75">
        <v>5</v>
      </c>
      <c r="L158" s="30"/>
      <c r="M158" s="123">
        <f>ROUND(K158*E158*0.3,2)+ROUND(K158*G158*0.7,2)</f>
        <v>0</v>
      </c>
      <c r="N158" s="60">
        <f>M158*1.2</f>
        <v>0</v>
      </c>
    </row>
    <row r="159" spans="1:14" ht="13.5" thickBot="1" x14ac:dyDescent="0.25">
      <c r="A159" s="65"/>
      <c r="B159" s="66"/>
      <c r="C159" s="67"/>
      <c r="D159" s="67"/>
      <c r="E159" s="67"/>
      <c r="F159" s="67"/>
      <c r="G159" s="67"/>
      <c r="H159" s="67"/>
      <c r="I159" s="68"/>
      <c r="K159" s="84"/>
      <c r="L159" s="30"/>
      <c r="M159" s="124">
        <f>SUM(M156:M158)</f>
        <v>0</v>
      </c>
      <c r="N159" s="99"/>
    </row>
    <row r="160" spans="1:14" ht="46.5" customHeight="1" thickTop="1" x14ac:dyDescent="0.2">
      <c r="A160" s="62"/>
      <c r="B160" s="63"/>
      <c r="C160" s="32"/>
      <c r="D160" s="33" t="s">
        <v>0</v>
      </c>
      <c r="E160" s="184" t="s">
        <v>27</v>
      </c>
      <c r="F160" s="109" t="s">
        <v>28</v>
      </c>
      <c r="G160" s="112" t="s">
        <v>27</v>
      </c>
      <c r="H160" s="109" t="s">
        <v>28</v>
      </c>
      <c r="I160" s="64"/>
      <c r="K160" s="42" t="s">
        <v>34</v>
      </c>
      <c r="L160" s="30"/>
      <c r="M160" s="42" t="s">
        <v>30</v>
      </c>
      <c r="N160" s="42" t="s">
        <v>31</v>
      </c>
    </row>
    <row r="161" spans="1:14" x14ac:dyDescent="0.2">
      <c r="A161" s="62"/>
      <c r="B161" s="63"/>
      <c r="C161" s="20" t="s">
        <v>208</v>
      </c>
      <c r="D161" s="21" t="s">
        <v>105</v>
      </c>
      <c r="E161" s="110">
        <f>'Valorisation financière UO'!AM164</f>
        <v>0</v>
      </c>
      <c r="F161" s="113">
        <f t="shared" ref="F161:F164" si="65">ROUND(E161*1.2,2)</f>
        <v>0</v>
      </c>
      <c r="G161" s="110">
        <f>'Valorisation financière UO'!AO164</f>
        <v>0</v>
      </c>
      <c r="H161" s="110">
        <f t="shared" ref="H161:H164" si="66">ROUND(G161*1.2,2)</f>
        <v>0</v>
      </c>
      <c r="I161" s="64"/>
      <c r="J161" s="69"/>
      <c r="K161" s="75">
        <v>5</v>
      </c>
      <c r="L161" s="30"/>
      <c r="M161" s="123">
        <f>ROUND(K161*E161*0.3,2)+ROUND(K161*G161*0.7,2)</f>
        <v>0</v>
      </c>
      <c r="N161" s="60">
        <f>M161*1.2</f>
        <v>0</v>
      </c>
    </row>
    <row r="162" spans="1:14" x14ac:dyDescent="0.2">
      <c r="A162" s="62"/>
      <c r="B162" s="63"/>
      <c r="C162" s="20" t="s">
        <v>209</v>
      </c>
      <c r="D162" s="21" t="s">
        <v>106</v>
      </c>
      <c r="E162" s="110">
        <f>'Valorisation financière UO'!AM165</f>
        <v>0</v>
      </c>
      <c r="F162" s="113">
        <f t="shared" si="65"/>
        <v>0</v>
      </c>
      <c r="G162" s="110">
        <f>'Valorisation financière UO'!AO165</f>
        <v>0</v>
      </c>
      <c r="H162" s="110">
        <f t="shared" si="66"/>
        <v>0</v>
      </c>
      <c r="I162" s="64"/>
      <c r="J162" s="69"/>
      <c r="K162" s="75">
        <v>5</v>
      </c>
      <c r="L162" s="30"/>
      <c r="M162" s="123">
        <f>ROUND(K162*E162*0.3,2)+ROUND(K162*G162*0.7,2)</f>
        <v>0</v>
      </c>
      <c r="N162" s="60">
        <f>M162*1.2</f>
        <v>0</v>
      </c>
    </row>
    <row r="163" spans="1:14" x14ac:dyDescent="0.2">
      <c r="A163" s="62"/>
      <c r="B163" s="63"/>
      <c r="C163" s="20" t="s">
        <v>210</v>
      </c>
      <c r="D163" s="21" t="s">
        <v>74</v>
      </c>
      <c r="E163" s="110">
        <f>'Valorisation financière UO'!AM166</f>
        <v>0</v>
      </c>
      <c r="F163" s="113">
        <f t="shared" si="65"/>
        <v>0</v>
      </c>
      <c r="G163" s="110">
        <f>'Valorisation financière UO'!AO166</f>
        <v>0</v>
      </c>
      <c r="H163" s="110">
        <f t="shared" si="66"/>
        <v>0</v>
      </c>
      <c r="I163" s="64"/>
      <c r="J163" s="69"/>
      <c r="K163" s="75">
        <v>5</v>
      </c>
      <c r="L163" s="30"/>
      <c r="M163" s="123">
        <f>ROUND(K163*E163*0.3,2)+ROUND(K163*G163*0.7,2)</f>
        <v>0</v>
      </c>
      <c r="N163" s="60">
        <f>M163*1.2</f>
        <v>0</v>
      </c>
    </row>
    <row r="164" spans="1:14" x14ac:dyDescent="0.2">
      <c r="A164" s="62"/>
      <c r="B164" s="63"/>
      <c r="C164" s="20" t="s">
        <v>211</v>
      </c>
      <c r="D164" s="21" t="s">
        <v>107</v>
      </c>
      <c r="E164" s="110">
        <f>'Valorisation financière UO'!AM167</f>
        <v>0</v>
      </c>
      <c r="F164" s="113">
        <f t="shared" si="65"/>
        <v>0</v>
      </c>
      <c r="G164" s="110">
        <f>'Valorisation financière UO'!AO167</f>
        <v>0</v>
      </c>
      <c r="H164" s="110">
        <f t="shared" si="66"/>
        <v>0</v>
      </c>
      <c r="I164" s="64"/>
      <c r="J164" s="69"/>
      <c r="K164" s="75">
        <v>5</v>
      </c>
      <c r="L164" s="30"/>
      <c r="M164" s="123">
        <f>ROUND(K164*E164*0.3,2)+ROUND(K164*G164*0.7,2)</f>
        <v>0</v>
      </c>
      <c r="N164" s="60">
        <f>M164*1.2</f>
        <v>0</v>
      </c>
    </row>
    <row r="165" spans="1:14" ht="13.5" thickBot="1" x14ac:dyDescent="0.25">
      <c r="A165" s="65"/>
      <c r="B165" s="66"/>
      <c r="C165" s="67"/>
      <c r="D165" s="67"/>
      <c r="E165" s="67"/>
      <c r="F165" s="67"/>
      <c r="G165" s="67"/>
      <c r="H165" s="67"/>
      <c r="I165" s="68"/>
      <c r="K165" s="84"/>
      <c r="L165" s="30"/>
      <c r="M165" s="124">
        <f>SUM(M161:M164)</f>
        <v>0</v>
      </c>
      <c r="N165" s="99"/>
    </row>
    <row r="166" spans="1:14" ht="42.75" customHeight="1" thickTop="1" x14ac:dyDescent="0.2">
      <c r="A166" s="62"/>
      <c r="B166" s="63"/>
      <c r="C166" s="32"/>
      <c r="D166" s="33" t="s">
        <v>0</v>
      </c>
      <c r="E166" s="184" t="s">
        <v>27</v>
      </c>
      <c r="F166" s="109" t="s">
        <v>28</v>
      </c>
      <c r="G166" s="184" t="s">
        <v>27</v>
      </c>
      <c r="H166" s="109" t="s">
        <v>28</v>
      </c>
      <c r="I166" s="64"/>
      <c r="K166" s="42" t="s">
        <v>34</v>
      </c>
      <c r="L166" s="30"/>
      <c r="M166" s="42" t="s">
        <v>30</v>
      </c>
      <c r="N166" s="42" t="s">
        <v>31</v>
      </c>
    </row>
    <row r="167" spans="1:14" x14ac:dyDescent="0.2">
      <c r="A167" s="62"/>
      <c r="B167" s="63"/>
      <c r="C167" s="20" t="s">
        <v>212</v>
      </c>
      <c r="D167" s="21" t="s">
        <v>105</v>
      </c>
      <c r="E167" s="110">
        <f>'Valorisation financière UO'!AM170</f>
        <v>0</v>
      </c>
      <c r="F167" s="113">
        <f t="shared" ref="F167:F170" si="67">ROUND(E167*1.2,2)</f>
        <v>0</v>
      </c>
      <c r="G167" s="110">
        <f>'Valorisation financière UO'!AO170</f>
        <v>0</v>
      </c>
      <c r="H167" s="110">
        <f t="shared" ref="H167:H170" si="68">ROUND(G167*1.2,2)</f>
        <v>0</v>
      </c>
      <c r="I167" s="64"/>
      <c r="J167" s="69"/>
      <c r="K167" s="75">
        <v>5</v>
      </c>
      <c r="L167" s="30"/>
      <c r="M167" s="123">
        <f>ROUND(K167*E167*0.3,2)+ROUND(K167*G167*0.7,2)</f>
        <v>0</v>
      </c>
      <c r="N167" s="60">
        <f>M167*1.2</f>
        <v>0</v>
      </c>
    </row>
    <row r="168" spans="1:14" x14ac:dyDescent="0.2">
      <c r="A168" s="62"/>
      <c r="B168" s="63"/>
      <c r="C168" s="20" t="s">
        <v>213</v>
      </c>
      <c r="D168" s="21" t="s">
        <v>106</v>
      </c>
      <c r="E168" s="110">
        <f>'Valorisation financière UO'!AM171</f>
        <v>0</v>
      </c>
      <c r="F168" s="113">
        <f t="shared" si="67"/>
        <v>0</v>
      </c>
      <c r="G168" s="110">
        <f>'Valorisation financière UO'!AO171</f>
        <v>0</v>
      </c>
      <c r="H168" s="110">
        <f t="shared" si="68"/>
        <v>0</v>
      </c>
      <c r="I168" s="64"/>
      <c r="J168" s="69"/>
      <c r="K168" s="75">
        <v>5</v>
      </c>
      <c r="L168" s="30"/>
      <c r="M168" s="123">
        <f>ROUND(K168*E168*0.3,2)+ROUND(K168*G168*0.7,2)</f>
        <v>0</v>
      </c>
      <c r="N168" s="60">
        <f>M168*1.2</f>
        <v>0</v>
      </c>
    </row>
    <row r="169" spans="1:14" x14ac:dyDescent="0.2">
      <c r="A169" s="62"/>
      <c r="B169" s="63"/>
      <c r="C169" s="20" t="s">
        <v>214</v>
      </c>
      <c r="D169" s="21" t="s">
        <v>74</v>
      </c>
      <c r="E169" s="110">
        <f>'Valorisation financière UO'!AM172</f>
        <v>0</v>
      </c>
      <c r="F169" s="113">
        <f t="shared" si="67"/>
        <v>0</v>
      </c>
      <c r="G169" s="110">
        <f>'Valorisation financière UO'!AO172</f>
        <v>0</v>
      </c>
      <c r="H169" s="110">
        <f t="shared" si="68"/>
        <v>0</v>
      </c>
      <c r="I169" s="64"/>
      <c r="J169" s="69"/>
      <c r="K169" s="75">
        <v>5</v>
      </c>
      <c r="L169" s="30"/>
      <c r="M169" s="123">
        <f>ROUND(K169*E169*0.3,2)+ROUND(K169*G169*0.7,2)</f>
        <v>0</v>
      </c>
      <c r="N169" s="60">
        <f>M169*1.2</f>
        <v>0</v>
      </c>
    </row>
    <row r="170" spans="1:14" x14ac:dyDescent="0.2">
      <c r="A170" s="62"/>
      <c r="B170" s="63"/>
      <c r="C170" s="20" t="s">
        <v>215</v>
      </c>
      <c r="D170" s="21" t="s">
        <v>107</v>
      </c>
      <c r="E170" s="110">
        <f>'Valorisation financière UO'!AM173</f>
        <v>0</v>
      </c>
      <c r="F170" s="113">
        <f t="shared" si="67"/>
        <v>0</v>
      </c>
      <c r="G170" s="110">
        <f>'Valorisation financière UO'!AO173</f>
        <v>0</v>
      </c>
      <c r="H170" s="110">
        <f t="shared" si="68"/>
        <v>0</v>
      </c>
      <c r="I170" s="64"/>
      <c r="J170" s="69"/>
      <c r="K170" s="75">
        <v>5</v>
      </c>
      <c r="L170" s="30"/>
      <c r="M170" s="123">
        <f>ROUND(K170*E170*0.3,2)+ROUND(K170*G170*0.7,2)</f>
        <v>0</v>
      </c>
      <c r="N170" s="60">
        <f>M170*1.2</f>
        <v>0</v>
      </c>
    </row>
    <row r="171" spans="1:14" ht="13.5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  <c r="K171" s="84"/>
      <c r="L171" s="30"/>
      <c r="M171" s="124">
        <f>SUM(M167:M170)</f>
        <v>0</v>
      </c>
      <c r="N171" s="99"/>
    </row>
    <row r="172" spans="1:14" ht="45.75" customHeight="1" thickTop="1" x14ac:dyDescent="0.2">
      <c r="A172" s="62"/>
      <c r="B172" s="63"/>
      <c r="C172" s="32"/>
      <c r="D172" s="33" t="s">
        <v>0</v>
      </c>
      <c r="E172" s="184" t="s">
        <v>27</v>
      </c>
      <c r="F172" s="109" t="s">
        <v>28</v>
      </c>
      <c r="G172" s="184" t="s">
        <v>27</v>
      </c>
      <c r="H172" s="109" t="s">
        <v>28</v>
      </c>
      <c r="I172" s="64"/>
      <c r="K172" s="42" t="s">
        <v>34</v>
      </c>
      <c r="L172" s="30"/>
      <c r="M172" s="42" t="s">
        <v>30</v>
      </c>
      <c r="N172" s="42" t="s">
        <v>31</v>
      </c>
    </row>
    <row r="173" spans="1:14" x14ac:dyDescent="0.2">
      <c r="A173" s="62"/>
      <c r="B173" s="63"/>
      <c r="C173" s="20" t="s">
        <v>216</v>
      </c>
      <c r="D173" s="21" t="s">
        <v>105</v>
      </c>
      <c r="E173" s="110">
        <f>'Valorisation financière UO'!AM176</f>
        <v>0</v>
      </c>
      <c r="F173" s="110">
        <f>E173*1.2</f>
        <v>0</v>
      </c>
      <c r="G173" s="110">
        <f>'Valorisation financière UO'!AO176</f>
        <v>0</v>
      </c>
      <c r="H173" s="110">
        <f t="shared" ref="H173:H176" si="69">ROUND(G173*1.2,2)</f>
        <v>0</v>
      </c>
      <c r="I173" s="64"/>
      <c r="K173" s="75">
        <v>5</v>
      </c>
      <c r="L173" s="30"/>
      <c r="M173" s="123">
        <f>ROUND(K173*E173*0.3,2)+ROUND(K173*G173*0.7,2)</f>
        <v>0</v>
      </c>
      <c r="N173" s="60">
        <f>M173*1.2</f>
        <v>0</v>
      </c>
    </row>
    <row r="174" spans="1:14" x14ac:dyDescent="0.2">
      <c r="A174" s="62"/>
      <c r="B174" s="63"/>
      <c r="C174" s="20" t="s">
        <v>217</v>
      </c>
      <c r="D174" s="21" t="s">
        <v>106</v>
      </c>
      <c r="E174" s="110">
        <f>'Valorisation financière UO'!AM177</f>
        <v>0</v>
      </c>
      <c r="F174" s="113">
        <f t="shared" ref="F174:F176" si="70">ROUND(E174*1.2,2)</f>
        <v>0</v>
      </c>
      <c r="G174" s="110">
        <f>'Valorisation financière UO'!AO177</f>
        <v>0</v>
      </c>
      <c r="H174" s="110">
        <f t="shared" si="69"/>
        <v>0</v>
      </c>
      <c r="I174" s="64"/>
      <c r="J174" s="69"/>
      <c r="K174" s="75">
        <v>5</v>
      </c>
      <c r="L174" s="30"/>
      <c r="M174" s="123">
        <f>ROUND(K174*E174*0.3,2)+ROUND(K174*G174*0.7,2)</f>
        <v>0</v>
      </c>
      <c r="N174" s="60">
        <f>M174*1.2</f>
        <v>0</v>
      </c>
    </row>
    <row r="175" spans="1:14" x14ac:dyDescent="0.2">
      <c r="A175" s="62"/>
      <c r="B175" s="63"/>
      <c r="C175" s="20" t="s">
        <v>218</v>
      </c>
      <c r="D175" s="21" t="s">
        <v>74</v>
      </c>
      <c r="E175" s="110">
        <f>'Valorisation financière UO'!AM178</f>
        <v>0</v>
      </c>
      <c r="F175" s="113">
        <f t="shared" si="70"/>
        <v>0</v>
      </c>
      <c r="G175" s="110">
        <f>'Valorisation financière UO'!AO178</f>
        <v>0</v>
      </c>
      <c r="H175" s="110">
        <f t="shared" si="69"/>
        <v>0</v>
      </c>
      <c r="I175" s="64"/>
      <c r="J175" s="69"/>
      <c r="K175" s="75">
        <v>5</v>
      </c>
      <c r="L175" s="30"/>
      <c r="M175" s="123">
        <f>ROUND(K175*E175*0.3,2)+ROUND(K175*G175*0.7,2)</f>
        <v>0</v>
      </c>
      <c r="N175" s="60">
        <f>M175*1.2</f>
        <v>0</v>
      </c>
    </row>
    <row r="176" spans="1:14" x14ac:dyDescent="0.2">
      <c r="A176" s="62"/>
      <c r="B176" s="63"/>
      <c r="C176" s="20" t="s">
        <v>219</v>
      </c>
      <c r="D176" s="21" t="s">
        <v>107</v>
      </c>
      <c r="E176" s="110">
        <f>'Valorisation financière UO'!AM179</f>
        <v>0</v>
      </c>
      <c r="F176" s="113">
        <f t="shared" si="70"/>
        <v>0</v>
      </c>
      <c r="G176" s="110">
        <f>'Valorisation financière UO'!AO179</f>
        <v>0</v>
      </c>
      <c r="H176" s="110">
        <f t="shared" si="69"/>
        <v>0</v>
      </c>
      <c r="I176" s="64"/>
      <c r="J176" s="69"/>
      <c r="K176" s="75">
        <v>5</v>
      </c>
      <c r="L176" s="30"/>
      <c r="M176" s="123">
        <f>ROUND(K176*E176*0.3,2)+ROUND(K176*G176*0.7,2)</f>
        <v>0</v>
      </c>
      <c r="N176" s="60">
        <f>M176*1.2</f>
        <v>0</v>
      </c>
    </row>
    <row r="177" spans="1:14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  <c r="K177" s="84"/>
      <c r="L177" s="30"/>
      <c r="M177" s="124">
        <f>SUM(M173:M176)</f>
        <v>0</v>
      </c>
      <c r="N177" s="99"/>
    </row>
    <row r="178" spans="1:14" ht="45.75" customHeight="1" thickTop="1" x14ac:dyDescent="0.2">
      <c r="A178" s="62"/>
      <c r="B178" s="63"/>
      <c r="C178" s="32"/>
      <c r="D178" s="33" t="s">
        <v>0</v>
      </c>
      <c r="E178" s="184" t="s">
        <v>27</v>
      </c>
      <c r="F178" s="109" t="s">
        <v>28</v>
      </c>
      <c r="G178" s="184" t="s">
        <v>27</v>
      </c>
      <c r="H178" s="109" t="s">
        <v>28</v>
      </c>
      <c r="I178" s="64"/>
      <c r="K178" s="42" t="s">
        <v>34</v>
      </c>
      <c r="L178" s="30"/>
      <c r="M178" s="42" t="s">
        <v>30</v>
      </c>
      <c r="N178" s="42" t="s">
        <v>31</v>
      </c>
    </row>
    <row r="179" spans="1:14" x14ac:dyDescent="0.2">
      <c r="A179" s="62"/>
      <c r="B179" s="63"/>
      <c r="C179" s="20" t="s">
        <v>220</v>
      </c>
      <c r="D179" s="21" t="s">
        <v>105</v>
      </c>
      <c r="E179" s="110">
        <f>'Valorisation financière UO'!AM182</f>
        <v>0</v>
      </c>
      <c r="F179" s="113">
        <f t="shared" ref="F179:F182" si="71">ROUND(E179*1.2,2)</f>
        <v>0</v>
      </c>
      <c r="G179" s="110">
        <f>'Valorisation financière UO'!AO182</f>
        <v>0</v>
      </c>
      <c r="H179" s="110">
        <f t="shared" ref="H179:H182" si="72">ROUND(G179*1.2,2)</f>
        <v>0</v>
      </c>
      <c r="I179" s="64"/>
      <c r="J179" s="69"/>
      <c r="K179" s="75">
        <v>5</v>
      </c>
      <c r="L179" s="30"/>
      <c r="M179" s="123">
        <f>ROUND(K179*E179*0.3,2)+ROUND(K179*G179*0.7,2)</f>
        <v>0</v>
      </c>
      <c r="N179" s="60">
        <f>M179*1.2</f>
        <v>0</v>
      </c>
    </row>
    <row r="180" spans="1:14" x14ac:dyDescent="0.2">
      <c r="A180" s="62"/>
      <c r="B180" s="63"/>
      <c r="C180" s="20" t="s">
        <v>221</v>
      </c>
      <c r="D180" s="21" t="s">
        <v>106</v>
      </c>
      <c r="E180" s="110">
        <f>'Valorisation financière UO'!AM183</f>
        <v>0</v>
      </c>
      <c r="F180" s="113">
        <f t="shared" si="71"/>
        <v>0</v>
      </c>
      <c r="G180" s="110">
        <f>'Valorisation financière UO'!AO183</f>
        <v>0</v>
      </c>
      <c r="H180" s="110">
        <f t="shared" si="72"/>
        <v>0</v>
      </c>
      <c r="I180" s="64"/>
      <c r="J180" s="69"/>
      <c r="K180" s="75">
        <v>5</v>
      </c>
      <c r="L180" s="30"/>
      <c r="M180" s="123">
        <f>ROUND(K180*E180*0.3,2)+ROUND(K180*G180*0.7,2)</f>
        <v>0</v>
      </c>
      <c r="N180" s="60">
        <f>M180*1.2</f>
        <v>0</v>
      </c>
    </row>
    <row r="181" spans="1:14" x14ac:dyDescent="0.2">
      <c r="A181" s="62"/>
      <c r="B181" s="63"/>
      <c r="C181" s="20" t="s">
        <v>222</v>
      </c>
      <c r="D181" s="21" t="s">
        <v>74</v>
      </c>
      <c r="E181" s="110">
        <f>'Valorisation financière UO'!AM184</f>
        <v>0</v>
      </c>
      <c r="F181" s="113">
        <f t="shared" si="71"/>
        <v>0</v>
      </c>
      <c r="G181" s="110">
        <f>'Valorisation financière UO'!AO184</f>
        <v>0</v>
      </c>
      <c r="H181" s="110">
        <f t="shared" si="72"/>
        <v>0</v>
      </c>
      <c r="I181" s="64"/>
      <c r="J181" s="69"/>
      <c r="K181" s="75">
        <v>5</v>
      </c>
      <c r="L181" s="30"/>
      <c r="M181" s="123">
        <f>ROUND(K181*E181*0.3,2)+ROUND(K181*G181*0.7,2)</f>
        <v>0</v>
      </c>
      <c r="N181" s="60">
        <f>M181*1.2</f>
        <v>0</v>
      </c>
    </row>
    <row r="182" spans="1:14" x14ac:dyDescent="0.2">
      <c r="A182" s="62"/>
      <c r="B182" s="63"/>
      <c r="C182" s="20" t="s">
        <v>223</v>
      </c>
      <c r="D182" s="21" t="s">
        <v>107</v>
      </c>
      <c r="E182" s="110">
        <f>'Valorisation financière UO'!AM185</f>
        <v>0</v>
      </c>
      <c r="F182" s="113">
        <f t="shared" si="71"/>
        <v>0</v>
      </c>
      <c r="G182" s="110">
        <f>'Valorisation financière UO'!AO185</f>
        <v>0</v>
      </c>
      <c r="H182" s="110">
        <f t="shared" si="72"/>
        <v>0</v>
      </c>
      <c r="I182" s="64"/>
      <c r="J182" s="69"/>
      <c r="K182" s="75">
        <v>5</v>
      </c>
      <c r="L182" s="30"/>
      <c r="M182" s="123">
        <f>ROUND(K182*E182*0.3,2)+ROUND(K182*G182*0.7,2)</f>
        <v>0</v>
      </c>
      <c r="N182" s="60">
        <f>M182*1.2</f>
        <v>0</v>
      </c>
    </row>
    <row r="183" spans="1:14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  <c r="K183" s="84"/>
      <c r="L183" s="30"/>
      <c r="M183" s="124">
        <f>SUM(M179:M182)</f>
        <v>0</v>
      </c>
      <c r="N183" s="99"/>
    </row>
    <row r="184" spans="1:14" ht="26.25" thickTop="1" x14ac:dyDescent="0.2">
      <c r="A184" s="62"/>
      <c r="B184" s="63"/>
      <c r="C184" s="32"/>
      <c r="D184" s="33" t="s">
        <v>0</v>
      </c>
      <c r="E184" s="184" t="s">
        <v>27</v>
      </c>
      <c r="F184" s="109" t="s">
        <v>28</v>
      </c>
      <c r="G184" s="184" t="s">
        <v>27</v>
      </c>
      <c r="H184" s="109" t="s">
        <v>28</v>
      </c>
      <c r="I184" s="64"/>
      <c r="K184" s="42" t="s">
        <v>34</v>
      </c>
      <c r="L184" s="30"/>
      <c r="M184" s="42" t="s">
        <v>30</v>
      </c>
      <c r="N184" s="42" t="s">
        <v>31</v>
      </c>
    </row>
    <row r="185" spans="1:14" x14ac:dyDescent="0.2">
      <c r="A185" s="62"/>
      <c r="B185" s="63"/>
      <c r="C185" s="20" t="s">
        <v>224</v>
      </c>
      <c r="D185" s="21" t="s">
        <v>105</v>
      </c>
      <c r="E185" s="110">
        <f>'Valorisation financière UO'!AM188</f>
        <v>0</v>
      </c>
      <c r="F185" s="113">
        <f t="shared" ref="F185:F188" si="73">ROUND(E185*1.2,2)</f>
        <v>0</v>
      </c>
      <c r="G185" s="110">
        <f>'Valorisation financière UO'!AO188</f>
        <v>0</v>
      </c>
      <c r="H185" s="110">
        <f t="shared" ref="H185:H188" si="74">ROUND(G185*1.2,2)</f>
        <v>0</v>
      </c>
      <c r="I185" s="64"/>
      <c r="J185" s="69"/>
      <c r="K185" s="75">
        <v>5</v>
      </c>
      <c r="L185" s="30"/>
      <c r="M185" s="123">
        <f>ROUND(K185*E185*0.3,2)+ROUND(K185*G185*0.7,2)</f>
        <v>0</v>
      </c>
      <c r="N185" s="60">
        <f>M185*1.2</f>
        <v>0</v>
      </c>
    </row>
    <row r="186" spans="1:14" x14ac:dyDescent="0.2">
      <c r="A186" s="62"/>
      <c r="B186" s="63"/>
      <c r="C186" s="20" t="s">
        <v>225</v>
      </c>
      <c r="D186" s="21" t="s">
        <v>106</v>
      </c>
      <c r="E186" s="110">
        <f>'Valorisation financière UO'!AM189</f>
        <v>0</v>
      </c>
      <c r="F186" s="113">
        <f t="shared" si="73"/>
        <v>0</v>
      </c>
      <c r="G186" s="110">
        <f>'Valorisation financière UO'!AO189</f>
        <v>0</v>
      </c>
      <c r="H186" s="110">
        <f t="shared" si="74"/>
        <v>0</v>
      </c>
      <c r="I186" s="64"/>
      <c r="J186" s="69"/>
      <c r="K186" s="75">
        <v>5</v>
      </c>
      <c r="L186" s="30"/>
      <c r="M186" s="123">
        <f>ROUND(K186*E186*0.3,2)+ROUND(K186*G186*0.7,2)</f>
        <v>0</v>
      </c>
      <c r="N186" s="60">
        <f>M186*1.2</f>
        <v>0</v>
      </c>
    </row>
    <row r="187" spans="1:14" x14ac:dyDescent="0.2">
      <c r="A187" s="62"/>
      <c r="B187" s="63"/>
      <c r="C187" s="20" t="s">
        <v>226</v>
      </c>
      <c r="D187" s="21" t="s">
        <v>74</v>
      </c>
      <c r="E187" s="110">
        <f>'Valorisation financière UO'!AM190</f>
        <v>0</v>
      </c>
      <c r="F187" s="113">
        <f t="shared" si="73"/>
        <v>0</v>
      </c>
      <c r="G187" s="110">
        <f>'Valorisation financière UO'!AO190</f>
        <v>0</v>
      </c>
      <c r="H187" s="110">
        <f t="shared" si="74"/>
        <v>0</v>
      </c>
      <c r="I187" s="64"/>
      <c r="J187" s="69"/>
      <c r="K187" s="75">
        <v>5</v>
      </c>
      <c r="L187" s="30"/>
      <c r="M187" s="123">
        <f>ROUND(K187*E187*0.3,2)+ROUND(K187*G187*0.7,2)</f>
        <v>0</v>
      </c>
      <c r="N187" s="60">
        <f>M187*1.2</f>
        <v>0</v>
      </c>
    </row>
    <row r="188" spans="1:14" x14ac:dyDescent="0.2">
      <c r="A188" s="62"/>
      <c r="B188" s="63"/>
      <c r="C188" s="20" t="s">
        <v>227</v>
      </c>
      <c r="D188" s="21" t="s">
        <v>107</v>
      </c>
      <c r="E188" s="110">
        <f>'Valorisation financière UO'!AM191</f>
        <v>0</v>
      </c>
      <c r="F188" s="113">
        <f t="shared" si="73"/>
        <v>0</v>
      </c>
      <c r="G188" s="110">
        <f>'Valorisation financière UO'!AO191</f>
        <v>0</v>
      </c>
      <c r="H188" s="110">
        <f t="shared" si="74"/>
        <v>0</v>
      </c>
      <c r="I188" s="64"/>
      <c r="J188" s="69"/>
      <c r="K188" s="75">
        <v>5</v>
      </c>
      <c r="L188" s="30"/>
      <c r="M188" s="123">
        <f>ROUND(K188*E188*0.3,2)+ROUND(K188*G188*0.7,2)</f>
        <v>0</v>
      </c>
      <c r="N188" s="60">
        <f>M188*1.2</f>
        <v>0</v>
      </c>
    </row>
    <row r="189" spans="1:14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  <c r="K189" s="84"/>
      <c r="L189" s="30"/>
      <c r="M189" s="124">
        <f>SUM(M185:M188)</f>
        <v>0</v>
      </c>
      <c r="N189" s="99"/>
    </row>
    <row r="190" spans="1:14" ht="26.25" thickTop="1" x14ac:dyDescent="0.2">
      <c r="A190" s="62"/>
      <c r="B190" s="63"/>
      <c r="C190" s="32"/>
      <c r="D190" s="33" t="s">
        <v>0</v>
      </c>
      <c r="E190" s="184" t="s">
        <v>27</v>
      </c>
      <c r="F190" s="109" t="s">
        <v>28</v>
      </c>
      <c r="G190" s="184" t="s">
        <v>27</v>
      </c>
      <c r="H190" s="109" t="s">
        <v>28</v>
      </c>
      <c r="I190" s="64"/>
      <c r="K190" s="42" t="s">
        <v>34</v>
      </c>
      <c r="L190" s="30"/>
      <c r="M190" s="42" t="s">
        <v>30</v>
      </c>
      <c r="N190" s="42" t="s">
        <v>31</v>
      </c>
    </row>
    <row r="191" spans="1:14" x14ac:dyDescent="0.2">
      <c r="A191" s="62"/>
      <c r="B191" s="63"/>
      <c r="C191" s="20" t="s">
        <v>228</v>
      </c>
      <c r="D191" s="21" t="s">
        <v>105</v>
      </c>
      <c r="E191" s="110">
        <f>'Valorisation financière UO'!AM194</f>
        <v>0</v>
      </c>
      <c r="F191" s="110">
        <f>E191*1.2</f>
        <v>0</v>
      </c>
      <c r="G191" s="110">
        <f>'Valorisation financière UO'!AO194</f>
        <v>0</v>
      </c>
      <c r="H191" s="110">
        <f t="shared" ref="H191:H193" si="75">ROUND(G191*1.2,2)</f>
        <v>0</v>
      </c>
      <c r="I191" s="64"/>
      <c r="K191" s="75">
        <v>5</v>
      </c>
      <c r="L191" s="30"/>
      <c r="M191" s="123">
        <f>ROUND(K191*E191*0.3,2)+ROUND(K191*G191*0.7,2)</f>
        <v>0</v>
      </c>
      <c r="N191" s="60">
        <f>M191*1.2</f>
        <v>0</v>
      </c>
    </row>
    <row r="192" spans="1:14" x14ac:dyDescent="0.2">
      <c r="A192" s="62"/>
      <c r="B192" s="63"/>
      <c r="C192" s="20" t="s">
        <v>229</v>
      </c>
      <c r="D192" s="21" t="s">
        <v>106</v>
      </c>
      <c r="E192" s="110">
        <f>'Valorisation financière UO'!AM195</f>
        <v>0</v>
      </c>
      <c r="F192" s="113">
        <f t="shared" ref="F192:F193" si="76">ROUND(E192*1.2,2)</f>
        <v>0</v>
      </c>
      <c r="G192" s="110">
        <f>'Valorisation financière UO'!AO195</f>
        <v>0</v>
      </c>
      <c r="H192" s="110">
        <f t="shared" si="75"/>
        <v>0</v>
      </c>
      <c r="I192" s="64"/>
      <c r="J192" s="69"/>
      <c r="K192" s="75">
        <v>5</v>
      </c>
      <c r="L192" s="30"/>
      <c r="M192" s="123">
        <f>ROUND(K192*E192*0.3,2)+ROUND(K192*G192*0.7,2)</f>
        <v>0</v>
      </c>
      <c r="N192" s="60">
        <f>M192*1.2</f>
        <v>0</v>
      </c>
    </row>
    <row r="193" spans="1:14" x14ac:dyDescent="0.2">
      <c r="A193" s="62"/>
      <c r="B193" s="63"/>
      <c r="C193" s="20" t="s">
        <v>230</v>
      </c>
      <c r="D193" s="21" t="s">
        <v>74</v>
      </c>
      <c r="E193" s="110">
        <f>'Valorisation financière UO'!AM196</f>
        <v>0</v>
      </c>
      <c r="F193" s="113">
        <f t="shared" si="76"/>
        <v>0</v>
      </c>
      <c r="G193" s="110">
        <f>'Valorisation financière UO'!AO196</f>
        <v>0</v>
      </c>
      <c r="H193" s="110">
        <f t="shared" si="75"/>
        <v>0</v>
      </c>
      <c r="I193" s="64"/>
      <c r="J193" s="69"/>
      <c r="K193" s="75">
        <v>5</v>
      </c>
      <c r="L193" s="30"/>
      <c r="M193" s="123">
        <f>ROUND(K193*E193*0.3,2)+ROUND(K193*G193*0.7,2)</f>
        <v>0</v>
      </c>
      <c r="N193" s="60">
        <f>M193*1.2</f>
        <v>0</v>
      </c>
    </row>
    <row r="194" spans="1:14" ht="13.5" thickBot="1" x14ac:dyDescent="0.25">
      <c r="A194" s="65"/>
      <c r="B194" s="66"/>
      <c r="C194" s="67"/>
      <c r="D194" s="67"/>
      <c r="E194" s="67"/>
      <c r="F194" s="67"/>
      <c r="G194" s="67"/>
      <c r="H194" s="67"/>
      <c r="I194" s="68"/>
      <c r="K194" s="84"/>
      <c r="L194" s="30"/>
      <c r="M194" s="124">
        <f>SUM(M191:M193)</f>
        <v>0</v>
      </c>
      <c r="N194" s="99"/>
    </row>
    <row r="195" spans="1:14" ht="26.25" thickTop="1" x14ac:dyDescent="0.2">
      <c r="A195" s="62"/>
      <c r="B195" s="63"/>
      <c r="C195" s="32"/>
      <c r="D195" s="33" t="s">
        <v>0</v>
      </c>
      <c r="E195" s="184" t="s">
        <v>27</v>
      </c>
      <c r="F195" s="109" t="s">
        <v>28</v>
      </c>
      <c r="G195" s="184" t="s">
        <v>27</v>
      </c>
      <c r="H195" s="109" t="s">
        <v>28</v>
      </c>
      <c r="I195" s="64"/>
      <c r="K195" s="42" t="s">
        <v>34</v>
      </c>
      <c r="L195" s="30"/>
      <c r="M195" s="42" t="s">
        <v>30</v>
      </c>
      <c r="N195" s="42" t="s">
        <v>31</v>
      </c>
    </row>
    <row r="196" spans="1:14" x14ac:dyDescent="0.2">
      <c r="A196" s="62"/>
      <c r="B196" s="63"/>
      <c r="C196" s="20" t="s">
        <v>231</v>
      </c>
      <c r="D196" s="21" t="s">
        <v>105</v>
      </c>
      <c r="E196" s="110">
        <f>'Valorisation financière UO'!AM199</f>
        <v>0</v>
      </c>
      <c r="F196" s="113">
        <f t="shared" ref="F196:F198" si="77">ROUND(E196*1.2,2)</f>
        <v>0</v>
      </c>
      <c r="G196" s="110">
        <f>'Valorisation financière UO'!AO199</f>
        <v>0</v>
      </c>
      <c r="H196" s="110">
        <f t="shared" ref="H196:H198" si="78">ROUND(G196*1.2,2)</f>
        <v>0</v>
      </c>
      <c r="I196" s="64"/>
      <c r="J196" s="69"/>
      <c r="K196" s="75">
        <v>5</v>
      </c>
      <c r="L196" s="30"/>
      <c r="M196" s="123">
        <f>ROUND(K196*E196*0.3,2)+ROUND(K196*G196*0.7,2)</f>
        <v>0</v>
      </c>
      <c r="N196" s="60">
        <f>M196*1.2</f>
        <v>0</v>
      </c>
    </row>
    <row r="197" spans="1:14" x14ac:dyDescent="0.2">
      <c r="A197" s="62"/>
      <c r="B197" s="63"/>
      <c r="C197" s="20" t="s">
        <v>232</v>
      </c>
      <c r="D197" s="21" t="s">
        <v>106</v>
      </c>
      <c r="E197" s="110">
        <f>'Valorisation financière UO'!AM200</f>
        <v>0</v>
      </c>
      <c r="F197" s="113">
        <f t="shared" si="77"/>
        <v>0</v>
      </c>
      <c r="G197" s="110">
        <f>'Valorisation financière UO'!AO200</f>
        <v>0</v>
      </c>
      <c r="H197" s="110">
        <f t="shared" si="78"/>
        <v>0</v>
      </c>
      <c r="I197" s="64"/>
      <c r="J197" s="69"/>
      <c r="K197" s="75">
        <v>5</v>
      </c>
      <c r="L197" s="30"/>
      <c r="M197" s="123">
        <f>ROUND(K197*E197*0.3,2)+ROUND(K197*G197*0.7,2)</f>
        <v>0</v>
      </c>
      <c r="N197" s="60">
        <f>M197*1.2</f>
        <v>0</v>
      </c>
    </row>
    <row r="198" spans="1:14" x14ac:dyDescent="0.2">
      <c r="A198" s="62"/>
      <c r="B198" s="63"/>
      <c r="C198" s="20" t="s">
        <v>233</v>
      </c>
      <c r="D198" s="21" t="s">
        <v>74</v>
      </c>
      <c r="E198" s="110">
        <f>'Valorisation financière UO'!AM201</f>
        <v>0</v>
      </c>
      <c r="F198" s="113">
        <f t="shared" si="77"/>
        <v>0</v>
      </c>
      <c r="G198" s="110">
        <f>'Valorisation financière UO'!AO201</f>
        <v>0</v>
      </c>
      <c r="H198" s="110">
        <f t="shared" si="78"/>
        <v>0</v>
      </c>
      <c r="I198" s="64"/>
      <c r="J198" s="69"/>
      <c r="K198" s="75">
        <v>5</v>
      </c>
      <c r="L198" s="30"/>
      <c r="M198" s="123">
        <f>ROUND(K198*E198*0.3,2)+ROUND(K198*G198*0.7,2)</f>
        <v>0</v>
      </c>
      <c r="N198" s="60">
        <f>M198*1.2</f>
        <v>0</v>
      </c>
    </row>
    <row r="199" spans="1:14" ht="13.5" thickBot="1" x14ac:dyDescent="0.25">
      <c r="A199" s="65"/>
      <c r="B199" s="66"/>
      <c r="C199" s="67"/>
      <c r="D199" s="67"/>
      <c r="E199" s="67"/>
      <c r="F199" s="67"/>
      <c r="G199" s="67"/>
      <c r="H199" s="67"/>
      <c r="I199" s="68"/>
      <c r="K199" s="84"/>
      <c r="L199" s="30"/>
      <c r="M199" s="124">
        <f>SUM(M196:M198)</f>
        <v>0</v>
      </c>
      <c r="N199" s="99"/>
    </row>
    <row r="200" spans="1:14" ht="27" thickTop="1" thickBot="1" x14ac:dyDescent="0.25">
      <c r="A200" s="200"/>
      <c r="B200" s="34" t="s">
        <v>234</v>
      </c>
      <c r="C200" s="35"/>
      <c r="D200" s="182"/>
      <c r="E200" s="183" t="s">
        <v>54</v>
      </c>
      <c r="F200" s="183"/>
      <c r="G200" s="181" t="s">
        <v>36</v>
      </c>
      <c r="H200" s="181"/>
      <c r="I200" s="105"/>
      <c r="M200" s="108" t="str">
        <f>B200</f>
        <v>Intégration Standard</v>
      </c>
      <c r="N200" s="90">
        <f>SUM(N202:N221)</f>
        <v>0</v>
      </c>
    </row>
    <row r="201" spans="1:14" ht="25.5" x14ac:dyDescent="0.2">
      <c r="A201" s="62"/>
      <c r="B201" s="63"/>
      <c r="C201" s="32"/>
      <c r="D201" s="33" t="s">
        <v>0</v>
      </c>
      <c r="E201" s="184" t="s">
        <v>27</v>
      </c>
      <c r="F201" s="109" t="s">
        <v>28</v>
      </c>
      <c r="G201" s="112" t="s">
        <v>27</v>
      </c>
      <c r="H201" s="109" t="s">
        <v>28</v>
      </c>
      <c r="I201" s="64"/>
      <c r="K201" s="42" t="s">
        <v>34</v>
      </c>
      <c r="L201" s="30"/>
      <c r="M201" s="42" t="s">
        <v>30</v>
      </c>
      <c r="N201" s="42" t="s">
        <v>31</v>
      </c>
    </row>
    <row r="202" spans="1:14" x14ac:dyDescent="0.2">
      <c r="A202" s="62"/>
      <c r="B202" s="63"/>
      <c r="C202" s="20" t="s">
        <v>235</v>
      </c>
      <c r="D202" s="21" t="s">
        <v>105</v>
      </c>
      <c r="E202" s="110">
        <f>'Valorisation financière UO'!AM205</f>
        <v>0</v>
      </c>
      <c r="F202" s="110">
        <f>E202*1.2</f>
        <v>0</v>
      </c>
      <c r="G202" s="110">
        <f>'Valorisation financière UO'!AO205</f>
        <v>0</v>
      </c>
      <c r="H202" s="110">
        <f t="shared" ref="H202:H205" si="79">ROUND(G202*1.2,2)</f>
        <v>0</v>
      </c>
      <c r="I202" s="64"/>
      <c r="K202" s="75">
        <v>5</v>
      </c>
      <c r="L202" s="30"/>
      <c r="M202" s="123">
        <f>ROUND(K202*E202*0.7,2)+ROUND(K202*G202*0.3,2)</f>
        <v>0</v>
      </c>
      <c r="N202" s="60">
        <f>M202*1.2</f>
        <v>0</v>
      </c>
    </row>
    <row r="203" spans="1:14" x14ac:dyDescent="0.2">
      <c r="A203" s="62"/>
      <c r="B203" s="63"/>
      <c r="C203" s="20" t="s">
        <v>236</v>
      </c>
      <c r="D203" s="21" t="s">
        <v>106</v>
      </c>
      <c r="E203" s="110">
        <f>'Valorisation financière UO'!AM206</f>
        <v>0</v>
      </c>
      <c r="F203" s="113">
        <f t="shared" ref="F203:F205" si="80">ROUND(E203*1.2,2)</f>
        <v>0</v>
      </c>
      <c r="G203" s="110">
        <f>'Valorisation financière UO'!AO206</f>
        <v>0</v>
      </c>
      <c r="H203" s="110">
        <f t="shared" si="79"/>
        <v>0</v>
      </c>
      <c r="I203" s="64"/>
      <c r="J203" s="69"/>
      <c r="K203" s="75">
        <v>5</v>
      </c>
      <c r="L203" s="30"/>
      <c r="M203" s="123">
        <f>ROUND(K203*E203*0.7,2)+ROUND(K203*G203*0.3,2)</f>
        <v>0</v>
      </c>
      <c r="N203" s="60">
        <f>M203*1.2</f>
        <v>0</v>
      </c>
    </row>
    <row r="204" spans="1:14" x14ac:dyDescent="0.2">
      <c r="A204" s="62"/>
      <c r="B204" s="63"/>
      <c r="C204" s="20" t="s">
        <v>237</v>
      </c>
      <c r="D204" s="21" t="s">
        <v>74</v>
      </c>
      <c r="E204" s="110">
        <f>'Valorisation financière UO'!AM207</f>
        <v>0</v>
      </c>
      <c r="F204" s="113">
        <f t="shared" si="80"/>
        <v>0</v>
      </c>
      <c r="G204" s="110">
        <f>'Valorisation financière UO'!AO207</f>
        <v>0</v>
      </c>
      <c r="H204" s="110">
        <f t="shared" si="79"/>
        <v>0</v>
      </c>
      <c r="I204" s="64"/>
      <c r="J204" s="69"/>
      <c r="K204" s="75">
        <v>5</v>
      </c>
      <c r="L204" s="30"/>
      <c r="M204" s="123">
        <f>ROUND(K204*E204*0.7,2)+ROUND(K204*G204*0.3,2)</f>
        <v>0</v>
      </c>
      <c r="N204" s="60">
        <f>M204*1.2</f>
        <v>0</v>
      </c>
    </row>
    <row r="205" spans="1:14" x14ac:dyDescent="0.2">
      <c r="A205" s="62"/>
      <c r="B205" s="63"/>
      <c r="C205" s="20" t="s">
        <v>238</v>
      </c>
      <c r="D205" s="21" t="s">
        <v>107</v>
      </c>
      <c r="E205" s="110">
        <f>'Valorisation financière UO'!AM208</f>
        <v>0</v>
      </c>
      <c r="F205" s="113">
        <f t="shared" si="80"/>
        <v>0</v>
      </c>
      <c r="G205" s="110">
        <f>'Valorisation financière UO'!AO208</f>
        <v>0</v>
      </c>
      <c r="H205" s="110">
        <f t="shared" si="79"/>
        <v>0</v>
      </c>
      <c r="I205" s="64"/>
      <c r="J205" s="69"/>
      <c r="K205" s="75">
        <v>5</v>
      </c>
      <c r="L205" s="30"/>
      <c r="M205" s="123">
        <f>ROUND(K205*E205*0.7,2)+ROUND(K205*G205*0.3,2)</f>
        <v>0</v>
      </c>
      <c r="N205" s="60">
        <f>M205*1.2</f>
        <v>0</v>
      </c>
    </row>
    <row r="206" spans="1:14" ht="13.5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  <c r="K206" s="84"/>
      <c r="L206" s="30"/>
      <c r="M206" s="124">
        <f>SUM(M202:M205)</f>
        <v>0</v>
      </c>
      <c r="N206" s="99"/>
    </row>
    <row r="207" spans="1:14" ht="42.75" customHeight="1" thickTop="1" x14ac:dyDescent="0.2">
      <c r="A207" s="62"/>
      <c r="B207" s="63"/>
      <c r="C207" s="32"/>
      <c r="D207" s="33" t="s">
        <v>0</v>
      </c>
      <c r="E207" s="184" t="s">
        <v>27</v>
      </c>
      <c r="F207" s="109" t="s">
        <v>28</v>
      </c>
      <c r="G207" s="184" t="s">
        <v>27</v>
      </c>
      <c r="H207" s="109" t="s">
        <v>28</v>
      </c>
      <c r="I207" s="64"/>
      <c r="K207" s="42" t="s">
        <v>34</v>
      </c>
      <c r="L207" s="30"/>
      <c r="M207" s="42" t="s">
        <v>30</v>
      </c>
      <c r="N207" s="42" t="s">
        <v>31</v>
      </c>
    </row>
    <row r="208" spans="1:14" x14ac:dyDescent="0.2">
      <c r="A208" s="62"/>
      <c r="B208" s="63"/>
      <c r="C208" s="20" t="s">
        <v>239</v>
      </c>
      <c r="D208" s="21" t="s">
        <v>105</v>
      </c>
      <c r="E208" s="110">
        <f>'Valorisation financière UO'!AM211</f>
        <v>0</v>
      </c>
      <c r="F208" s="113">
        <f t="shared" ref="F208:F209" si="81">ROUND(E208*1.2,2)</f>
        <v>0</v>
      </c>
      <c r="G208" s="110">
        <f>'Valorisation financière UO'!AO211</f>
        <v>0</v>
      </c>
      <c r="H208" s="110">
        <f t="shared" ref="H208:H209" si="82">ROUND(G208*1.2,2)</f>
        <v>0</v>
      </c>
      <c r="I208" s="64"/>
      <c r="J208" s="69"/>
      <c r="K208" s="75">
        <v>5</v>
      </c>
      <c r="L208" s="30"/>
      <c r="M208" s="123">
        <f>ROUND(K208*E208*0.7,2)+ROUND(K208*G208*0.3,2)</f>
        <v>0</v>
      </c>
      <c r="N208" s="60">
        <f>M208*1.2</f>
        <v>0</v>
      </c>
    </row>
    <row r="209" spans="1:14" x14ac:dyDescent="0.2">
      <c r="A209" s="62"/>
      <c r="B209" s="63"/>
      <c r="C209" s="20" t="s">
        <v>240</v>
      </c>
      <c r="D209" s="21" t="s">
        <v>106</v>
      </c>
      <c r="E209" s="110">
        <f>'Valorisation financière UO'!AM212</f>
        <v>0</v>
      </c>
      <c r="F209" s="113">
        <f t="shared" si="81"/>
        <v>0</v>
      </c>
      <c r="G209" s="110">
        <f>'Valorisation financière UO'!AO212</f>
        <v>0</v>
      </c>
      <c r="H209" s="110">
        <f t="shared" si="82"/>
        <v>0</v>
      </c>
      <c r="I209" s="64"/>
      <c r="J209" s="69"/>
      <c r="K209" s="75">
        <v>5</v>
      </c>
      <c r="L209" s="30"/>
      <c r="M209" s="123">
        <f>ROUND(K209*E209*0.7,2)+ROUND(K209*G209*0.3,2)</f>
        <v>0</v>
      </c>
      <c r="N209" s="60">
        <f>M209*1.2</f>
        <v>0</v>
      </c>
    </row>
    <row r="210" spans="1:14" x14ac:dyDescent="0.2">
      <c r="A210" s="62"/>
      <c r="B210" s="63"/>
      <c r="C210" s="20" t="s">
        <v>241</v>
      </c>
      <c r="D210" s="21" t="s">
        <v>74</v>
      </c>
      <c r="E210" s="110">
        <f>'Valorisation financière UO'!AM213</f>
        <v>0</v>
      </c>
      <c r="F210" s="113">
        <f t="shared" ref="F210" si="83">ROUND(E210*1.2,2)</f>
        <v>0</v>
      </c>
      <c r="G210" s="110">
        <f>'Valorisation financière UO'!AO213</f>
        <v>0</v>
      </c>
      <c r="H210" s="110">
        <f t="shared" ref="H210" si="84">ROUND(G210*1.2,2)</f>
        <v>0</v>
      </c>
      <c r="I210" s="64"/>
      <c r="J210" s="69"/>
      <c r="K210" s="75">
        <v>5</v>
      </c>
      <c r="L210" s="30"/>
      <c r="M210" s="123">
        <f>ROUND(K210*E210*0.7,2)+ROUND(K210*G210*0.3,2)</f>
        <v>0</v>
      </c>
      <c r="N210" s="60">
        <f>M210*1.2</f>
        <v>0</v>
      </c>
    </row>
    <row r="211" spans="1:14" ht="29.25" customHeight="1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  <c r="K211" s="84"/>
      <c r="L211" s="30"/>
      <c r="M211" s="124">
        <f>SUM(M208:M210)</f>
        <v>0</v>
      </c>
      <c r="N211" s="99"/>
    </row>
    <row r="212" spans="1:14" ht="26.25" thickTop="1" x14ac:dyDescent="0.2">
      <c r="A212" s="62"/>
      <c r="B212" s="63"/>
      <c r="C212" s="32"/>
      <c r="D212" s="33" t="s">
        <v>0</v>
      </c>
      <c r="E212" s="184" t="s">
        <v>27</v>
      </c>
      <c r="F212" s="109" t="s">
        <v>28</v>
      </c>
      <c r="G212" s="184" t="s">
        <v>27</v>
      </c>
      <c r="H212" s="109" t="s">
        <v>28</v>
      </c>
      <c r="I212" s="64"/>
      <c r="K212" s="42" t="s">
        <v>34</v>
      </c>
      <c r="L212" s="30"/>
      <c r="M212" s="42" t="s">
        <v>30</v>
      </c>
      <c r="N212" s="42" t="s">
        <v>31</v>
      </c>
    </row>
    <row r="213" spans="1:14" x14ac:dyDescent="0.2">
      <c r="A213" s="62"/>
      <c r="B213" s="63"/>
      <c r="C213" s="20" t="s">
        <v>242</v>
      </c>
      <c r="D213" s="21" t="s">
        <v>105</v>
      </c>
      <c r="E213" s="110">
        <f>'Valorisation financière UO'!AM216</f>
        <v>0</v>
      </c>
      <c r="F213" s="110">
        <f>E213*1.2</f>
        <v>0</v>
      </c>
      <c r="G213" s="110">
        <f>'Valorisation financière UO'!AO216</f>
        <v>0</v>
      </c>
      <c r="H213" s="110">
        <f t="shared" ref="H213:H216" si="85">ROUND(G213*1.2,2)</f>
        <v>0</v>
      </c>
      <c r="I213" s="64"/>
      <c r="K213" s="75">
        <v>15</v>
      </c>
      <c r="L213" s="30"/>
      <c r="M213" s="123">
        <f>ROUND(K213*E213*0.7,2)+ROUND(K213*G213*0.3,2)</f>
        <v>0</v>
      </c>
      <c r="N213" s="60">
        <f>M213*1.2</f>
        <v>0</v>
      </c>
    </row>
    <row r="214" spans="1:14" x14ac:dyDescent="0.2">
      <c r="A214" s="62"/>
      <c r="B214" s="63"/>
      <c r="C214" s="20" t="s">
        <v>243</v>
      </c>
      <c r="D214" s="21" t="s">
        <v>106</v>
      </c>
      <c r="E214" s="110">
        <f>'Valorisation financière UO'!AM217</f>
        <v>0</v>
      </c>
      <c r="F214" s="113">
        <f t="shared" ref="F214:F216" si="86">ROUND(E214*1.2,2)</f>
        <v>0</v>
      </c>
      <c r="G214" s="110">
        <f>'Valorisation financière UO'!AO217</f>
        <v>0</v>
      </c>
      <c r="H214" s="110">
        <f t="shared" si="85"/>
        <v>0</v>
      </c>
      <c r="I214" s="64"/>
      <c r="J214" s="69"/>
      <c r="K214" s="75">
        <v>1</v>
      </c>
      <c r="L214" s="30"/>
      <c r="M214" s="123">
        <f>ROUND(K214*E214*0.7,2)+ROUND(K214*G214*0.3,2)</f>
        <v>0</v>
      </c>
      <c r="N214" s="60">
        <f>M214*1.2</f>
        <v>0</v>
      </c>
    </row>
    <row r="215" spans="1:14" x14ac:dyDescent="0.2">
      <c r="A215" s="62"/>
      <c r="B215" s="63"/>
      <c r="C215" s="20" t="s">
        <v>244</v>
      </c>
      <c r="D215" s="21" t="s">
        <v>74</v>
      </c>
      <c r="E215" s="110">
        <f>'Valorisation financière UO'!AM218</f>
        <v>0</v>
      </c>
      <c r="F215" s="113">
        <f t="shared" si="86"/>
        <v>0</v>
      </c>
      <c r="G215" s="110">
        <f>'Valorisation financière UO'!AO218</f>
        <v>0</v>
      </c>
      <c r="H215" s="110">
        <f t="shared" si="85"/>
        <v>0</v>
      </c>
      <c r="I215" s="64"/>
      <c r="J215" s="69"/>
      <c r="K215" s="75">
        <v>5</v>
      </c>
      <c r="L215" s="30"/>
      <c r="M215" s="123">
        <f>ROUND(K215*E215*0.7,2)+ROUND(K215*G215*0.3,2)</f>
        <v>0</v>
      </c>
      <c r="N215" s="60">
        <f>M215*1.2</f>
        <v>0</v>
      </c>
    </row>
    <row r="216" spans="1:14" x14ac:dyDescent="0.2">
      <c r="A216" s="62"/>
      <c r="B216" s="63"/>
      <c r="C216" s="20" t="s">
        <v>245</v>
      </c>
      <c r="D216" s="21" t="s">
        <v>107</v>
      </c>
      <c r="E216" s="110">
        <f>'Valorisation financière UO'!AM219</f>
        <v>0</v>
      </c>
      <c r="F216" s="113">
        <f t="shared" si="86"/>
        <v>0</v>
      </c>
      <c r="G216" s="110">
        <f>'Valorisation financière UO'!AO219</f>
        <v>0</v>
      </c>
      <c r="H216" s="110">
        <f t="shared" si="85"/>
        <v>0</v>
      </c>
      <c r="I216" s="64"/>
      <c r="J216" s="69"/>
      <c r="K216" s="75">
        <v>5</v>
      </c>
      <c r="L216" s="30"/>
      <c r="M216" s="123">
        <f>ROUND(K216*E216*0.7,2)+ROUND(K216*G216*0.3,2)</f>
        <v>0</v>
      </c>
      <c r="N216" s="60">
        <f>M216*1.2</f>
        <v>0</v>
      </c>
    </row>
    <row r="217" spans="1:14" ht="13.5" thickBot="1" x14ac:dyDescent="0.25">
      <c r="A217" s="65"/>
      <c r="B217" s="66"/>
      <c r="C217" s="67"/>
      <c r="D217" s="67"/>
      <c r="E217" s="67"/>
      <c r="F217" s="67"/>
      <c r="G217" s="67"/>
      <c r="H217" s="67"/>
      <c r="I217" s="68"/>
      <c r="K217" s="84"/>
      <c r="L217" s="30"/>
      <c r="M217" s="124">
        <f>SUM(M213:M216)</f>
        <v>0</v>
      </c>
      <c r="N217" s="99"/>
    </row>
    <row r="218" spans="1:14" ht="26.25" thickTop="1" x14ac:dyDescent="0.2">
      <c r="A218" s="62"/>
      <c r="B218" s="63"/>
      <c r="C218" s="32"/>
      <c r="D218" s="33" t="s">
        <v>0</v>
      </c>
      <c r="E218" s="184" t="s">
        <v>27</v>
      </c>
      <c r="F218" s="109" t="s">
        <v>28</v>
      </c>
      <c r="G218" s="112" t="s">
        <v>27</v>
      </c>
      <c r="H218" s="109" t="s">
        <v>28</v>
      </c>
      <c r="I218" s="64"/>
      <c r="K218" s="42" t="s">
        <v>34</v>
      </c>
      <c r="L218" s="30"/>
      <c r="M218" s="42" t="s">
        <v>30</v>
      </c>
      <c r="N218" s="42" t="s">
        <v>31</v>
      </c>
    </row>
    <row r="219" spans="1:14" x14ac:dyDescent="0.2">
      <c r="A219" s="62"/>
      <c r="B219" s="63"/>
      <c r="C219" s="20" t="s">
        <v>246</v>
      </c>
      <c r="D219" s="21" t="s">
        <v>105</v>
      </c>
      <c r="E219" s="110">
        <f>'Valorisation financière UO'!AM222</f>
        <v>0</v>
      </c>
      <c r="F219" s="113">
        <f t="shared" ref="F219:F221" si="87">ROUND(E219*1.2,2)</f>
        <v>0</v>
      </c>
      <c r="G219" s="110">
        <f>'Valorisation financière UO'!AO222</f>
        <v>0</v>
      </c>
      <c r="H219" s="110">
        <f t="shared" ref="H219:H221" si="88">ROUND(G219*1.2,2)</f>
        <v>0</v>
      </c>
      <c r="I219" s="64"/>
      <c r="J219" s="69"/>
      <c r="K219" s="75">
        <v>10</v>
      </c>
      <c r="L219" s="30"/>
      <c r="M219" s="123">
        <f>ROUND(K219*E219*0.7,2)+ROUND(K219*G219*0.3,2)</f>
        <v>0</v>
      </c>
      <c r="N219" s="60">
        <f>M219*1.2</f>
        <v>0</v>
      </c>
    </row>
    <row r="220" spans="1:14" x14ac:dyDescent="0.2">
      <c r="A220" s="62"/>
      <c r="B220" s="63"/>
      <c r="C220" s="20" t="s">
        <v>247</v>
      </c>
      <c r="D220" s="21" t="s">
        <v>106</v>
      </c>
      <c r="E220" s="110">
        <f>'Valorisation financière UO'!AM223</f>
        <v>0</v>
      </c>
      <c r="F220" s="113">
        <f t="shared" si="87"/>
        <v>0</v>
      </c>
      <c r="G220" s="110">
        <f>'Valorisation financière UO'!AO223</f>
        <v>0</v>
      </c>
      <c r="H220" s="110">
        <f t="shared" si="88"/>
        <v>0</v>
      </c>
      <c r="I220" s="64"/>
      <c r="J220" s="69"/>
      <c r="K220" s="75">
        <v>10</v>
      </c>
      <c r="L220" s="30"/>
      <c r="M220" s="123">
        <f>ROUND(K220*E220*0.7,2)+ROUND(K220*G220*0.3,2)</f>
        <v>0</v>
      </c>
      <c r="N220" s="60">
        <f>M220*1.2</f>
        <v>0</v>
      </c>
    </row>
    <row r="221" spans="1:14" x14ac:dyDescent="0.2">
      <c r="A221" s="62"/>
      <c r="B221" s="63"/>
      <c r="C221" s="20" t="s">
        <v>248</v>
      </c>
      <c r="D221" s="21" t="s">
        <v>74</v>
      </c>
      <c r="E221" s="110">
        <f>'Valorisation financière UO'!AM224</f>
        <v>0</v>
      </c>
      <c r="F221" s="113">
        <f t="shared" si="87"/>
        <v>0</v>
      </c>
      <c r="G221" s="110">
        <f>'Valorisation financière UO'!AO224</f>
        <v>0</v>
      </c>
      <c r="H221" s="110">
        <f t="shared" si="88"/>
        <v>0</v>
      </c>
      <c r="I221" s="64"/>
      <c r="J221" s="69"/>
      <c r="K221" s="75">
        <v>10</v>
      </c>
      <c r="L221" s="30"/>
      <c r="M221" s="123">
        <f>ROUND(K221*E221*0.7,2)+ROUND(K221*G221*0.3,2)</f>
        <v>0</v>
      </c>
      <c r="N221" s="60">
        <f>M221*1.2</f>
        <v>0</v>
      </c>
    </row>
    <row r="222" spans="1:14" ht="13.5" thickBot="1" x14ac:dyDescent="0.25">
      <c r="A222" s="65"/>
      <c r="B222" s="66"/>
      <c r="C222" s="67"/>
      <c r="D222" s="67"/>
      <c r="E222" s="67"/>
      <c r="F222" s="67"/>
      <c r="G222" s="67"/>
      <c r="H222" s="67"/>
      <c r="I222" s="68"/>
      <c r="K222" s="84"/>
      <c r="L222" s="30"/>
      <c r="M222" s="124">
        <f>SUM(M219:M221)</f>
        <v>0</v>
      </c>
      <c r="N222" s="99"/>
    </row>
    <row r="223" spans="1:14" ht="27" thickTop="1" thickBot="1" x14ac:dyDescent="0.25">
      <c r="A223" s="200"/>
      <c r="B223" s="34" t="s">
        <v>249</v>
      </c>
      <c r="C223" s="35"/>
      <c r="D223" s="182"/>
      <c r="E223" s="183" t="s">
        <v>54</v>
      </c>
      <c r="F223" s="183"/>
      <c r="G223" s="181" t="s">
        <v>36</v>
      </c>
      <c r="H223" s="181"/>
      <c r="I223" s="105"/>
      <c r="M223" s="108" t="str">
        <f>B223</f>
        <v>Intégration Spécifique</v>
      </c>
      <c r="N223" s="90">
        <f>SUM(N225:N228)+SUM(N231:N233)+SUM(N236:N239)+SUM(N242:N244)</f>
        <v>0</v>
      </c>
    </row>
    <row r="224" spans="1:14" ht="37.5" customHeight="1" x14ac:dyDescent="0.2">
      <c r="A224" s="62"/>
      <c r="B224" s="63"/>
      <c r="C224" s="32"/>
      <c r="D224" s="33" t="s">
        <v>0</v>
      </c>
      <c r="E224" s="184" t="s">
        <v>27</v>
      </c>
      <c r="F224" s="109" t="s">
        <v>28</v>
      </c>
      <c r="G224" s="112" t="s">
        <v>27</v>
      </c>
      <c r="H224" s="109" t="s">
        <v>28</v>
      </c>
      <c r="I224" s="64"/>
      <c r="K224" s="42" t="s">
        <v>34</v>
      </c>
      <c r="L224" s="30"/>
      <c r="M224" s="42" t="s">
        <v>30</v>
      </c>
      <c r="N224" s="42" t="s">
        <v>31</v>
      </c>
    </row>
    <row r="225" spans="1:14" x14ac:dyDescent="0.2">
      <c r="A225" s="62"/>
      <c r="B225" s="63"/>
      <c r="C225" s="20" t="s">
        <v>250</v>
      </c>
      <c r="D225" s="21" t="s">
        <v>105</v>
      </c>
      <c r="E225" s="110">
        <f>'Valorisation financière UO'!AM228</f>
        <v>0</v>
      </c>
      <c r="F225" s="110">
        <f>E225*1.2</f>
        <v>0</v>
      </c>
      <c r="G225" s="110">
        <f>'Valorisation financière UO'!AO228</f>
        <v>0</v>
      </c>
      <c r="H225" s="110">
        <f t="shared" ref="H225:H228" si="89">ROUND(G225*1.2,2)</f>
        <v>0</v>
      </c>
      <c r="I225" s="64"/>
      <c r="K225" s="75">
        <v>2</v>
      </c>
      <c r="L225" s="30"/>
      <c r="M225" s="123">
        <f>ROUND(K225*E225*0.7,2)+ROUND(K225*G225*0.3,2)</f>
        <v>0</v>
      </c>
      <c r="N225" s="60">
        <f>M225*1.2</f>
        <v>0</v>
      </c>
    </row>
    <row r="226" spans="1:14" x14ac:dyDescent="0.2">
      <c r="A226" s="62"/>
      <c r="B226" s="63"/>
      <c r="C226" s="20" t="s">
        <v>251</v>
      </c>
      <c r="D226" s="21" t="s">
        <v>106</v>
      </c>
      <c r="E226" s="110">
        <f>'Valorisation financière UO'!AM229</f>
        <v>0</v>
      </c>
      <c r="F226" s="113">
        <f t="shared" ref="F226:F228" si="90">ROUND(E226*1.2,2)</f>
        <v>0</v>
      </c>
      <c r="G226" s="110">
        <f>'Valorisation financière UO'!AO229</f>
        <v>0</v>
      </c>
      <c r="H226" s="110">
        <f t="shared" si="89"/>
        <v>0</v>
      </c>
      <c r="I226" s="64"/>
      <c r="J226" s="69"/>
      <c r="K226" s="75">
        <v>2</v>
      </c>
      <c r="L226" s="30"/>
      <c r="M226" s="123">
        <f>ROUND(K226*E226*0.7,2)+ROUND(K226*G226*0.3,2)</f>
        <v>0</v>
      </c>
      <c r="N226" s="60">
        <f>M226*1.2</f>
        <v>0</v>
      </c>
    </row>
    <row r="227" spans="1:14" x14ac:dyDescent="0.2">
      <c r="A227" s="62"/>
      <c r="B227" s="63"/>
      <c r="C227" s="20" t="s">
        <v>252</v>
      </c>
      <c r="D227" s="21" t="s">
        <v>74</v>
      </c>
      <c r="E227" s="110">
        <f>'Valorisation financière UO'!AM230</f>
        <v>0</v>
      </c>
      <c r="F227" s="113">
        <f t="shared" si="90"/>
        <v>0</v>
      </c>
      <c r="G227" s="110">
        <f>'Valorisation financière UO'!AO230</f>
        <v>0</v>
      </c>
      <c r="H227" s="110">
        <f t="shared" si="89"/>
        <v>0</v>
      </c>
      <c r="I227" s="64"/>
      <c r="J227" s="69"/>
      <c r="K227" s="75">
        <v>2</v>
      </c>
      <c r="L227" s="30"/>
      <c r="M227" s="123">
        <f>ROUND(K227*E227*0.7,2)+ROUND(K227*G227*0.3,2)</f>
        <v>0</v>
      </c>
      <c r="N227" s="60">
        <f>M227*1.2</f>
        <v>0</v>
      </c>
    </row>
    <row r="228" spans="1:14" x14ac:dyDescent="0.2">
      <c r="A228" s="62"/>
      <c r="B228" s="63"/>
      <c r="C228" s="20" t="s">
        <v>253</v>
      </c>
      <c r="D228" s="21" t="s">
        <v>107</v>
      </c>
      <c r="E228" s="110">
        <f>'Valorisation financière UO'!AM231</f>
        <v>0</v>
      </c>
      <c r="F228" s="113">
        <f t="shared" si="90"/>
        <v>0</v>
      </c>
      <c r="G228" s="110">
        <f>'Valorisation financière UO'!AO231</f>
        <v>0</v>
      </c>
      <c r="H228" s="110">
        <f t="shared" si="89"/>
        <v>0</v>
      </c>
      <c r="I228" s="64"/>
      <c r="J228" s="69"/>
      <c r="K228" s="75">
        <v>2</v>
      </c>
      <c r="L228" s="30"/>
      <c r="M228" s="123">
        <f>ROUND(K228*E228*0.7,2)+ROUND(K228*G228*0.3,2)</f>
        <v>0</v>
      </c>
      <c r="N228" s="60">
        <f>M228*1.2</f>
        <v>0</v>
      </c>
    </row>
    <row r="229" spans="1:14" ht="13.5" thickBot="1" x14ac:dyDescent="0.25">
      <c r="A229" s="65"/>
      <c r="B229" s="66"/>
      <c r="C229" s="67"/>
      <c r="D229" s="67"/>
      <c r="E229" s="67"/>
      <c r="F229" s="67"/>
      <c r="G229" s="67"/>
      <c r="H229" s="67"/>
      <c r="I229" s="68"/>
      <c r="K229" s="84"/>
      <c r="L229" s="30"/>
      <c r="M229" s="124">
        <f>SUM(M225:M228)</f>
        <v>0</v>
      </c>
      <c r="N229" s="99"/>
    </row>
    <row r="230" spans="1:14" ht="26.25" thickTop="1" x14ac:dyDescent="0.2">
      <c r="A230" s="62"/>
      <c r="B230" s="63"/>
      <c r="C230" s="32"/>
      <c r="D230" s="33" t="s">
        <v>0</v>
      </c>
      <c r="E230" s="184" t="s">
        <v>27</v>
      </c>
      <c r="F230" s="109" t="s">
        <v>28</v>
      </c>
      <c r="G230" s="184" t="s">
        <v>27</v>
      </c>
      <c r="H230" s="109" t="s">
        <v>28</v>
      </c>
      <c r="I230" s="64"/>
      <c r="K230" s="42" t="s">
        <v>34</v>
      </c>
      <c r="L230" s="30"/>
      <c r="M230" s="42" t="s">
        <v>30</v>
      </c>
      <c r="N230" s="42" t="s">
        <v>31</v>
      </c>
    </row>
    <row r="231" spans="1:14" x14ac:dyDescent="0.2">
      <c r="A231" s="62"/>
      <c r="B231" s="63"/>
      <c r="C231" s="20" t="s">
        <v>254</v>
      </c>
      <c r="D231" s="21" t="s">
        <v>105</v>
      </c>
      <c r="E231" s="110">
        <f>'Valorisation financière UO'!AM234</f>
        <v>0</v>
      </c>
      <c r="F231" s="113">
        <f t="shared" ref="F231:F233" si="91">ROUND(E231*1.2,2)</f>
        <v>0</v>
      </c>
      <c r="G231" s="110">
        <f>'Valorisation financière UO'!AO234</f>
        <v>0</v>
      </c>
      <c r="H231" s="110">
        <f t="shared" ref="H231:H233" si="92">ROUND(G231*1.2,2)</f>
        <v>0</v>
      </c>
      <c r="I231" s="64"/>
      <c r="J231" s="69"/>
      <c r="K231" s="75">
        <v>2</v>
      </c>
      <c r="L231" s="30"/>
      <c r="M231" s="123">
        <f>ROUND(K231*E231*0.7,2)+ROUND(K231*G231*0.3,2)</f>
        <v>0</v>
      </c>
      <c r="N231" s="60">
        <f>M231*1.2</f>
        <v>0</v>
      </c>
    </row>
    <row r="232" spans="1:14" x14ac:dyDescent="0.2">
      <c r="A232" s="62"/>
      <c r="B232" s="63"/>
      <c r="C232" s="20" t="s">
        <v>255</v>
      </c>
      <c r="D232" s="21" t="s">
        <v>106</v>
      </c>
      <c r="E232" s="110">
        <f>'Valorisation financière UO'!AM235</f>
        <v>0</v>
      </c>
      <c r="F232" s="113">
        <f t="shared" si="91"/>
        <v>0</v>
      </c>
      <c r="G232" s="110">
        <f>'Valorisation financière UO'!AO235</f>
        <v>0</v>
      </c>
      <c r="H232" s="110">
        <f t="shared" si="92"/>
        <v>0</v>
      </c>
      <c r="I232" s="64"/>
      <c r="J232" s="69"/>
      <c r="K232" s="75">
        <v>2</v>
      </c>
      <c r="L232" s="30"/>
      <c r="M232" s="123">
        <f>ROUND(K232*E232*0.7,2)+ROUND(K232*G232*0.3,2)</f>
        <v>0</v>
      </c>
      <c r="N232" s="60">
        <f>M232*1.2</f>
        <v>0</v>
      </c>
    </row>
    <row r="233" spans="1:14" x14ac:dyDescent="0.2">
      <c r="A233" s="62"/>
      <c r="B233" s="63"/>
      <c r="C233" s="20" t="s">
        <v>256</v>
      </c>
      <c r="D233" s="21" t="s">
        <v>74</v>
      </c>
      <c r="E233" s="110">
        <f>'Valorisation financière UO'!AM236</f>
        <v>0</v>
      </c>
      <c r="F233" s="113">
        <f t="shared" si="91"/>
        <v>0</v>
      </c>
      <c r="G233" s="110">
        <f>'Valorisation financière UO'!AO236</f>
        <v>0</v>
      </c>
      <c r="H233" s="110">
        <f t="shared" si="92"/>
        <v>0</v>
      </c>
      <c r="I233" s="64"/>
      <c r="J233" s="69"/>
      <c r="K233" s="75">
        <v>2</v>
      </c>
      <c r="L233" s="30"/>
      <c r="M233" s="123">
        <f>ROUND(K233*E233*0.7,2)+ROUND(K233*G233*0.3,2)</f>
        <v>0</v>
      </c>
      <c r="N233" s="60">
        <f>M233*1.2</f>
        <v>0</v>
      </c>
    </row>
    <row r="234" spans="1:14" ht="13.5" thickBot="1" x14ac:dyDescent="0.25">
      <c r="A234" s="65"/>
      <c r="B234" s="66"/>
      <c r="C234" s="67"/>
      <c r="D234" s="67"/>
      <c r="E234" s="67"/>
      <c r="F234" s="67"/>
      <c r="G234" s="67"/>
      <c r="H234" s="67"/>
      <c r="I234" s="68"/>
      <c r="K234" s="84"/>
      <c r="L234" s="30"/>
      <c r="M234" s="124">
        <f>SUM(M231:M233)</f>
        <v>0</v>
      </c>
      <c r="N234" s="99"/>
    </row>
    <row r="235" spans="1:14" ht="26.25" thickTop="1" x14ac:dyDescent="0.2">
      <c r="A235" s="62"/>
      <c r="B235" s="63"/>
      <c r="C235" s="32"/>
      <c r="D235" s="33" t="s">
        <v>0</v>
      </c>
      <c r="E235" s="184" t="s">
        <v>27</v>
      </c>
      <c r="F235" s="109" t="s">
        <v>28</v>
      </c>
      <c r="G235" s="184" t="s">
        <v>27</v>
      </c>
      <c r="H235" s="109" t="s">
        <v>28</v>
      </c>
      <c r="I235" s="64"/>
      <c r="K235" s="42" t="s">
        <v>34</v>
      </c>
      <c r="L235" s="30"/>
      <c r="M235" s="42" t="s">
        <v>30</v>
      </c>
      <c r="N235" s="42" t="s">
        <v>31</v>
      </c>
    </row>
    <row r="236" spans="1:14" x14ac:dyDescent="0.2">
      <c r="A236" s="62"/>
      <c r="B236" s="63"/>
      <c r="C236" s="20" t="s">
        <v>257</v>
      </c>
      <c r="D236" s="21" t="s">
        <v>105</v>
      </c>
      <c r="E236" s="110">
        <f>'Valorisation financière UO'!AM239</f>
        <v>0</v>
      </c>
      <c r="F236" s="110">
        <f>E236*1.2</f>
        <v>0</v>
      </c>
      <c r="G236" s="110">
        <f>'Valorisation financière UO'!AO239</f>
        <v>0</v>
      </c>
      <c r="H236" s="110">
        <f t="shared" ref="H236:H239" si="93">ROUND(G236*1.2,2)</f>
        <v>0</v>
      </c>
      <c r="I236" s="64"/>
      <c r="K236" s="75">
        <v>30</v>
      </c>
      <c r="L236" s="30"/>
      <c r="M236" s="123">
        <f>ROUND(K236*E236*0.7,2)+ROUND(K236*G236*0.3,2)</f>
        <v>0</v>
      </c>
      <c r="N236" s="60">
        <f>M236*1.2</f>
        <v>0</v>
      </c>
    </row>
    <row r="237" spans="1:14" x14ac:dyDescent="0.2">
      <c r="A237" s="62"/>
      <c r="B237" s="63"/>
      <c r="C237" s="20" t="s">
        <v>258</v>
      </c>
      <c r="D237" s="21" t="s">
        <v>106</v>
      </c>
      <c r="E237" s="110">
        <f>'Valorisation financière UO'!AM240</f>
        <v>0</v>
      </c>
      <c r="F237" s="113">
        <f t="shared" ref="F237:F239" si="94">ROUND(E237*1.2,2)</f>
        <v>0</v>
      </c>
      <c r="G237" s="110">
        <f>'Valorisation financière UO'!AO240</f>
        <v>0</v>
      </c>
      <c r="H237" s="110">
        <f t="shared" si="93"/>
        <v>0</v>
      </c>
      <c r="I237" s="64"/>
      <c r="J237" s="69"/>
      <c r="K237" s="75">
        <v>20</v>
      </c>
      <c r="L237" s="30"/>
      <c r="M237" s="123">
        <f>ROUND(K237*E237*0.7,2)+ROUND(K237*G237*0.3,2)</f>
        <v>0</v>
      </c>
      <c r="N237" s="60">
        <f>M237*1.2</f>
        <v>0</v>
      </c>
    </row>
    <row r="238" spans="1:14" x14ac:dyDescent="0.2">
      <c r="A238" s="62"/>
      <c r="B238" s="63"/>
      <c r="C238" s="20" t="s">
        <v>259</v>
      </c>
      <c r="D238" s="21" t="s">
        <v>74</v>
      </c>
      <c r="E238" s="110">
        <f>'Valorisation financière UO'!AM241</f>
        <v>0</v>
      </c>
      <c r="F238" s="113">
        <f t="shared" si="94"/>
        <v>0</v>
      </c>
      <c r="G238" s="110">
        <f>'Valorisation financière UO'!AO241</f>
        <v>0</v>
      </c>
      <c r="H238" s="110">
        <f t="shared" si="93"/>
        <v>0</v>
      </c>
      <c r="I238" s="64"/>
      <c r="J238" s="69"/>
      <c r="K238" s="75">
        <v>10</v>
      </c>
      <c r="L238" s="30"/>
      <c r="M238" s="123">
        <f>ROUND(K238*E238*0.7,2)+ROUND(K238*G238*0.3,2)</f>
        <v>0</v>
      </c>
      <c r="N238" s="60">
        <f>M238*1.2</f>
        <v>0</v>
      </c>
    </row>
    <row r="239" spans="1:14" x14ac:dyDescent="0.2">
      <c r="A239" s="62"/>
      <c r="B239" s="63"/>
      <c r="C239" s="20" t="s">
        <v>260</v>
      </c>
      <c r="D239" s="21" t="s">
        <v>107</v>
      </c>
      <c r="E239" s="110">
        <f>'Valorisation financière UO'!AM242</f>
        <v>0</v>
      </c>
      <c r="F239" s="113">
        <f t="shared" si="94"/>
        <v>0</v>
      </c>
      <c r="G239" s="110">
        <f>'Valorisation financière UO'!AO242</f>
        <v>0</v>
      </c>
      <c r="H239" s="110">
        <f t="shared" si="93"/>
        <v>0</v>
      </c>
      <c r="I239" s="64"/>
      <c r="J239" s="69"/>
      <c r="K239" s="75">
        <v>15</v>
      </c>
      <c r="L239" s="30"/>
      <c r="M239" s="123">
        <f>ROUND(K239*E239*0.7,2)+ROUND(K239*G239*0.3,2)</f>
        <v>0</v>
      </c>
      <c r="N239" s="60">
        <f>M239*1.2</f>
        <v>0</v>
      </c>
    </row>
    <row r="240" spans="1:14" ht="13.5" thickBot="1" x14ac:dyDescent="0.25">
      <c r="A240" s="65"/>
      <c r="B240" s="66"/>
      <c r="C240" s="67"/>
      <c r="D240" s="67"/>
      <c r="E240" s="67"/>
      <c r="F240" s="67"/>
      <c r="G240" s="67"/>
      <c r="H240" s="67"/>
      <c r="I240" s="68"/>
      <c r="K240" s="84"/>
      <c r="L240" s="30"/>
      <c r="M240" s="124">
        <f>SUM(M236:M239)</f>
        <v>0</v>
      </c>
      <c r="N240" s="99"/>
    </row>
    <row r="241" spans="1:14" ht="46.5" customHeight="1" thickTop="1" x14ac:dyDescent="0.2">
      <c r="A241" s="62"/>
      <c r="B241" s="63"/>
      <c r="C241" s="32"/>
      <c r="D241" s="33" t="s">
        <v>0</v>
      </c>
      <c r="E241" s="184" t="s">
        <v>27</v>
      </c>
      <c r="F241" s="109" t="s">
        <v>28</v>
      </c>
      <c r="G241" s="184" t="s">
        <v>27</v>
      </c>
      <c r="H241" s="109" t="s">
        <v>28</v>
      </c>
      <c r="I241" s="64"/>
      <c r="K241" s="42" t="s">
        <v>34</v>
      </c>
      <c r="L241" s="30"/>
      <c r="M241" s="42" t="s">
        <v>30</v>
      </c>
      <c r="N241" s="42" t="s">
        <v>31</v>
      </c>
    </row>
    <row r="242" spans="1:14" x14ac:dyDescent="0.2">
      <c r="A242" s="62"/>
      <c r="B242" s="63"/>
      <c r="C242" s="20" t="s">
        <v>261</v>
      </c>
      <c r="D242" s="21" t="s">
        <v>105</v>
      </c>
      <c r="E242" s="110">
        <f>'Valorisation financière UO'!AM245</f>
        <v>0</v>
      </c>
      <c r="F242" s="113">
        <f t="shared" ref="F242:F244" si="95">ROUND(E242*1.2,2)</f>
        <v>0</v>
      </c>
      <c r="G242" s="110">
        <f>'Valorisation financière UO'!AO245</f>
        <v>0</v>
      </c>
      <c r="H242" s="110">
        <f t="shared" ref="H242:H244" si="96">ROUND(G242*1.2,2)</f>
        <v>0</v>
      </c>
      <c r="I242" s="64"/>
      <c r="J242" s="69"/>
      <c r="K242" s="75">
        <v>30</v>
      </c>
      <c r="L242" s="30"/>
      <c r="M242" s="123">
        <f>ROUND(K242*E242*0.7,2)+ROUND(K242*G242*0.3,2)</f>
        <v>0</v>
      </c>
      <c r="N242" s="60">
        <f>M242*1.2</f>
        <v>0</v>
      </c>
    </row>
    <row r="243" spans="1:14" x14ac:dyDescent="0.2">
      <c r="A243" s="62"/>
      <c r="B243" s="63"/>
      <c r="C243" s="20" t="s">
        <v>262</v>
      </c>
      <c r="D243" s="21" t="s">
        <v>106</v>
      </c>
      <c r="E243" s="110">
        <f>'Valorisation financière UO'!AM246</f>
        <v>0</v>
      </c>
      <c r="F243" s="113">
        <f t="shared" si="95"/>
        <v>0</v>
      </c>
      <c r="G243" s="110">
        <f>'Valorisation financière UO'!AO246</f>
        <v>0</v>
      </c>
      <c r="H243" s="110">
        <f t="shared" si="96"/>
        <v>0</v>
      </c>
      <c r="I243" s="64"/>
      <c r="J243" s="69"/>
      <c r="K243" s="75">
        <v>10</v>
      </c>
      <c r="L243" s="30"/>
      <c r="M243" s="123">
        <f>ROUND(K243*E243*0.7,2)+ROUND(K243*G243*0.3,2)</f>
        <v>0</v>
      </c>
      <c r="N243" s="60">
        <f>M243*1.2</f>
        <v>0</v>
      </c>
    </row>
    <row r="244" spans="1:14" x14ac:dyDescent="0.2">
      <c r="A244" s="62"/>
      <c r="B244" s="63"/>
      <c r="C244" s="20" t="s">
        <v>263</v>
      </c>
      <c r="D244" s="21" t="s">
        <v>74</v>
      </c>
      <c r="E244" s="110">
        <f>'Valorisation financière UO'!AM247</f>
        <v>0</v>
      </c>
      <c r="F244" s="113">
        <f t="shared" si="95"/>
        <v>0</v>
      </c>
      <c r="G244" s="110">
        <f>'Valorisation financière UO'!AO247</f>
        <v>0</v>
      </c>
      <c r="H244" s="110">
        <f t="shared" si="96"/>
        <v>0</v>
      </c>
      <c r="I244" s="64"/>
      <c r="J244" s="69"/>
      <c r="K244" s="75">
        <v>5</v>
      </c>
      <c r="L244" s="30"/>
      <c r="M244" s="123">
        <f>ROUND(K244*E244*0.7,2)+ROUND(K244*G244*0.3,2)</f>
        <v>0</v>
      </c>
      <c r="N244" s="60">
        <f>M244*1.2</f>
        <v>0</v>
      </c>
    </row>
    <row r="245" spans="1:14" ht="13.5" thickBot="1" x14ac:dyDescent="0.25">
      <c r="A245" s="65"/>
      <c r="B245" s="66"/>
      <c r="C245" s="67"/>
      <c r="D245" s="67"/>
      <c r="E245" s="67"/>
      <c r="F245" s="67"/>
      <c r="G245" s="67"/>
      <c r="H245" s="67"/>
      <c r="I245" s="68"/>
      <c r="K245" s="84"/>
      <c r="L245" s="30"/>
      <c r="M245" s="124">
        <f>SUM(M242:M244)</f>
        <v>0</v>
      </c>
      <c r="N245" s="99"/>
    </row>
    <row r="246" spans="1:14" ht="27" thickTop="1" thickBot="1" x14ac:dyDescent="0.25">
      <c r="A246" s="200"/>
      <c r="B246" s="34" t="s">
        <v>264</v>
      </c>
      <c r="C246" s="35"/>
      <c r="D246" s="182"/>
      <c r="E246" s="183" t="s">
        <v>54</v>
      </c>
      <c r="F246" s="183"/>
      <c r="G246" s="181" t="s">
        <v>36</v>
      </c>
      <c r="H246" s="181"/>
      <c r="I246" s="105"/>
      <c r="M246" s="108" t="str">
        <f>B246</f>
        <v>Support Fonctionnel</v>
      </c>
      <c r="N246" s="201">
        <f>SUM(N248:N250)+SUM(N253:N255)+SUM(N258:N261)+SUM(N264:N266)+SUM(N269:N271)+SUM(N274:N276)</f>
        <v>0</v>
      </c>
    </row>
    <row r="247" spans="1:14" ht="25.5" x14ac:dyDescent="0.2">
      <c r="A247" s="62"/>
      <c r="B247" s="63"/>
      <c r="C247" s="32"/>
      <c r="D247" s="33" t="s">
        <v>0</v>
      </c>
      <c r="E247" s="184" t="s">
        <v>27</v>
      </c>
      <c r="F247" s="109" t="s">
        <v>28</v>
      </c>
      <c r="G247" s="112" t="s">
        <v>27</v>
      </c>
      <c r="H247" s="109" t="s">
        <v>28</v>
      </c>
      <c r="I247" s="64"/>
      <c r="K247" s="42" t="s">
        <v>34</v>
      </c>
      <c r="L247" s="30"/>
      <c r="M247" s="42" t="s">
        <v>30</v>
      </c>
      <c r="N247" s="42" t="s">
        <v>31</v>
      </c>
    </row>
    <row r="248" spans="1:14" x14ac:dyDescent="0.2">
      <c r="A248" s="62"/>
      <c r="B248" s="63"/>
      <c r="C248" s="20" t="s">
        <v>265</v>
      </c>
      <c r="D248" s="21" t="s">
        <v>105</v>
      </c>
      <c r="E248" s="110">
        <f>'Valorisation financière UO'!AM251</f>
        <v>0</v>
      </c>
      <c r="F248" s="110">
        <f>E248*1.2</f>
        <v>0</v>
      </c>
      <c r="G248" s="110">
        <f>'Valorisation financière UO'!AO251</f>
        <v>0</v>
      </c>
      <c r="H248" s="110">
        <f t="shared" ref="H248:H250" si="97">ROUND(G248*1.2,2)</f>
        <v>0</v>
      </c>
      <c r="I248" s="64"/>
      <c r="K248" s="75">
        <v>5</v>
      </c>
      <c r="L248" s="30"/>
      <c r="M248" s="123">
        <f>ROUND(K248*E248*0.7,2)+ROUND(K248*G248*0.3,2)</f>
        <v>0</v>
      </c>
      <c r="N248" s="60">
        <f>M248*1.2</f>
        <v>0</v>
      </c>
    </row>
    <row r="249" spans="1:14" x14ac:dyDescent="0.2">
      <c r="A249" s="62"/>
      <c r="B249" s="63"/>
      <c r="C249" s="20" t="s">
        <v>266</v>
      </c>
      <c r="D249" s="21" t="s">
        <v>106</v>
      </c>
      <c r="E249" s="110">
        <f>'Valorisation financière UO'!AM252</f>
        <v>0</v>
      </c>
      <c r="F249" s="113">
        <f t="shared" ref="F249:F250" si="98">ROUND(E249*1.2,2)</f>
        <v>0</v>
      </c>
      <c r="G249" s="110">
        <f>'Valorisation financière UO'!AO252</f>
        <v>0</v>
      </c>
      <c r="H249" s="110">
        <f t="shared" si="97"/>
        <v>0</v>
      </c>
      <c r="I249" s="64"/>
      <c r="J249" s="69"/>
      <c r="K249" s="75">
        <v>5</v>
      </c>
      <c r="L249" s="30"/>
      <c r="M249" s="123">
        <f>ROUND(K249*E249*0.7,2)+ROUND(K249*G249*0.3,2)</f>
        <v>0</v>
      </c>
      <c r="N249" s="60">
        <f>M249*1.2</f>
        <v>0</v>
      </c>
    </row>
    <row r="250" spans="1:14" x14ac:dyDescent="0.2">
      <c r="A250" s="62"/>
      <c r="B250" s="63"/>
      <c r="C250" s="20" t="s">
        <v>267</v>
      </c>
      <c r="D250" s="21" t="s">
        <v>74</v>
      </c>
      <c r="E250" s="110">
        <f>'Valorisation financière UO'!AM253</f>
        <v>0</v>
      </c>
      <c r="F250" s="113">
        <f t="shared" si="98"/>
        <v>0</v>
      </c>
      <c r="G250" s="110">
        <f>'Valorisation financière UO'!AO253</f>
        <v>0</v>
      </c>
      <c r="H250" s="110">
        <f t="shared" si="97"/>
        <v>0</v>
      </c>
      <c r="I250" s="64"/>
      <c r="J250" s="69"/>
      <c r="K250" s="75">
        <v>5</v>
      </c>
      <c r="L250" s="30"/>
      <c r="M250" s="123">
        <f>ROUND(K250*E250*0.7,2)+ROUND(K250*G250*0.3,2)</f>
        <v>0</v>
      </c>
      <c r="N250" s="60">
        <f>M250*1.2</f>
        <v>0</v>
      </c>
    </row>
    <row r="251" spans="1:14" ht="13.5" thickBot="1" x14ac:dyDescent="0.25">
      <c r="A251" s="65"/>
      <c r="B251" s="66"/>
      <c r="C251" s="67"/>
      <c r="D251" s="67"/>
      <c r="E251" s="67"/>
      <c r="F251" s="67"/>
      <c r="G251" s="67"/>
      <c r="H251" s="67"/>
      <c r="I251" s="68"/>
      <c r="K251" s="84"/>
      <c r="L251" s="30"/>
      <c r="M251" s="124">
        <f>SUM(M248:M250)</f>
        <v>0</v>
      </c>
      <c r="N251" s="99"/>
    </row>
    <row r="252" spans="1:14" ht="26.25" thickTop="1" x14ac:dyDescent="0.2">
      <c r="A252" s="62"/>
      <c r="B252" s="63"/>
      <c r="C252" s="32"/>
      <c r="D252" s="33" t="s">
        <v>0</v>
      </c>
      <c r="E252" s="184" t="s">
        <v>27</v>
      </c>
      <c r="F252" s="109" t="s">
        <v>28</v>
      </c>
      <c r="G252" s="184" t="s">
        <v>27</v>
      </c>
      <c r="H252" s="109" t="s">
        <v>28</v>
      </c>
      <c r="I252" s="64"/>
      <c r="K252" s="42" t="s">
        <v>34</v>
      </c>
      <c r="L252" s="30"/>
      <c r="M252" s="42" t="s">
        <v>30</v>
      </c>
      <c r="N252" s="42" t="s">
        <v>31</v>
      </c>
    </row>
    <row r="253" spans="1:14" x14ac:dyDescent="0.2">
      <c r="A253" s="62"/>
      <c r="B253" s="63"/>
      <c r="C253" s="20" t="s">
        <v>268</v>
      </c>
      <c r="D253" s="21" t="s">
        <v>105</v>
      </c>
      <c r="E253" s="110">
        <f>'Valorisation financière UO'!AM256</f>
        <v>0</v>
      </c>
      <c r="F253" s="113">
        <f t="shared" ref="F253:F255" si="99">ROUND(E253*1.2,2)</f>
        <v>0</v>
      </c>
      <c r="G253" s="110">
        <f>'Valorisation financière UO'!AO256</f>
        <v>0</v>
      </c>
      <c r="H253" s="110">
        <f t="shared" ref="H253:H255" si="100">ROUND(G253*1.2,2)</f>
        <v>0</v>
      </c>
      <c r="I253" s="64"/>
      <c r="J253" s="69"/>
      <c r="K253" s="75">
        <v>5</v>
      </c>
      <c r="L253" s="30"/>
      <c r="M253" s="123">
        <f>ROUND(K253*E253*0.7,2)+ROUND(K253*G253*0.3,2)</f>
        <v>0</v>
      </c>
      <c r="N253" s="60">
        <f>M253*1.2</f>
        <v>0</v>
      </c>
    </row>
    <row r="254" spans="1:14" x14ac:dyDescent="0.2">
      <c r="A254" s="62"/>
      <c r="B254" s="63"/>
      <c r="C254" s="20" t="s">
        <v>269</v>
      </c>
      <c r="D254" s="21" t="s">
        <v>106</v>
      </c>
      <c r="E254" s="110">
        <f>'Valorisation financière UO'!AM257</f>
        <v>0</v>
      </c>
      <c r="F254" s="113">
        <f t="shared" si="99"/>
        <v>0</v>
      </c>
      <c r="G254" s="110">
        <f>'Valorisation financière UO'!AO257</f>
        <v>0</v>
      </c>
      <c r="H254" s="110">
        <f t="shared" si="100"/>
        <v>0</v>
      </c>
      <c r="I254" s="64"/>
      <c r="J254" s="69"/>
      <c r="K254" s="75">
        <v>5</v>
      </c>
      <c r="L254" s="30"/>
      <c r="M254" s="123">
        <f>ROUND(K254*E254*0.7,2)+ROUND(K254*G254*0.3,2)</f>
        <v>0</v>
      </c>
      <c r="N254" s="60">
        <f>M254*1.2</f>
        <v>0</v>
      </c>
    </row>
    <row r="255" spans="1:14" x14ac:dyDescent="0.2">
      <c r="A255" s="62"/>
      <c r="B255" s="63"/>
      <c r="C255" s="20" t="s">
        <v>270</v>
      </c>
      <c r="D255" s="21" t="s">
        <v>74</v>
      </c>
      <c r="E255" s="110">
        <f>'Valorisation financière UO'!AM258</f>
        <v>0</v>
      </c>
      <c r="F255" s="113">
        <f t="shared" si="99"/>
        <v>0</v>
      </c>
      <c r="G255" s="110">
        <f>'Valorisation financière UO'!AO258</f>
        <v>0</v>
      </c>
      <c r="H255" s="110">
        <f t="shared" si="100"/>
        <v>0</v>
      </c>
      <c r="I255" s="64"/>
      <c r="J255" s="69"/>
      <c r="K255" s="75">
        <v>5</v>
      </c>
      <c r="L255" s="30"/>
      <c r="M255" s="123">
        <f>ROUND(K255*E255*0.7,2)+ROUND(K255*G255*0.3,2)</f>
        <v>0</v>
      </c>
      <c r="N255" s="60">
        <f>M255*1.2</f>
        <v>0</v>
      </c>
    </row>
    <row r="256" spans="1:14" ht="13.5" thickBot="1" x14ac:dyDescent="0.25">
      <c r="A256" s="65"/>
      <c r="B256" s="66"/>
      <c r="C256" s="67"/>
      <c r="D256" s="67"/>
      <c r="E256" s="67"/>
      <c r="F256" s="67"/>
      <c r="G256" s="67"/>
      <c r="H256" s="67"/>
      <c r="I256" s="68"/>
      <c r="K256" s="84"/>
      <c r="L256" s="30"/>
      <c r="M256" s="124">
        <f>SUM(M253:M255)</f>
        <v>0</v>
      </c>
      <c r="N256" s="99"/>
    </row>
    <row r="257" spans="1:14" ht="26.25" thickTop="1" x14ac:dyDescent="0.2">
      <c r="A257" s="62"/>
      <c r="B257" s="63"/>
      <c r="C257" s="32"/>
      <c r="D257" s="33" t="s">
        <v>0</v>
      </c>
      <c r="E257" s="184" t="s">
        <v>27</v>
      </c>
      <c r="F257" s="109" t="s">
        <v>28</v>
      </c>
      <c r="G257" s="184" t="s">
        <v>27</v>
      </c>
      <c r="H257" s="109" t="s">
        <v>28</v>
      </c>
      <c r="I257" s="64"/>
      <c r="K257" s="42" t="s">
        <v>34</v>
      </c>
      <c r="L257" s="30"/>
      <c r="M257" s="42" t="s">
        <v>30</v>
      </c>
      <c r="N257" s="42" t="s">
        <v>31</v>
      </c>
    </row>
    <row r="258" spans="1:14" x14ac:dyDescent="0.2">
      <c r="A258" s="62"/>
      <c r="B258" s="63"/>
      <c r="C258" s="20" t="s">
        <v>271</v>
      </c>
      <c r="D258" s="21" t="s">
        <v>105</v>
      </c>
      <c r="E258" s="110">
        <f>'Valorisation financière UO'!AM261</f>
        <v>0</v>
      </c>
      <c r="F258" s="110">
        <f>E258*1.2</f>
        <v>0</v>
      </c>
      <c r="G258" s="110">
        <f>'Valorisation financière UO'!AO261</f>
        <v>0</v>
      </c>
      <c r="H258" s="110">
        <f t="shared" ref="H258:H261" si="101">ROUND(G258*1.2,2)</f>
        <v>0</v>
      </c>
      <c r="I258" s="64"/>
      <c r="K258" s="75">
        <v>5</v>
      </c>
      <c r="L258" s="30"/>
      <c r="M258" s="123">
        <f>ROUND(K258*E258*0.7,2)+ROUND(K258*G258*0.3,2)</f>
        <v>0</v>
      </c>
      <c r="N258" s="60">
        <f>M258*1.2</f>
        <v>0</v>
      </c>
    </row>
    <row r="259" spans="1:14" x14ac:dyDescent="0.2">
      <c r="A259" s="62"/>
      <c r="B259" s="63"/>
      <c r="C259" s="20" t="s">
        <v>272</v>
      </c>
      <c r="D259" s="21" t="s">
        <v>106</v>
      </c>
      <c r="E259" s="110">
        <f>'Valorisation financière UO'!AM262</f>
        <v>0</v>
      </c>
      <c r="F259" s="113">
        <f t="shared" ref="F259:F261" si="102">ROUND(E259*1.2,2)</f>
        <v>0</v>
      </c>
      <c r="G259" s="110">
        <f>'Valorisation financière UO'!AO262</f>
        <v>0</v>
      </c>
      <c r="H259" s="110">
        <f t="shared" si="101"/>
        <v>0</v>
      </c>
      <c r="I259" s="64"/>
      <c r="J259" s="69"/>
      <c r="K259" s="75">
        <v>5</v>
      </c>
      <c r="L259" s="30"/>
      <c r="M259" s="123">
        <f>ROUND(K259*E259*0.7,2)+ROUND(K259*G259*0.3,2)</f>
        <v>0</v>
      </c>
      <c r="N259" s="60">
        <f>M259*1.2</f>
        <v>0</v>
      </c>
    </row>
    <row r="260" spans="1:14" x14ac:dyDescent="0.2">
      <c r="A260" s="62"/>
      <c r="B260" s="63"/>
      <c r="C260" s="20" t="s">
        <v>273</v>
      </c>
      <c r="D260" s="21" t="s">
        <v>74</v>
      </c>
      <c r="E260" s="110">
        <f>'Valorisation financière UO'!AM263</f>
        <v>0</v>
      </c>
      <c r="F260" s="113">
        <f t="shared" si="102"/>
        <v>0</v>
      </c>
      <c r="G260" s="110">
        <f>'Valorisation financière UO'!AO263</f>
        <v>0</v>
      </c>
      <c r="H260" s="110">
        <f t="shared" si="101"/>
        <v>0</v>
      </c>
      <c r="I260" s="64"/>
      <c r="J260" s="69"/>
      <c r="K260" s="75">
        <v>5</v>
      </c>
      <c r="L260" s="30"/>
      <c r="M260" s="123">
        <f>ROUND(K260*E260*0.7,2)+ROUND(K260*G260*0.3,2)</f>
        <v>0</v>
      </c>
      <c r="N260" s="60">
        <f>M260*1.2</f>
        <v>0</v>
      </c>
    </row>
    <row r="261" spans="1:14" x14ac:dyDescent="0.2">
      <c r="A261" s="62"/>
      <c r="B261" s="63"/>
      <c r="C261" s="20" t="s">
        <v>274</v>
      </c>
      <c r="D261" s="21" t="s">
        <v>107</v>
      </c>
      <c r="E261" s="110">
        <f>'Valorisation financière UO'!AM264</f>
        <v>0</v>
      </c>
      <c r="F261" s="113">
        <f t="shared" si="102"/>
        <v>0</v>
      </c>
      <c r="G261" s="110">
        <f>'Valorisation financière UO'!AO264</f>
        <v>0</v>
      </c>
      <c r="H261" s="110">
        <f t="shared" si="101"/>
        <v>0</v>
      </c>
      <c r="I261" s="64"/>
      <c r="J261" s="69"/>
      <c r="K261" s="75">
        <v>5</v>
      </c>
      <c r="L261" s="30"/>
      <c r="M261" s="123">
        <f>ROUND(K261*E261*0.7,2)+ROUND(K261*G261*0.3,2)</f>
        <v>0</v>
      </c>
      <c r="N261" s="60">
        <f>M261*1.2</f>
        <v>0</v>
      </c>
    </row>
    <row r="262" spans="1:14" ht="13.5" thickBot="1" x14ac:dyDescent="0.25">
      <c r="A262" s="65"/>
      <c r="B262" s="66"/>
      <c r="C262" s="67"/>
      <c r="D262" s="67"/>
      <c r="E262" s="67"/>
      <c r="F262" s="67"/>
      <c r="G262" s="67"/>
      <c r="H262" s="67"/>
      <c r="I262" s="68"/>
      <c r="K262" s="84"/>
      <c r="L262" s="30"/>
      <c r="M262" s="124">
        <f>SUM(M258:M261)</f>
        <v>0</v>
      </c>
      <c r="N262" s="99"/>
    </row>
    <row r="263" spans="1:14" ht="42.75" customHeight="1" thickTop="1" x14ac:dyDescent="0.2">
      <c r="A263" s="62"/>
      <c r="B263" s="63"/>
      <c r="C263" s="32"/>
      <c r="D263" s="33" t="s">
        <v>0</v>
      </c>
      <c r="E263" s="184" t="s">
        <v>27</v>
      </c>
      <c r="F263" s="109" t="s">
        <v>28</v>
      </c>
      <c r="G263" s="184" t="s">
        <v>27</v>
      </c>
      <c r="H263" s="109" t="s">
        <v>28</v>
      </c>
      <c r="I263" s="64"/>
      <c r="K263" s="42" t="s">
        <v>34</v>
      </c>
      <c r="L263" s="30"/>
      <c r="M263" s="42" t="s">
        <v>30</v>
      </c>
      <c r="N263" s="42" t="s">
        <v>31</v>
      </c>
    </row>
    <row r="264" spans="1:14" x14ac:dyDescent="0.2">
      <c r="A264" s="62"/>
      <c r="B264" s="63"/>
      <c r="C264" s="20" t="s">
        <v>275</v>
      </c>
      <c r="D264" s="21" t="s">
        <v>105</v>
      </c>
      <c r="E264" s="110">
        <f>'Valorisation financière UO'!AM267</f>
        <v>0</v>
      </c>
      <c r="F264" s="113">
        <f t="shared" ref="F264:F266" si="103">ROUND(E264*1.2,2)</f>
        <v>0</v>
      </c>
      <c r="G264" s="110">
        <f>'Valorisation financière UO'!AO267</f>
        <v>0</v>
      </c>
      <c r="H264" s="110">
        <f t="shared" ref="H264:H266" si="104">ROUND(G264*1.2,2)</f>
        <v>0</v>
      </c>
      <c r="I264" s="64"/>
      <c r="J264" s="69"/>
      <c r="K264" s="75">
        <v>5</v>
      </c>
      <c r="L264" s="30"/>
      <c r="M264" s="123">
        <f>ROUND(K264*E264*0.7,2)+ROUND(K264*G264*0.3,2)</f>
        <v>0</v>
      </c>
      <c r="N264" s="60">
        <f>M264*1.2</f>
        <v>0</v>
      </c>
    </row>
    <row r="265" spans="1:14" x14ac:dyDescent="0.2">
      <c r="A265" s="62"/>
      <c r="B265" s="63"/>
      <c r="C265" s="20" t="s">
        <v>276</v>
      </c>
      <c r="D265" s="21" t="s">
        <v>106</v>
      </c>
      <c r="E265" s="110">
        <f>'Valorisation financière UO'!AM268</f>
        <v>0</v>
      </c>
      <c r="F265" s="113">
        <f t="shared" si="103"/>
        <v>0</v>
      </c>
      <c r="G265" s="110">
        <f>'Valorisation financière UO'!AO268</f>
        <v>0</v>
      </c>
      <c r="H265" s="110">
        <f t="shared" si="104"/>
        <v>0</v>
      </c>
      <c r="I265" s="64"/>
      <c r="J265" s="69"/>
      <c r="K265" s="75">
        <v>5</v>
      </c>
      <c r="L265" s="30"/>
      <c r="M265" s="123">
        <f>ROUND(K265*E265*0.7,2)+ROUND(K265*G265*0.3,2)</f>
        <v>0</v>
      </c>
      <c r="N265" s="60">
        <f>M265*1.2</f>
        <v>0</v>
      </c>
    </row>
    <row r="266" spans="1:14" x14ac:dyDescent="0.2">
      <c r="A266" s="62"/>
      <c r="B266" s="63"/>
      <c r="C266" s="20" t="s">
        <v>277</v>
      </c>
      <c r="D266" s="21" t="s">
        <v>74</v>
      </c>
      <c r="E266" s="110">
        <f>'Valorisation financière UO'!AM269</f>
        <v>0</v>
      </c>
      <c r="F266" s="113">
        <f t="shared" si="103"/>
        <v>0</v>
      </c>
      <c r="G266" s="110">
        <f>'Valorisation financière UO'!AO269</f>
        <v>0</v>
      </c>
      <c r="H266" s="110">
        <f t="shared" si="104"/>
        <v>0</v>
      </c>
      <c r="I266" s="64"/>
      <c r="J266" s="69"/>
      <c r="K266" s="75">
        <v>5</v>
      </c>
      <c r="L266" s="30"/>
      <c r="M266" s="123">
        <f>ROUND(K266*E266*0.7,2)+ROUND(K266*G266*0.3,2)</f>
        <v>0</v>
      </c>
      <c r="N266" s="60">
        <f>M266*1.2</f>
        <v>0</v>
      </c>
    </row>
    <row r="267" spans="1:14" ht="13.5" thickBot="1" x14ac:dyDescent="0.25">
      <c r="A267" s="65"/>
      <c r="B267" s="66"/>
      <c r="C267" s="67"/>
      <c r="D267" s="67"/>
      <c r="E267" s="67"/>
      <c r="F267" s="67"/>
      <c r="G267" s="67"/>
      <c r="H267" s="67"/>
      <c r="I267" s="68"/>
      <c r="K267" s="84"/>
      <c r="L267" s="30"/>
      <c r="M267" s="124">
        <f>SUM(M264:M266)</f>
        <v>0</v>
      </c>
      <c r="N267" s="99"/>
    </row>
    <row r="268" spans="1:14" ht="45.75" customHeight="1" thickTop="1" x14ac:dyDescent="0.2">
      <c r="A268" s="62"/>
      <c r="B268" s="63"/>
      <c r="C268" s="32"/>
      <c r="D268" s="33" t="s">
        <v>0</v>
      </c>
      <c r="E268" s="184" t="s">
        <v>27</v>
      </c>
      <c r="F268" s="109" t="s">
        <v>28</v>
      </c>
      <c r="G268" s="184" t="s">
        <v>27</v>
      </c>
      <c r="H268" s="109" t="s">
        <v>28</v>
      </c>
      <c r="I268" s="64"/>
      <c r="K268" s="42" t="s">
        <v>34</v>
      </c>
      <c r="L268" s="30"/>
      <c r="M268" s="42" t="s">
        <v>30</v>
      </c>
      <c r="N268" s="42" t="s">
        <v>31</v>
      </c>
    </row>
    <row r="269" spans="1:14" x14ac:dyDescent="0.2">
      <c r="A269" s="62"/>
      <c r="B269" s="63"/>
      <c r="C269" s="20" t="s">
        <v>278</v>
      </c>
      <c r="D269" s="21" t="s">
        <v>105</v>
      </c>
      <c r="E269" s="110">
        <f>'Valorisation financière UO'!AM272</f>
        <v>0</v>
      </c>
      <c r="F269" s="110">
        <f>E269*1.2</f>
        <v>0</v>
      </c>
      <c r="G269" s="110">
        <f>'Valorisation financière UO'!AO272</f>
        <v>0</v>
      </c>
      <c r="H269" s="110">
        <f t="shared" ref="H269:H271" si="105">ROUND(G269*1.2,2)</f>
        <v>0</v>
      </c>
      <c r="I269" s="64"/>
      <c r="K269" s="75">
        <v>5</v>
      </c>
      <c r="L269" s="30"/>
      <c r="M269" s="123">
        <f>ROUND(K269*E269*0.7,2)+ROUND(K269*G269*0.3,2)</f>
        <v>0</v>
      </c>
      <c r="N269" s="60">
        <f>M269*1.2</f>
        <v>0</v>
      </c>
    </row>
    <row r="270" spans="1:14" x14ac:dyDescent="0.2">
      <c r="A270" s="62"/>
      <c r="B270" s="63"/>
      <c r="C270" s="20" t="s">
        <v>279</v>
      </c>
      <c r="D270" s="21" t="s">
        <v>106</v>
      </c>
      <c r="E270" s="110">
        <f>'Valorisation financière UO'!AM273</f>
        <v>0</v>
      </c>
      <c r="F270" s="113">
        <f t="shared" ref="F270:F271" si="106">ROUND(E270*1.2,2)</f>
        <v>0</v>
      </c>
      <c r="G270" s="110">
        <f>'Valorisation financière UO'!AO273</f>
        <v>0</v>
      </c>
      <c r="H270" s="110">
        <f t="shared" si="105"/>
        <v>0</v>
      </c>
      <c r="I270" s="64"/>
      <c r="J270" s="69"/>
      <c r="K270" s="75">
        <v>5</v>
      </c>
      <c r="L270" s="30"/>
      <c r="M270" s="123">
        <f>ROUND(K270*E270*0.7,2)+ROUND(K270*G270*0.3,2)</f>
        <v>0</v>
      </c>
      <c r="N270" s="60">
        <f>M270*1.2</f>
        <v>0</v>
      </c>
    </row>
    <row r="271" spans="1:14" x14ac:dyDescent="0.2">
      <c r="A271" s="62"/>
      <c r="B271" s="63"/>
      <c r="C271" s="20" t="s">
        <v>280</v>
      </c>
      <c r="D271" s="21" t="s">
        <v>74</v>
      </c>
      <c r="E271" s="110">
        <f>'Valorisation financière UO'!AM274</f>
        <v>0</v>
      </c>
      <c r="F271" s="113">
        <f t="shared" si="106"/>
        <v>0</v>
      </c>
      <c r="G271" s="110">
        <f>'Valorisation financière UO'!AO274</f>
        <v>0</v>
      </c>
      <c r="H271" s="110">
        <f t="shared" si="105"/>
        <v>0</v>
      </c>
      <c r="I271" s="64"/>
      <c r="J271" s="69"/>
      <c r="K271" s="75">
        <v>5</v>
      </c>
      <c r="L271" s="30"/>
      <c r="M271" s="123">
        <f>ROUND(K271*E271*0.7,2)+ROUND(K271*G271*0.3,2)</f>
        <v>0</v>
      </c>
      <c r="N271" s="60">
        <f>M271*1.2</f>
        <v>0</v>
      </c>
    </row>
    <row r="272" spans="1:14" ht="13.5" thickBot="1" x14ac:dyDescent="0.25">
      <c r="A272" s="65"/>
      <c r="B272" s="66"/>
      <c r="C272" s="67"/>
      <c r="D272" s="67"/>
      <c r="E272" s="67"/>
      <c r="F272" s="67"/>
      <c r="G272" s="67"/>
      <c r="H272" s="67"/>
      <c r="I272" s="68"/>
      <c r="K272" s="84"/>
      <c r="L272" s="30"/>
      <c r="M272" s="124">
        <f>SUM(M269:M271)</f>
        <v>0</v>
      </c>
      <c r="N272" s="99"/>
    </row>
    <row r="273" spans="1:14" ht="38.25" customHeight="1" thickTop="1" x14ac:dyDescent="0.2">
      <c r="A273" s="62"/>
      <c r="B273" s="63"/>
      <c r="C273" s="32"/>
      <c r="D273" s="33" t="s">
        <v>0</v>
      </c>
      <c r="E273" s="184" t="s">
        <v>27</v>
      </c>
      <c r="F273" s="109" t="s">
        <v>28</v>
      </c>
      <c r="G273" s="184" t="s">
        <v>27</v>
      </c>
      <c r="H273" s="109" t="s">
        <v>28</v>
      </c>
      <c r="I273" s="64"/>
      <c r="K273" s="42" t="s">
        <v>34</v>
      </c>
      <c r="L273" s="30"/>
      <c r="M273" s="42" t="s">
        <v>30</v>
      </c>
      <c r="N273" s="42" t="s">
        <v>31</v>
      </c>
    </row>
    <row r="274" spans="1:14" x14ac:dyDescent="0.2">
      <c r="A274" s="62"/>
      <c r="B274" s="63"/>
      <c r="C274" s="20" t="s">
        <v>281</v>
      </c>
      <c r="D274" s="21" t="s">
        <v>105</v>
      </c>
      <c r="E274" s="110">
        <f>'Valorisation financière UO'!AM277</f>
        <v>0</v>
      </c>
      <c r="F274" s="113">
        <f t="shared" ref="F274:F276" si="107">ROUND(E274*1.2,2)</f>
        <v>0</v>
      </c>
      <c r="G274" s="110">
        <f>'Valorisation financière UO'!AO277</f>
        <v>0</v>
      </c>
      <c r="H274" s="110">
        <f t="shared" ref="H274:H276" si="108">ROUND(G274*1.2,2)</f>
        <v>0</v>
      </c>
      <c r="I274" s="64"/>
      <c r="J274" s="69"/>
      <c r="K274" s="75">
        <v>5</v>
      </c>
      <c r="L274" s="30"/>
      <c r="M274" s="123">
        <f>ROUND(K274*E274*0.7,2)+ROUND(K274*G274*0.3,2)</f>
        <v>0</v>
      </c>
      <c r="N274" s="60">
        <f>M274*1.2</f>
        <v>0</v>
      </c>
    </row>
    <row r="275" spans="1:14" x14ac:dyDescent="0.2">
      <c r="A275" s="62"/>
      <c r="B275" s="63"/>
      <c r="C275" s="20" t="s">
        <v>282</v>
      </c>
      <c r="D275" s="21" t="s">
        <v>106</v>
      </c>
      <c r="E275" s="110">
        <f>'Valorisation financière UO'!AM278</f>
        <v>0</v>
      </c>
      <c r="F275" s="113">
        <f t="shared" si="107"/>
        <v>0</v>
      </c>
      <c r="G275" s="110">
        <f>'Valorisation financière UO'!AO278</f>
        <v>0</v>
      </c>
      <c r="H275" s="110">
        <f t="shared" si="108"/>
        <v>0</v>
      </c>
      <c r="I275" s="64"/>
      <c r="J275" s="69"/>
      <c r="K275" s="75">
        <v>5</v>
      </c>
      <c r="L275" s="30"/>
      <c r="M275" s="123">
        <f>ROUND(K275*E275*0.7,2)+ROUND(K275*G275*0.3,2)</f>
        <v>0</v>
      </c>
      <c r="N275" s="60">
        <f>M275*1.2</f>
        <v>0</v>
      </c>
    </row>
    <row r="276" spans="1:14" x14ac:dyDescent="0.2">
      <c r="A276" s="62"/>
      <c r="B276" s="63"/>
      <c r="C276" s="20" t="s">
        <v>283</v>
      </c>
      <c r="D276" s="21" t="s">
        <v>74</v>
      </c>
      <c r="E276" s="110">
        <f>'Valorisation financière UO'!AM279</f>
        <v>0</v>
      </c>
      <c r="F276" s="113">
        <f t="shared" si="107"/>
        <v>0</v>
      </c>
      <c r="G276" s="110">
        <f>'Valorisation financière UO'!AO279</f>
        <v>0</v>
      </c>
      <c r="H276" s="110">
        <f t="shared" si="108"/>
        <v>0</v>
      </c>
      <c r="I276" s="64"/>
      <c r="J276" s="69"/>
      <c r="K276" s="75">
        <v>5</v>
      </c>
      <c r="L276" s="30"/>
      <c r="M276" s="123">
        <f>ROUND(K276*E276*0.7,2)+ROUND(K276*G276*0.3,2)</f>
        <v>0</v>
      </c>
      <c r="N276" s="60">
        <f>M276*1.2</f>
        <v>0</v>
      </c>
    </row>
    <row r="277" spans="1:14" ht="13.5" thickBot="1" x14ac:dyDescent="0.25">
      <c r="A277" s="65"/>
      <c r="B277" s="66"/>
      <c r="C277" s="67"/>
      <c r="D277" s="67"/>
      <c r="E277" s="67"/>
      <c r="F277" s="67"/>
      <c r="G277" s="67"/>
      <c r="H277" s="67"/>
      <c r="I277" s="68"/>
      <c r="K277" s="84"/>
      <c r="L277" s="30"/>
      <c r="M277" s="124">
        <f>SUM(M274:M276)</f>
        <v>0</v>
      </c>
      <c r="N277" s="99"/>
    </row>
    <row r="278" spans="1:14" ht="27" thickTop="1" thickBot="1" x14ac:dyDescent="0.25">
      <c r="A278" s="200"/>
      <c r="B278" s="34" t="s">
        <v>284</v>
      </c>
      <c r="C278" s="35"/>
      <c r="D278" s="182"/>
      <c r="E278" s="183" t="s">
        <v>54</v>
      </c>
      <c r="F278" s="183"/>
      <c r="G278" s="181" t="s">
        <v>36</v>
      </c>
      <c r="H278" s="181"/>
      <c r="I278" s="105"/>
      <c r="M278" s="108" t="str">
        <f>B278</f>
        <v>Support Exploitation</v>
      </c>
      <c r="N278" s="90">
        <f>SUM(N280:N282)+SUM(N285:N287)+SUM(N290:N292)+SUM(N295:N297)</f>
        <v>0</v>
      </c>
    </row>
    <row r="279" spans="1:14" ht="25.5" x14ac:dyDescent="0.2">
      <c r="A279" s="62"/>
      <c r="B279" s="63"/>
      <c r="C279" s="32"/>
      <c r="D279" s="33" t="s">
        <v>0</v>
      </c>
      <c r="E279" s="184" t="s">
        <v>27</v>
      </c>
      <c r="F279" s="109" t="s">
        <v>28</v>
      </c>
      <c r="G279" s="112" t="s">
        <v>27</v>
      </c>
      <c r="H279" s="109" t="s">
        <v>28</v>
      </c>
      <c r="I279" s="64"/>
      <c r="K279" s="42" t="s">
        <v>34</v>
      </c>
      <c r="L279" s="30"/>
      <c r="M279" s="42" t="s">
        <v>30</v>
      </c>
      <c r="N279" s="42" t="s">
        <v>31</v>
      </c>
    </row>
    <row r="280" spans="1:14" x14ac:dyDescent="0.2">
      <c r="A280" s="62"/>
      <c r="B280" s="63"/>
      <c r="C280" s="20" t="s">
        <v>285</v>
      </c>
      <c r="D280" s="21" t="s">
        <v>105</v>
      </c>
      <c r="E280" s="110">
        <f>'Valorisation financière UO'!AM283</f>
        <v>0</v>
      </c>
      <c r="F280" s="110">
        <f>E280*1.2</f>
        <v>0</v>
      </c>
      <c r="G280" s="110">
        <f>'Valorisation financière UO'!AO283</f>
        <v>0</v>
      </c>
      <c r="H280" s="110">
        <f t="shared" ref="H280:H282" si="109">ROUND(G280*1.2,2)</f>
        <v>0</v>
      </c>
      <c r="I280" s="64"/>
      <c r="K280" s="75">
        <v>5</v>
      </c>
      <c r="L280" s="30"/>
      <c r="M280" s="123">
        <f>ROUND(K280*E280*0.7,2)+ROUND(K280*G280*0.3,2)</f>
        <v>0</v>
      </c>
      <c r="N280" s="60">
        <f>M280*1.2</f>
        <v>0</v>
      </c>
    </row>
    <row r="281" spans="1:14" x14ac:dyDescent="0.2">
      <c r="A281" s="62"/>
      <c r="B281" s="63"/>
      <c r="C281" s="20" t="s">
        <v>286</v>
      </c>
      <c r="D281" s="21" t="s">
        <v>106</v>
      </c>
      <c r="E281" s="110">
        <f>'Valorisation financière UO'!AM284</f>
        <v>0</v>
      </c>
      <c r="F281" s="113">
        <f t="shared" ref="F281:F282" si="110">ROUND(E281*1.2,2)</f>
        <v>0</v>
      </c>
      <c r="G281" s="110">
        <f>'Valorisation financière UO'!AO284</f>
        <v>0</v>
      </c>
      <c r="H281" s="110">
        <f t="shared" si="109"/>
        <v>0</v>
      </c>
      <c r="I281" s="64"/>
      <c r="J281" s="69"/>
      <c r="K281" s="75">
        <v>5</v>
      </c>
      <c r="L281" s="30"/>
      <c r="M281" s="123">
        <f>ROUND(K281*E281*0.7,2)+ROUND(K281*G281*0.3,2)</f>
        <v>0</v>
      </c>
      <c r="N281" s="60">
        <f>M281*1.2</f>
        <v>0</v>
      </c>
    </row>
    <row r="282" spans="1:14" x14ac:dyDescent="0.2">
      <c r="A282" s="62"/>
      <c r="B282" s="63"/>
      <c r="C282" s="20" t="s">
        <v>287</v>
      </c>
      <c r="D282" s="21" t="s">
        <v>74</v>
      </c>
      <c r="E282" s="110">
        <f>'Valorisation financière UO'!AM285</f>
        <v>0</v>
      </c>
      <c r="F282" s="113">
        <f t="shared" si="110"/>
        <v>0</v>
      </c>
      <c r="G282" s="110">
        <f>'Valorisation financière UO'!AO285</f>
        <v>0</v>
      </c>
      <c r="H282" s="110">
        <f t="shared" si="109"/>
        <v>0</v>
      </c>
      <c r="I282" s="64"/>
      <c r="J282" s="69"/>
      <c r="K282" s="75">
        <v>5</v>
      </c>
      <c r="L282" s="30"/>
      <c r="M282" s="123">
        <f>ROUND(K282*E282*0.7,2)+ROUND(K282*G282*0.3,2)</f>
        <v>0</v>
      </c>
      <c r="N282" s="60">
        <f>M282*1.2</f>
        <v>0</v>
      </c>
    </row>
    <row r="283" spans="1:14" ht="13.5" thickBot="1" x14ac:dyDescent="0.25">
      <c r="A283" s="65"/>
      <c r="B283" s="66"/>
      <c r="C283" s="67"/>
      <c r="D283" s="67"/>
      <c r="E283" s="67"/>
      <c r="F283" s="67"/>
      <c r="G283" s="67"/>
      <c r="H283" s="67"/>
      <c r="I283" s="68"/>
      <c r="K283" s="84"/>
      <c r="L283" s="30"/>
      <c r="M283" s="124">
        <f>SUM(M280:M282)</f>
        <v>0</v>
      </c>
      <c r="N283" s="99"/>
    </row>
    <row r="284" spans="1:14" ht="26.25" thickTop="1" x14ac:dyDescent="0.2">
      <c r="A284" s="62"/>
      <c r="B284" s="63"/>
      <c r="C284" s="32"/>
      <c r="D284" s="33" t="s">
        <v>0</v>
      </c>
      <c r="E284" s="184" t="s">
        <v>27</v>
      </c>
      <c r="F284" s="109" t="s">
        <v>28</v>
      </c>
      <c r="G284" s="184" t="s">
        <v>27</v>
      </c>
      <c r="H284" s="109" t="s">
        <v>28</v>
      </c>
      <c r="I284" s="64"/>
      <c r="K284" s="42" t="s">
        <v>34</v>
      </c>
      <c r="L284" s="30"/>
      <c r="M284" s="42" t="s">
        <v>30</v>
      </c>
      <c r="N284" s="42" t="s">
        <v>31</v>
      </c>
    </row>
    <row r="285" spans="1:14" x14ac:dyDescent="0.2">
      <c r="A285" s="62"/>
      <c r="B285" s="63"/>
      <c r="C285" s="20" t="s">
        <v>288</v>
      </c>
      <c r="D285" s="21" t="s">
        <v>105</v>
      </c>
      <c r="E285" s="110">
        <f>'Valorisation financière UO'!AM288</f>
        <v>0</v>
      </c>
      <c r="F285" s="113">
        <f t="shared" ref="F285:F287" si="111">ROUND(E285*1.2,2)</f>
        <v>0</v>
      </c>
      <c r="G285" s="110">
        <f>'Valorisation financière UO'!AO288</f>
        <v>0</v>
      </c>
      <c r="H285" s="110">
        <f t="shared" ref="H285:H287" si="112">ROUND(G285*1.2,2)</f>
        <v>0</v>
      </c>
      <c r="I285" s="64"/>
      <c r="J285" s="69"/>
      <c r="K285" s="75">
        <v>5</v>
      </c>
      <c r="L285" s="30"/>
      <c r="M285" s="123">
        <f>ROUND(K285*E285*0.7,2)+ROUND(K285*G285*0.3,2)</f>
        <v>0</v>
      </c>
      <c r="N285" s="60">
        <f>M285*1.2</f>
        <v>0</v>
      </c>
    </row>
    <row r="286" spans="1:14" x14ac:dyDescent="0.2">
      <c r="A286" s="62"/>
      <c r="B286" s="63"/>
      <c r="C286" s="20" t="s">
        <v>289</v>
      </c>
      <c r="D286" s="21" t="s">
        <v>106</v>
      </c>
      <c r="E286" s="110">
        <f>'Valorisation financière UO'!AM289</f>
        <v>0</v>
      </c>
      <c r="F286" s="113">
        <f t="shared" si="111"/>
        <v>0</v>
      </c>
      <c r="G286" s="110">
        <f>'Valorisation financière UO'!AO289</f>
        <v>0</v>
      </c>
      <c r="H286" s="110">
        <f t="shared" si="112"/>
        <v>0</v>
      </c>
      <c r="I286" s="64"/>
      <c r="J286" s="69"/>
      <c r="K286" s="75">
        <v>5</v>
      </c>
      <c r="L286" s="30"/>
      <c r="M286" s="123">
        <f>ROUND(K286*E286*0.7,2)+ROUND(K286*G286*0.3,2)</f>
        <v>0</v>
      </c>
      <c r="N286" s="60">
        <f>M286*1.2</f>
        <v>0</v>
      </c>
    </row>
    <row r="287" spans="1:14" x14ac:dyDescent="0.2">
      <c r="A287" s="62"/>
      <c r="B287" s="63"/>
      <c r="C287" s="20" t="s">
        <v>290</v>
      </c>
      <c r="D287" s="21" t="s">
        <v>74</v>
      </c>
      <c r="E287" s="110">
        <f>'Valorisation financière UO'!AM290</f>
        <v>0</v>
      </c>
      <c r="F287" s="113">
        <f t="shared" si="111"/>
        <v>0</v>
      </c>
      <c r="G287" s="110">
        <f>'Valorisation financière UO'!AO290</f>
        <v>0</v>
      </c>
      <c r="H287" s="110">
        <f t="shared" si="112"/>
        <v>0</v>
      </c>
      <c r="I287" s="64"/>
      <c r="J287" s="69"/>
      <c r="K287" s="75">
        <v>5</v>
      </c>
      <c r="L287" s="30"/>
      <c r="M287" s="123">
        <f>ROUND(K287*E287*0.7,2)+ROUND(K287*G287*0.3,2)</f>
        <v>0</v>
      </c>
      <c r="N287" s="60">
        <f>M287*1.2</f>
        <v>0</v>
      </c>
    </row>
    <row r="288" spans="1:14" ht="13.5" thickBot="1" x14ac:dyDescent="0.25">
      <c r="A288" s="65"/>
      <c r="B288" s="66"/>
      <c r="C288" s="67"/>
      <c r="D288" s="67"/>
      <c r="E288" s="67"/>
      <c r="F288" s="67"/>
      <c r="G288" s="67"/>
      <c r="H288" s="67"/>
      <c r="I288" s="68"/>
      <c r="K288" s="84"/>
      <c r="L288" s="30"/>
      <c r="M288" s="124">
        <f>SUM(M285:M287)</f>
        <v>0</v>
      </c>
      <c r="N288" s="99"/>
    </row>
    <row r="289" spans="1:15" ht="26.25" thickTop="1" x14ac:dyDescent="0.2">
      <c r="A289" s="62"/>
      <c r="B289" s="63"/>
      <c r="C289" s="32"/>
      <c r="D289" s="33" t="s">
        <v>0</v>
      </c>
      <c r="E289" s="184" t="s">
        <v>27</v>
      </c>
      <c r="F289" s="109" t="s">
        <v>28</v>
      </c>
      <c r="G289" s="184" t="s">
        <v>27</v>
      </c>
      <c r="H289" s="109" t="s">
        <v>28</v>
      </c>
      <c r="I289" s="64"/>
      <c r="K289" s="42" t="s">
        <v>34</v>
      </c>
      <c r="L289" s="30"/>
      <c r="M289" s="42" t="s">
        <v>30</v>
      </c>
      <c r="N289" s="42" t="s">
        <v>31</v>
      </c>
    </row>
    <row r="290" spans="1:15" x14ac:dyDescent="0.2">
      <c r="A290" s="62"/>
      <c r="B290" s="63"/>
      <c r="C290" s="20" t="s">
        <v>291</v>
      </c>
      <c r="D290" s="21" t="s">
        <v>105</v>
      </c>
      <c r="E290" s="110">
        <f>'Valorisation financière UO'!AM293</f>
        <v>0</v>
      </c>
      <c r="F290" s="110">
        <f>E290*1.2</f>
        <v>0</v>
      </c>
      <c r="G290" s="110">
        <f>'Valorisation financière UO'!AO293</f>
        <v>0</v>
      </c>
      <c r="H290" s="110">
        <f t="shared" ref="H290:H292" si="113">ROUND(G290*1.2,2)</f>
        <v>0</v>
      </c>
      <c r="I290" s="64"/>
      <c r="K290" s="75">
        <v>5</v>
      </c>
      <c r="L290" s="30"/>
      <c r="M290" s="123">
        <f>ROUND(K290*E290*0.7,2)+ROUND(K290*G290*0.3,2)</f>
        <v>0</v>
      </c>
      <c r="N290" s="60">
        <f>M290*1.2</f>
        <v>0</v>
      </c>
    </row>
    <row r="291" spans="1:15" x14ac:dyDescent="0.2">
      <c r="A291" s="62"/>
      <c r="B291" s="63"/>
      <c r="C291" s="20" t="s">
        <v>292</v>
      </c>
      <c r="D291" s="21" t="s">
        <v>106</v>
      </c>
      <c r="E291" s="110">
        <f>'Valorisation financière UO'!AM294</f>
        <v>0</v>
      </c>
      <c r="F291" s="113">
        <f t="shared" ref="F291:F292" si="114">ROUND(E291*1.2,2)</f>
        <v>0</v>
      </c>
      <c r="G291" s="110">
        <f>'Valorisation financière UO'!AO294</f>
        <v>0</v>
      </c>
      <c r="H291" s="110">
        <f t="shared" si="113"/>
        <v>0</v>
      </c>
      <c r="I291" s="64"/>
      <c r="J291" s="69"/>
      <c r="K291" s="75">
        <v>5</v>
      </c>
      <c r="L291" s="30"/>
      <c r="M291" s="123">
        <f>ROUND(K291*E291*0.7,2)+ROUND(K291*G291*0.3,2)</f>
        <v>0</v>
      </c>
      <c r="N291" s="60">
        <f>M291*1.2</f>
        <v>0</v>
      </c>
    </row>
    <row r="292" spans="1:15" x14ac:dyDescent="0.2">
      <c r="A292" s="62"/>
      <c r="B292" s="63"/>
      <c r="C292" s="20" t="s">
        <v>293</v>
      </c>
      <c r="D292" s="21" t="s">
        <v>74</v>
      </c>
      <c r="E292" s="110">
        <f>'Valorisation financière UO'!AM295</f>
        <v>0</v>
      </c>
      <c r="F292" s="113">
        <f t="shared" si="114"/>
        <v>0</v>
      </c>
      <c r="G292" s="110">
        <f>'Valorisation financière UO'!AO295</f>
        <v>0</v>
      </c>
      <c r="H292" s="110">
        <f t="shared" si="113"/>
        <v>0</v>
      </c>
      <c r="I292" s="64"/>
      <c r="J292" s="69"/>
      <c r="K292" s="75">
        <v>5</v>
      </c>
      <c r="L292" s="30"/>
      <c r="M292" s="123">
        <f>ROUND(K292*E292*0.7,2)+ROUND(K292*G292*0.3,2)</f>
        <v>0</v>
      </c>
      <c r="N292" s="60">
        <f>M292*1.2</f>
        <v>0</v>
      </c>
    </row>
    <row r="293" spans="1:15" ht="13.5" thickBot="1" x14ac:dyDescent="0.25">
      <c r="A293" s="65"/>
      <c r="B293" s="66"/>
      <c r="C293" s="67"/>
      <c r="D293" s="67"/>
      <c r="E293" s="67"/>
      <c r="F293" s="67"/>
      <c r="G293" s="67"/>
      <c r="H293" s="67"/>
      <c r="I293" s="68"/>
      <c r="K293" s="84"/>
      <c r="L293" s="30"/>
      <c r="M293" s="124">
        <f>SUM(M290:M292)</f>
        <v>0</v>
      </c>
      <c r="N293" s="99"/>
    </row>
    <row r="294" spans="1:15" ht="26.25" thickTop="1" x14ac:dyDescent="0.2">
      <c r="A294" s="62"/>
      <c r="B294" s="63"/>
      <c r="C294" s="32"/>
      <c r="D294" s="33" t="s">
        <v>0</v>
      </c>
      <c r="E294" s="184" t="s">
        <v>27</v>
      </c>
      <c r="F294" s="109" t="s">
        <v>28</v>
      </c>
      <c r="G294" s="184" t="s">
        <v>27</v>
      </c>
      <c r="H294" s="109" t="s">
        <v>28</v>
      </c>
      <c r="I294" s="64"/>
      <c r="K294" s="42" t="s">
        <v>34</v>
      </c>
      <c r="L294" s="30"/>
      <c r="M294" s="42" t="s">
        <v>30</v>
      </c>
      <c r="N294" s="42" t="s">
        <v>31</v>
      </c>
    </row>
    <row r="295" spans="1:15" x14ac:dyDescent="0.2">
      <c r="A295" s="62"/>
      <c r="B295" s="63"/>
      <c r="C295" s="20" t="s">
        <v>294</v>
      </c>
      <c r="D295" s="21" t="s">
        <v>105</v>
      </c>
      <c r="E295" s="110">
        <f>'Valorisation financière UO'!AM298</f>
        <v>0</v>
      </c>
      <c r="F295" s="113">
        <f t="shared" ref="F295:F297" si="115">ROUND(E295*1.2,2)</f>
        <v>0</v>
      </c>
      <c r="G295" s="110">
        <f>'Valorisation financière UO'!AO298</f>
        <v>0</v>
      </c>
      <c r="H295" s="110">
        <f t="shared" ref="H295:H297" si="116">ROUND(G295*1.2,2)</f>
        <v>0</v>
      </c>
      <c r="I295" s="64"/>
      <c r="J295" s="69"/>
      <c r="K295" s="75">
        <v>5</v>
      </c>
      <c r="L295" s="30"/>
      <c r="M295" s="123">
        <f>ROUND(K295*E295*0.7,2)+ROUND(K295*G295*0.3,2)</f>
        <v>0</v>
      </c>
      <c r="N295" s="60">
        <f>M295*1.2</f>
        <v>0</v>
      </c>
    </row>
    <row r="296" spans="1:15" x14ac:dyDescent="0.2">
      <c r="A296" s="62"/>
      <c r="B296" s="63"/>
      <c r="C296" s="20" t="s">
        <v>295</v>
      </c>
      <c r="D296" s="21" t="s">
        <v>106</v>
      </c>
      <c r="E296" s="110">
        <f>'Valorisation financière UO'!AM299</f>
        <v>0</v>
      </c>
      <c r="F296" s="113">
        <f t="shared" si="115"/>
        <v>0</v>
      </c>
      <c r="G296" s="110">
        <f>'Valorisation financière UO'!AO299</f>
        <v>0</v>
      </c>
      <c r="H296" s="110">
        <f t="shared" si="116"/>
        <v>0</v>
      </c>
      <c r="I296" s="64"/>
      <c r="J296" s="69"/>
      <c r="K296" s="75">
        <v>5</v>
      </c>
      <c r="L296" s="30"/>
      <c r="M296" s="123">
        <f>ROUND(K296*E296*0.7,2)+ROUND(K296*G296*0.3,2)</f>
        <v>0</v>
      </c>
      <c r="N296" s="60">
        <f>M296*1.2</f>
        <v>0</v>
      </c>
    </row>
    <row r="297" spans="1:15" x14ac:dyDescent="0.2">
      <c r="A297" s="62"/>
      <c r="B297" s="63"/>
      <c r="C297" s="20" t="s">
        <v>296</v>
      </c>
      <c r="D297" s="21" t="s">
        <v>74</v>
      </c>
      <c r="E297" s="110">
        <f>'Valorisation financière UO'!AM300</f>
        <v>0</v>
      </c>
      <c r="F297" s="113">
        <f t="shared" si="115"/>
        <v>0</v>
      </c>
      <c r="G297" s="110">
        <f>'Valorisation financière UO'!AO300</f>
        <v>0</v>
      </c>
      <c r="H297" s="110">
        <f t="shared" si="116"/>
        <v>0</v>
      </c>
      <c r="I297" s="64"/>
      <c r="J297" s="69"/>
      <c r="K297" s="75">
        <v>5</v>
      </c>
      <c r="L297" s="30"/>
      <c r="M297" s="123">
        <f>ROUND(K297*E297*0.7,2)+ROUND(K297*G297*0.3,2)</f>
        <v>0</v>
      </c>
      <c r="N297" s="60">
        <f>M297*1.2</f>
        <v>0</v>
      </c>
    </row>
    <row r="298" spans="1:15" ht="13.5" thickBot="1" x14ac:dyDescent="0.25">
      <c r="A298" s="65"/>
      <c r="B298" s="66"/>
      <c r="C298" s="67"/>
      <c r="D298" s="67"/>
      <c r="E298" s="67"/>
      <c r="F298" s="67"/>
      <c r="G298" s="67"/>
      <c r="H298" s="67"/>
      <c r="I298" s="68"/>
      <c r="K298" s="84"/>
      <c r="L298" s="30"/>
      <c r="M298" s="124">
        <f>SUM(M295:M297)</f>
        <v>0</v>
      </c>
      <c r="N298" s="99"/>
    </row>
    <row r="299" spans="1:15" ht="14.25" thickTop="1" thickBot="1" x14ac:dyDescent="0.25">
      <c r="A299" s="62"/>
      <c r="B299" s="278"/>
      <c r="C299" s="279"/>
      <c r="D299" s="279"/>
      <c r="E299" s="279"/>
      <c r="F299" s="279"/>
      <c r="G299" s="279"/>
      <c r="H299" s="279"/>
      <c r="I299" s="280"/>
      <c r="K299" s="84"/>
      <c r="M299" s="124"/>
      <c r="N299" s="99"/>
    </row>
    <row r="300" spans="1:15" s="32" customFormat="1" ht="14.25" thickTop="1" thickBot="1" x14ac:dyDescent="0.25">
      <c r="B300" s="63"/>
      <c r="K300" s="276"/>
      <c r="L300" s="276"/>
      <c r="M300" s="277"/>
      <c r="N300" s="276"/>
      <c r="O300" s="131"/>
    </row>
    <row r="301" spans="1:15" ht="39" thickBot="1" x14ac:dyDescent="0.25">
      <c r="D301" s="290" t="s">
        <v>303</v>
      </c>
      <c r="E301" s="290"/>
      <c r="F301" s="291"/>
      <c r="G301" s="44" t="s">
        <v>55</v>
      </c>
      <c r="H301" s="44" t="s">
        <v>37</v>
      </c>
      <c r="K301" s="104"/>
      <c r="L301" s="76"/>
      <c r="M301" s="125"/>
      <c r="N301" s="41"/>
    </row>
    <row r="302" spans="1:15" ht="26.25" thickBot="1" x14ac:dyDescent="0.25">
      <c r="C302" s="185"/>
      <c r="D302" s="287" t="s">
        <v>40</v>
      </c>
      <c r="E302" s="288"/>
      <c r="F302" s="289"/>
      <c r="G302" s="46">
        <f>F319</f>
        <v>0</v>
      </c>
      <c r="H302" s="46">
        <f>G319</f>
        <v>0</v>
      </c>
      <c r="I302" s="202"/>
      <c r="K302" s="104"/>
      <c r="L302" s="76"/>
      <c r="M302" s="125"/>
      <c r="N302" s="41"/>
    </row>
    <row r="303" spans="1:15" ht="13.5" thickBot="1" x14ac:dyDescent="0.25"/>
    <row r="304" spans="1:15" ht="15" thickBot="1" x14ac:dyDescent="0.25">
      <c r="C304" s="185"/>
      <c r="D304" s="45" t="s">
        <v>35</v>
      </c>
      <c r="E304" s="100"/>
      <c r="F304" s="100"/>
      <c r="G304" s="97"/>
    </row>
    <row r="305" spans="3:13" ht="14.25" x14ac:dyDescent="0.2">
      <c r="C305" s="185"/>
      <c r="D305" s="98" t="str">
        <f>B2</f>
        <v>Maintenance Corrective</v>
      </c>
      <c r="E305" s="103"/>
      <c r="F305" s="133">
        <f t="shared" ref="F305:F310" si="117">ROUND(G305/1.2,2)</f>
        <v>0</v>
      </c>
      <c r="G305" s="192">
        <f>N2</f>
        <v>0</v>
      </c>
    </row>
    <row r="306" spans="3:13" ht="14.25" x14ac:dyDescent="0.2">
      <c r="C306" s="185"/>
      <c r="D306" s="98" t="str">
        <f>B9</f>
        <v>Gestion de Projets</v>
      </c>
      <c r="E306" s="103"/>
      <c r="F306" s="133">
        <f t="shared" si="117"/>
        <v>0</v>
      </c>
      <c r="G306" s="192">
        <f>N9</f>
        <v>0</v>
      </c>
      <c r="K306" s="186"/>
      <c r="M306" s="187"/>
    </row>
    <row r="307" spans="3:13" ht="14.25" x14ac:dyDescent="0.2">
      <c r="C307" s="185"/>
      <c r="D307" s="98" t="str">
        <f>B21</f>
        <v>Expertise</v>
      </c>
      <c r="E307" s="103"/>
      <c r="F307" s="133">
        <f t="shared" si="117"/>
        <v>0</v>
      </c>
      <c r="G307" s="192">
        <f>N21</f>
        <v>0</v>
      </c>
      <c r="K307" s="186"/>
      <c r="M307" s="187"/>
    </row>
    <row r="308" spans="3:13" ht="14.25" x14ac:dyDescent="0.2">
      <c r="C308" s="185"/>
      <c r="D308" s="98" t="str">
        <f>B25</f>
        <v>Audit Fonctionnel</v>
      </c>
      <c r="E308" s="103"/>
      <c r="F308" s="133">
        <f t="shared" si="117"/>
        <v>0</v>
      </c>
      <c r="G308" s="192">
        <f>N25</f>
        <v>0</v>
      </c>
      <c r="K308" s="186"/>
      <c r="M308" s="187"/>
    </row>
    <row r="309" spans="3:13" ht="14.25" x14ac:dyDescent="0.2">
      <c r="C309" s="185"/>
      <c r="D309" s="98" t="str">
        <f>B36</f>
        <v>Audit Technique</v>
      </c>
      <c r="E309" s="103"/>
      <c r="F309" s="133">
        <f t="shared" si="117"/>
        <v>0</v>
      </c>
      <c r="G309" s="192">
        <f>N36</f>
        <v>0</v>
      </c>
      <c r="K309" s="186"/>
      <c r="M309" s="187"/>
    </row>
    <row r="310" spans="3:13" ht="14.25" x14ac:dyDescent="0.2">
      <c r="C310" s="185"/>
      <c r="D310" s="98" t="str">
        <f>B43</f>
        <v>Métrologie</v>
      </c>
      <c r="E310" s="103"/>
      <c r="F310" s="133">
        <f t="shared" si="117"/>
        <v>0</v>
      </c>
      <c r="G310" s="192">
        <f>N43</f>
        <v>0</v>
      </c>
      <c r="K310" s="186"/>
      <c r="M310" s="187"/>
    </row>
    <row r="311" spans="3:13" ht="14.25" x14ac:dyDescent="0.2">
      <c r="C311" s="185"/>
      <c r="D311" s="98" t="str">
        <f>B59</f>
        <v xml:space="preserve">Etude Préalable </v>
      </c>
      <c r="E311" s="103"/>
      <c r="F311" s="133">
        <f t="shared" ref="F311:F318" si="118">ROUND(G311/1.2,2)</f>
        <v>0</v>
      </c>
      <c r="G311" s="192">
        <f>N59</f>
        <v>0</v>
      </c>
    </row>
    <row r="312" spans="3:13" ht="14.25" x14ac:dyDescent="0.2">
      <c r="C312" s="185"/>
      <c r="D312" s="98" t="str">
        <f>B79</f>
        <v xml:space="preserve">Spécification fonctionnelle générale </v>
      </c>
      <c r="E312" s="103"/>
      <c r="F312" s="133">
        <f t="shared" si="118"/>
        <v>0</v>
      </c>
      <c r="G312" s="192">
        <f>N79</f>
        <v>0</v>
      </c>
      <c r="K312" s="186"/>
      <c r="M312" s="187"/>
    </row>
    <row r="313" spans="3:13" ht="14.25" x14ac:dyDescent="0.2">
      <c r="C313" s="185"/>
      <c r="D313" s="98" t="str">
        <f>B86</f>
        <v>Spécification fonctionnelle détaillée</v>
      </c>
      <c r="E313" s="103"/>
      <c r="F313" s="133">
        <f t="shared" si="118"/>
        <v>0</v>
      </c>
      <c r="G313" s="192">
        <f>N86</f>
        <v>0</v>
      </c>
      <c r="K313" s="186"/>
      <c r="M313" s="187"/>
    </row>
    <row r="314" spans="3:13" ht="14.25" x14ac:dyDescent="0.2">
      <c r="C314" s="185"/>
      <c r="D314" s="98" t="str">
        <f>B97</f>
        <v xml:space="preserve">Réalisation </v>
      </c>
      <c r="E314" s="103"/>
      <c r="F314" s="133">
        <f t="shared" si="118"/>
        <v>0</v>
      </c>
      <c r="G314" s="192">
        <f>N97</f>
        <v>0</v>
      </c>
      <c r="K314" s="186"/>
      <c r="M314" s="187"/>
    </row>
    <row r="315" spans="3:13" ht="14.25" x14ac:dyDescent="0.2">
      <c r="C315" s="185"/>
      <c r="D315" s="98" t="str">
        <f>B200</f>
        <v>Intégration Standard</v>
      </c>
      <c r="E315" s="103"/>
      <c r="F315" s="133">
        <f t="shared" si="118"/>
        <v>0</v>
      </c>
      <c r="G315" s="192">
        <f>N200</f>
        <v>0</v>
      </c>
      <c r="K315" s="186"/>
      <c r="M315" s="187"/>
    </row>
    <row r="316" spans="3:13" ht="14.25" x14ac:dyDescent="0.2">
      <c r="C316" s="185"/>
      <c r="D316" s="98" t="str">
        <f>B223</f>
        <v>Intégration Spécifique</v>
      </c>
      <c r="E316" s="103"/>
      <c r="F316" s="133">
        <f t="shared" si="118"/>
        <v>0</v>
      </c>
      <c r="G316" s="192">
        <f>N223</f>
        <v>0</v>
      </c>
      <c r="K316" s="186"/>
      <c r="M316" s="187"/>
    </row>
    <row r="317" spans="3:13" ht="14.25" x14ac:dyDescent="0.2">
      <c r="C317" s="185"/>
      <c r="D317" s="98" t="str">
        <f>B246</f>
        <v>Support Fonctionnel</v>
      </c>
      <c r="E317" s="103"/>
      <c r="F317" s="133">
        <f t="shared" si="118"/>
        <v>0</v>
      </c>
      <c r="G317" s="192">
        <f>N246</f>
        <v>0</v>
      </c>
      <c r="K317" s="186"/>
      <c r="M317" s="187"/>
    </row>
    <row r="318" spans="3:13" ht="15" thickBot="1" x14ac:dyDescent="0.25">
      <c r="C318" s="185"/>
      <c r="D318" s="98" t="str">
        <f>B278</f>
        <v>Support Exploitation</v>
      </c>
      <c r="E318" s="103"/>
      <c r="F318" s="133">
        <f t="shared" si="118"/>
        <v>0</v>
      </c>
      <c r="G318" s="192">
        <f>N278</f>
        <v>0</v>
      </c>
    </row>
    <row r="319" spans="3:13" ht="15" thickBot="1" x14ac:dyDescent="0.25">
      <c r="C319" s="185"/>
      <c r="D319" s="102" t="s">
        <v>32</v>
      </c>
      <c r="E319" s="101"/>
      <c r="F319" s="132">
        <f>SUM(F305:F318)</f>
        <v>0</v>
      </c>
      <c r="G319" s="193">
        <f>SUM(G305:G318)</f>
        <v>0</v>
      </c>
    </row>
  </sheetData>
  <mergeCells count="4">
    <mergeCell ref="D302:F302"/>
    <mergeCell ref="D301:F301"/>
    <mergeCell ref="J1:N1"/>
    <mergeCell ref="A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9" fitToHeight="0" orientation="portrait" r:id="rId1"/>
  <headerFooter alignWithMargins="0">
    <oddHeader>&amp;L&amp;"MS Sans Serif,Italique"Assistance Publique
Hôpitaux de Paris&amp;CAOO AT WEB</oddHeader>
    <oddFooter>&amp;L&amp;F&amp;C&amp;A&amp;R&amp;P/&amp;N</oddFooter>
  </headerFooter>
  <rowBreaks count="4" manualBreakCount="4">
    <brk id="58" max="16383" man="1"/>
    <brk id="149" max="16383" man="1"/>
    <brk id="240" max="16383" man="1"/>
    <brk id="300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I300"/>
  <sheetViews>
    <sheetView showGridLines="0" topLeftCell="A288" zoomScaleNormal="100" zoomScaleSheetLayoutView="100" workbookViewId="0">
      <selection activeCell="H307" sqref="H307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20.5703125" style="61" customWidth="1"/>
    <col min="4" max="4" width="31.85546875" style="61" customWidth="1"/>
    <col min="5" max="5" width="13.28515625" style="61" customWidth="1"/>
    <col min="6" max="6" width="14.140625" style="61" customWidth="1"/>
    <col min="7" max="7" width="13.28515625" style="61" customWidth="1"/>
    <col min="8" max="8" width="14.140625" style="61" customWidth="1"/>
    <col min="9" max="9" width="2.85546875" style="61" customWidth="1"/>
    <col min="10" max="16384" width="11.42578125" style="61"/>
  </cols>
  <sheetData>
    <row r="1" spans="1:9" ht="15.75" thickBot="1" x14ac:dyDescent="0.25">
      <c r="A1" s="293" t="s">
        <v>26</v>
      </c>
      <c r="B1" s="293"/>
      <c r="C1" s="293"/>
      <c r="D1" s="293"/>
      <c r="E1" s="293"/>
      <c r="F1" s="293"/>
      <c r="G1" s="293"/>
      <c r="H1" s="293"/>
      <c r="I1" s="293"/>
    </row>
    <row r="2" spans="1:9" ht="26.25" thickTop="1" x14ac:dyDescent="0.2">
      <c r="A2" s="189"/>
      <c r="B2" s="190" t="s">
        <v>58</v>
      </c>
      <c r="C2" s="182"/>
      <c r="D2" s="182"/>
      <c r="E2" s="183" t="s">
        <v>54</v>
      </c>
      <c r="F2" s="183"/>
      <c r="G2" s="183" t="s">
        <v>36</v>
      </c>
      <c r="H2" s="183"/>
      <c r="I2" s="191"/>
    </row>
    <row r="3" spans="1:9" ht="25.5" x14ac:dyDescent="0.2">
      <c r="A3" s="62"/>
      <c r="B3" s="63"/>
      <c r="C3" s="32"/>
      <c r="D3" s="33" t="s">
        <v>0</v>
      </c>
      <c r="E3" s="109" t="s">
        <v>27</v>
      </c>
      <c r="F3" s="111" t="s">
        <v>28</v>
      </c>
      <c r="G3" s="112" t="s">
        <v>27</v>
      </c>
      <c r="H3" s="109" t="s">
        <v>28</v>
      </c>
      <c r="I3" s="64"/>
    </row>
    <row r="4" spans="1:9" x14ac:dyDescent="0.2">
      <c r="A4" s="62"/>
      <c r="B4" s="63"/>
      <c r="C4" s="29" t="s">
        <v>307</v>
      </c>
      <c r="D4" s="21" t="s">
        <v>56</v>
      </c>
      <c r="E4" s="110">
        <f>'Valorisation financière UO'!AM7</f>
        <v>0</v>
      </c>
      <c r="F4" s="113">
        <f t="shared" ref="F4" si="0">ROUND(E4*1.2,2)</f>
        <v>0</v>
      </c>
      <c r="G4" s="114">
        <f>'Valorisation financière UO'!AO7</f>
        <v>0</v>
      </c>
      <c r="H4" s="110">
        <f t="shared" ref="H4" si="1">ROUND(G4*1.2,2)</f>
        <v>0</v>
      </c>
      <c r="I4" s="64"/>
    </row>
    <row r="5" spans="1:9" x14ac:dyDescent="0.2">
      <c r="A5" s="62"/>
      <c r="B5" s="63"/>
      <c r="C5" s="29" t="s">
        <v>59</v>
      </c>
      <c r="D5" s="21" t="s">
        <v>73</v>
      </c>
      <c r="E5" s="110">
        <f>'Valorisation financière UO'!AM8</f>
        <v>0</v>
      </c>
      <c r="F5" s="113">
        <f t="shared" ref="F5:F7" si="2">ROUND(E5*1.2,2)</f>
        <v>0</v>
      </c>
      <c r="G5" s="114">
        <f>'Valorisation financière UO'!AO8</f>
        <v>0</v>
      </c>
      <c r="H5" s="110">
        <f t="shared" ref="H5:H7" si="3">ROUND(G5*1.2,2)</f>
        <v>0</v>
      </c>
      <c r="I5" s="64"/>
    </row>
    <row r="6" spans="1:9" x14ac:dyDescent="0.2">
      <c r="A6" s="62"/>
      <c r="B6" s="63"/>
      <c r="C6" s="29" t="s">
        <v>60</v>
      </c>
      <c r="D6" s="21" t="s">
        <v>72</v>
      </c>
      <c r="E6" s="110">
        <f>'Valorisation financière UO'!AM9</f>
        <v>0</v>
      </c>
      <c r="F6" s="113">
        <f t="shared" si="2"/>
        <v>0</v>
      </c>
      <c r="G6" s="114">
        <f>'Valorisation financière UO'!AO9</f>
        <v>0</v>
      </c>
      <c r="H6" s="110">
        <f t="shared" si="3"/>
        <v>0</v>
      </c>
      <c r="I6" s="64"/>
    </row>
    <row r="7" spans="1:9" x14ac:dyDescent="0.2">
      <c r="A7" s="62"/>
      <c r="B7" s="63"/>
      <c r="C7" s="29" t="s">
        <v>61</v>
      </c>
      <c r="D7" s="21" t="s">
        <v>74</v>
      </c>
      <c r="E7" s="110">
        <f>'Valorisation financière UO'!AM10</f>
        <v>0</v>
      </c>
      <c r="F7" s="113">
        <f t="shared" si="2"/>
        <v>0</v>
      </c>
      <c r="G7" s="114">
        <f>'Valorisation financière UO'!AO10</f>
        <v>0</v>
      </c>
      <c r="H7" s="110">
        <f t="shared" si="3"/>
        <v>0</v>
      </c>
      <c r="I7" s="64"/>
    </row>
    <row r="8" spans="1:9" ht="13.5" thickBot="1" x14ac:dyDescent="0.25">
      <c r="A8" s="65"/>
      <c r="B8" s="66"/>
      <c r="C8" s="67"/>
      <c r="D8" s="67"/>
      <c r="E8" s="67"/>
      <c r="F8" s="67"/>
      <c r="G8" s="67"/>
      <c r="H8" s="67"/>
      <c r="I8" s="68"/>
    </row>
    <row r="9" spans="1:9" ht="26.25" thickTop="1" x14ac:dyDescent="0.2">
      <c r="A9" s="62"/>
      <c r="B9" s="36" t="s">
        <v>62</v>
      </c>
      <c r="C9" s="37"/>
      <c r="D9" s="37"/>
      <c r="E9" s="181" t="s">
        <v>54</v>
      </c>
      <c r="F9" s="181"/>
      <c r="G9" s="181" t="s">
        <v>36</v>
      </c>
      <c r="H9" s="181"/>
      <c r="I9" s="105"/>
    </row>
    <row r="10" spans="1:9" ht="25.5" x14ac:dyDescent="0.2">
      <c r="A10" s="62"/>
      <c r="B10" s="63"/>
      <c r="C10" s="32"/>
      <c r="D10" s="33" t="s">
        <v>0</v>
      </c>
      <c r="E10" s="109" t="s">
        <v>27</v>
      </c>
      <c r="F10" s="111" t="s">
        <v>28</v>
      </c>
      <c r="G10" s="112" t="s">
        <v>27</v>
      </c>
      <c r="H10" s="109" t="s">
        <v>28</v>
      </c>
      <c r="I10" s="64"/>
    </row>
    <row r="11" spans="1:9" x14ac:dyDescent="0.2">
      <c r="A11" s="62"/>
      <c r="B11" s="63"/>
      <c r="C11" s="29" t="s">
        <v>63</v>
      </c>
      <c r="D11" s="21" t="s">
        <v>75</v>
      </c>
      <c r="E11" s="110">
        <f>'Valorisation financière UO'!AM14</f>
        <v>0</v>
      </c>
      <c r="F11" s="113">
        <f t="shared" ref="F11:F19" si="4">ROUND(E11*1.2,2)</f>
        <v>0</v>
      </c>
      <c r="G11" s="114">
        <f>'Valorisation financière UO'!AO14</f>
        <v>0</v>
      </c>
      <c r="H11" s="110">
        <f t="shared" ref="H11:H19" si="5">ROUND(G11*1.2,2)</f>
        <v>0</v>
      </c>
      <c r="I11" s="64"/>
    </row>
    <row r="12" spans="1:9" x14ac:dyDescent="0.2">
      <c r="A12" s="62"/>
      <c r="B12" s="63"/>
      <c r="C12" s="29" t="s">
        <v>64</v>
      </c>
      <c r="D12" s="21" t="s">
        <v>76</v>
      </c>
      <c r="E12" s="110">
        <f>'Valorisation financière UO'!AM15</f>
        <v>0</v>
      </c>
      <c r="F12" s="113">
        <f t="shared" si="4"/>
        <v>0</v>
      </c>
      <c r="G12" s="114">
        <f>'Valorisation financière UO'!AO15</f>
        <v>0</v>
      </c>
      <c r="H12" s="110">
        <f t="shared" si="5"/>
        <v>0</v>
      </c>
      <c r="I12" s="64"/>
    </row>
    <row r="13" spans="1:9" x14ac:dyDescent="0.2">
      <c r="A13" s="62"/>
      <c r="B13" s="63"/>
      <c r="C13" s="29" t="s">
        <v>65</v>
      </c>
      <c r="D13" s="21" t="s">
        <v>77</v>
      </c>
      <c r="E13" s="110">
        <f>'Valorisation financière UO'!AM16</f>
        <v>0</v>
      </c>
      <c r="F13" s="113">
        <f t="shared" si="4"/>
        <v>0</v>
      </c>
      <c r="G13" s="114">
        <f>'Valorisation financière UO'!AO16</f>
        <v>0</v>
      </c>
      <c r="H13" s="110">
        <f t="shared" si="5"/>
        <v>0</v>
      </c>
      <c r="I13" s="64"/>
    </row>
    <row r="14" spans="1:9" x14ac:dyDescent="0.2">
      <c r="A14" s="62"/>
      <c r="B14" s="63"/>
      <c r="C14" s="29" t="s">
        <v>66</v>
      </c>
      <c r="D14" s="21" t="s">
        <v>78</v>
      </c>
      <c r="E14" s="110">
        <f>'Valorisation financière UO'!AM17</f>
        <v>0</v>
      </c>
      <c r="F14" s="113">
        <f t="shared" si="4"/>
        <v>0</v>
      </c>
      <c r="G14" s="114">
        <f>'Valorisation financière UO'!AO17</f>
        <v>0</v>
      </c>
      <c r="H14" s="110">
        <f t="shared" si="5"/>
        <v>0</v>
      </c>
      <c r="I14" s="64"/>
    </row>
    <row r="15" spans="1:9" x14ac:dyDescent="0.2">
      <c r="A15" s="62"/>
      <c r="B15" s="63"/>
      <c r="C15" s="29" t="s">
        <v>67</v>
      </c>
      <c r="D15" s="21" t="s">
        <v>79</v>
      </c>
      <c r="E15" s="110">
        <f>'Valorisation financière UO'!AM18</f>
        <v>0</v>
      </c>
      <c r="F15" s="113">
        <f t="shared" si="4"/>
        <v>0</v>
      </c>
      <c r="G15" s="114">
        <f>'Valorisation financière UO'!AO18</f>
        <v>0</v>
      </c>
      <c r="H15" s="110">
        <f t="shared" si="5"/>
        <v>0</v>
      </c>
      <c r="I15" s="64"/>
    </row>
    <row r="16" spans="1:9" x14ac:dyDescent="0.2">
      <c r="A16" s="62"/>
      <c r="B16" s="63"/>
      <c r="C16" s="29" t="s">
        <v>68</v>
      </c>
      <c r="D16" s="21" t="s">
        <v>80</v>
      </c>
      <c r="E16" s="110">
        <f>'Valorisation financière UO'!AM19</f>
        <v>0</v>
      </c>
      <c r="F16" s="113">
        <f t="shared" si="4"/>
        <v>0</v>
      </c>
      <c r="G16" s="114">
        <f>'Valorisation financière UO'!AO19</f>
        <v>0</v>
      </c>
      <c r="H16" s="110">
        <f t="shared" si="5"/>
        <v>0</v>
      </c>
      <c r="I16" s="64"/>
    </row>
    <row r="17" spans="1:9" x14ac:dyDescent="0.2">
      <c r="A17" s="62"/>
      <c r="B17" s="63"/>
      <c r="C17" s="29" t="s">
        <v>69</v>
      </c>
      <c r="D17" s="21" t="s">
        <v>81</v>
      </c>
      <c r="E17" s="110">
        <f>'Valorisation financière UO'!AM20</f>
        <v>0</v>
      </c>
      <c r="F17" s="113">
        <f t="shared" si="4"/>
        <v>0</v>
      </c>
      <c r="G17" s="114">
        <f>'Valorisation financière UO'!AO20</f>
        <v>0</v>
      </c>
      <c r="H17" s="110">
        <f t="shared" si="5"/>
        <v>0</v>
      </c>
      <c r="I17" s="64"/>
    </row>
    <row r="18" spans="1:9" x14ac:dyDescent="0.2">
      <c r="A18" s="62"/>
      <c r="B18" s="63"/>
      <c r="C18" s="29" t="s">
        <v>70</v>
      </c>
      <c r="D18" s="21" t="s">
        <v>82</v>
      </c>
      <c r="E18" s="110">
        <f>'Valorisation financière UO'!AM21</f>
        <v>0</v>
      </c>
      <c r="F18" s="113">
        <f t="shared" si="4"/>
        <v>0</v>
      </c>
      <c r="G18" s="114">
        <f>'Valorisation financière UO'!AO21</f>
        <v>0</v>
      </c>
      <c r="H18" s="110">
        <f t="shared" si="5"/>
        <v>0</v>
      </c>
      <c r="I18" s="64"/>
    </row>
    <row r="19" spans="1:9" x14ac:dyDescent="0.2">
      <c r="A19" s="62"/>
      <c r="B19" s="63"/>
      <c r="C19" s="29" t="s">
        <v>71</v>
      </c>
      <c r="D19" s="21" t="s">
        <v>83</v>
      </c>
      <c r="E19" s="110">
        <f>'Valorisation financière UO'!AM22</f>
        <v>0</v>
      </c>
      <c r="F19" s="113">
        <f t="shared" si="4"/>
        <v>0</v>
      </c>
      <c r="G19" s="114">
        <f>'Valorisation financière UO'!AO22</f>
        <v>0</v>
      </c>
      <c r="H19" s="110">
        <f t="shared" si="5"/>
        <v>0</v>
      </c>
      <c r="I19" s="64"/>
    </row>
    <row r="20" spans="1:9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</row>
    <row r="21" spans="1:9" ht="26.25" thickTop="1" x14ac:dyDescent="0.2">
      <c r="A21" s="62"/>
      <c r="B21" s="36" t="s">
        <v>84</v>
      </c>
      <c r="C21" s="37"/>
      <c r="D21" s="37"/>
      <c r="E21" s="181" t="s">
        <v>54</v>
      </c>
      <c r="F21" s="181"/>
      <c r="G21" s="181" t="s">
        <v>36</v>
      </c>
      <c r="H21" s="181"/>
      <c r="I21" s="105"/>
    </row>
    <row r="22" spans="1:9" ht="25.5" x14ac:dyDescent="0.2">
      <c r="A22" s="62"/>
      <c r="B22" s="63"/>
      <c r="C22" s="32"/>
      <c r="D22" s="33" t="s">
        <v>0</v>
      </c>
      <c r="E22" s="109" t="s">
        <v>27</v>
      </c>
      <c r="F22" s="111" t="s">
        <v>28</v>
      </c>
      <c r="G22" s="112" t="s">
        <v>27</v>
      </c>
      <c r="H22" s="109" t="s">
        <v>28</v>
      </c>
      <c r="I22" s="64"/>
    </row>
    <row r="23" spans="1:9" x14ac:dyDescent="0.2">
      <c r="A23" s="62"/>
      <c r="B23" s="63"/>
      <c r="C23" s="29" t="s">
        <v>85</v>
      </c>
      <c r="D23" s="21" t="s">
        <v>86</v>
      </c>
      <c r="E23" s="110">
        <f>'Valorisation financière UO'!AM26</f>
        <v>0</v>
      </c>
      <c r="F23" s="113">
        <f t="shared" ref="F23" si="6">ROUND(E23*1.2,2)</f>
        <v>0</v>
      </c>
      <c r="G23" s="110">
        <f>'Valorisation financière UO'!AO26</f>
        <v>0</v>
      </c>
      <c r="H23" s="110">
        <f t="shared" ref="H23" si="7">ROUND(G23*1.2,2)</f>
        <v>0</v>
      </c>
      <c r="I23" s="64"/>
    </row>
    <row r="24" spans="1:9" ht="13.5" thickBot="1" x14ac:dyDescent="0.25">
      <c r="A24" s="65"/>
      <c r="B24" s="66"/>
      <c r="C24" s="67"/>
      <c r="D24" s="67"/>
      <c r="E24" s="67"/>
      <c r="F24" s="67"/>
      <c r="G24" s="67"/>
      <c r="H24" s="67"/>
      <c r="I24" s="68"/>
    </row>
    <row r="25" spans="1:9" ht="26.25" thickTop="1" x14ac:dyDescent="0.2">
      <c r="A25" s="62"/>
      <c r="B25" s="36" t="s">
        <v>100</v>
      </c>
      <c r="D25" s="37"/>
      <c r="E25" s="181" t="s">
        <v>54</v>
      </c>
      <c r="F25" s="181"/>
      <c r="G25" s="181" t="s">
        <v>36</v>
      </c>
      <c r="H25" s="181"/>
      <c r="I25" s="105"/>
    </row>
    <row r="26" spans="1:9" ht="25.5" x14ac:dyDescent="0.2">
      <c r="A26" s="62"/>
      <c r="B26" s="63"/>
      <c r="C26" s="32"/>
      <c r="D26" s="33" t="s">
        <v>0</v>
      </c>
      <c r="E26" s="109" t="s">
        <v>27</v>
      </c>
      <c r="F26" s="111" t="s">
        <v>28</v>
      </c>
      <c r="G26" s="112" t="s">
        <v>27</v>
      </c>
      <c r="H26" s="109" t="s">
        <v>28</v>
      </c>
      <c r="I26" s="64"/>
    </row>
    <row r="27" spans="1:9" x14ac:dyDescent="0.2">
      <c r="A27" s="62"/>
      <c r="B27" s="63"/>
      <c r="C27" s="29" t="s">
        <v>87</v>
      </c>
      <c r="D27" s="21" t="s">
        <v>95</v>
      </c>
      <c r="E27" s="110">
        <f>'Valorisation financière UO'!AM30</f>
        <v>0</v>
      </c>
      <c r="F27" s="113">
        <f t="shared" ref="F27:F34" si="8">ROUND(E27*1.2,2)</f>
        <v>0</v>
      </c>
      <c r="G27" s="110">
        <f>'Valorisation financière UO'!AO30</f>
        <v>0</v>
      </c>
      <c r="H27" s="110">
        <f t="shared" ref="H27:H34" si="9">ROUND(G27*1.2,2)</f>
        <v>0</v>
      </c>
      <c r="I27" s="64"/>
    </row>
    <row r="28" spans="1:9" x14ac:dyDescent="0.2">
      <c r="A28" s="62"/>
      <c r="B28" s="63"/>
      <c r="C28" s="29" t="s">
        <v>88</v>
      </c>
      <c r="D28" s="21" t="s">
        <v>96</v>
      </c>
      <c r="E28" s="110">
        <f>'Valorisation financière UO'!AM31</f>
        <v>0</v>
      </c>
      <c r="F28" s="113">
        <f t="shared" si="8"/>
        <v>0</v>
      </c>
      <c r="G28" s="110">
        <f>'Valorisation financière UO'!AO31</f>
        <v>0</v>
      </c>
      <c r="H28" s="110">
        <f t="shared" si="9"/>
        <v>0</v>
      </c>
      <c r="I28" s="64"/>
    </row>
    <row r="29" spans="1:9" x14ac:dyDescent="0.2">
      <c r="A29" s="62"/>
      <c r="B29" s="63"/>
      <c r="C29" s="29" t="s">
        <v>89</v>
      </c>
      <c r="D29" s="21" t="s">
        <v>110</v>
      </c>
      <c r="E29" s="110">
        <f>'Valorisation financière UO'!AM32</f>
        <v>0</v>
      </c>
      <c r="F29" s="113">
        <f t="shared" si="8"/>
        <v>0</v>
      </c>
      <c r="G29" s="110">
        <f>'Valorisation financière UO'!AO32</f>
        <v>0</v>
      </c>
      <c r="H29" s="110">
        <f t="shared" si="9"/>
        <v>0</v>
      </c>
      <c r="I29" s="64"/>
    </row>
    <row r="30" spans="1:9" x14ac:dyDescent="0.2">
      <c r="A30" s="62"/>
      <c r="B30" s="63"/>
      <c r="C30" s="29" t="s">
        <v>90</v>
      </c>
      <c r="D30" s="21" t="s">
        <v>111</v>
      </c>
      <c r="E30" s="110">
        <f>'Valorisation financière UO'!AM33</f>
        <v>0</v>
      </c>
      <c r="F30" s="113">
        <f t="shared" si="8"/>
        <v>0</v>
      </c>
      <c r="G30" s="110">
        <f>'Valorisation financière UO'!AO33</f>
        <v>0</v>
      </c>
      <c r="H30" s="110">
        <f t="shared" si="9"/>
        <v>0</v>
      </c>
      <c r="I30" s="64"/>
    </row>
    <row r="31" spans="1:9" x14ac:dyDescent="0.2">
      <c r="A31" s="62"/>
      <c r="B31" s="63"/>
      <c r="C31" s="29" t="s">
        <v>91</v>
      </c>
      <c r="D31" s="21" t="s">
        <v>97</v>
      </c>
      <c r="E31" s="110">
        <f>'Valorisation financière UO'!AM34</f>
        <v>0</v>
      </c>
      <c r="F31" s="113">
        <f t="shared" si="8"/>
        <v>0</v>
      </c>
      <c r="G31" s="110">
        <f>'Valorisation financière UO'!AO34</f>
        <v>0</v>
      </c>
      <c r="H31" s="110">
        <f t="shared" si="9"/>
        <v>0</v>
      </c>
      <c r="I31" s="64"/>
    </row>
    <row r="32" spans="1:9" x14ac:dyDescent="0.2">
      <c r="A32" s="62"/>
      <c r="B32" s="63"/>
      <c r="C32" s="29" t="s">
        <v>92</v>
      </c>
      <c r="D32" s="21" t="s">
        <v>98</v>
      </c>
      <c r="E32" s="110">
        <f>'Valorisation financière UO'!AM35</f>
        <v>0</v>
      </c>
      <c r="F32" s="113">
        <f t="shared" si="8"/>
        <v>0</v>
      </c>
      <c r="G32" s="110">
        <f>'Valorisation financière UO'!AO35</f>
        <v>0</v>
      </c>
      <c r="H32" s="110">
        <f t="shared" si="9"/>
        <v>0</v>
      </c>
      <c r="I32" s="64"/>
    </row>
    <row r="33" spans="1:9" x14ac:dyDescent="0.2">
      <c r="A33" s="62"/>
      <c r="B33" s="63"/>
      <c r="C33" s="29" t="s">
        <v>93</v>
      </c>
      <c r="D33" s="21" t="s">
        <v>108</v>
      </c>
      <c r="E33" s="110">
        <f>'Valorisation financière UO'!AM36</f>
        <v>0</v>
      </c>
      <c r="F33" s="113">
        <f t="shared" si="8"/>
        <v>0</v>
      </c>
      <c r="G33" s="110">
        <f>'Valorisation financière UO'!AO36</f>
        <v>0</v>
      </c>
      <c r="H33" s="110">
        <f t="shared" si="9"/>
        <v>0</v>
      </c>
      <c r="I33" s="64"/>
    </row>
    <row r="34" spans="1:9" x14ac:dyDescent="0.2">
      <c r="A34" s="62"/>
      <c r="B34" s="63"/>
      <c r="C34" s="29" t="s">
        <v>94</v>
      </c>
      <c r="D34" s="21" t="s">
        <v>109</v>
      </c>
      <c r="E34" s="110">
        <f>'Valorisation financière UO'!AM37</f>
        <v>0</v>
      </c>
      <c r="F34" s="113">
        <f t="shared" si="8"/>
        <v>0</v>
      </c>
      <c r="G34" s="110">
        <f>'Valorisation financière UO'!AO37</f>
        <v>0</v>
      </c>
      <c r="H34" s="110">
        <f t="shared" si="9"/>
        <v>0</v>
      </c>
      <c r="I34" s="64"/>
    </row>
    <row r="35" spans="1:9" ht="13.5" thickBot="1" x14ac:dyDescent="0.25">
      <c r="A35" s="65"/>
      <c r="B35" s="66"/>
      <c r="C35" s="67"/>
      <c r="D35" s="67"/>
      <c r="E35" s="67"/>
      <c r="F35" s="67"/>
      <c r="G35" s="67"/>
      <c r="H35" s="67"/>
      <c r="I35" s="68"/>
    </row>
    <row r="36" spans="1:9" ht="26.25" thickTop="1" x14ac:dyDescent="0.2">
      <c r="A36" s="62"/>
      <c r="B36" s="36" t="s">
        <v>99</v>
      </c>
      <c r="C36" s="37"/>
      <c r="D36" s="37"/>
      <c r="E36" s="181" t="s">
        <v>54</v>
      </c>
      <c r="F36" s="181"/>
      <c r="G36" s="181" t="s">
        <v>36</v>
      </c>
      <c r="H36" s="181"/>
      <c r="I36" s="105"/>
    </row>
    <row r="37" spans="1:9" ht="25.5" x14ac:dyDescent="0.2">
      <c r="A37" s="62"/>
      <c r="B37" s="63"/>
      <c r="C37" s="32"/>
      <c r="D37" s="33" t="s">
        <v>0</v>
      </c>
      <c r="E37" s="109" t="s">
        <v>27</v>
      </c>
      <c r="F37" s="111" t="s">
        <v>28</v>
      </c>
      <c r="G37" s="112" t="s">
        <v>27</v>
      </c>
      <c r="H37" s="109" t="s">
        <v>28</v>
      </c>
      <c r="I37" s="64"/>
    </row>
    <row r="38" spans="1:9" x14ac:dyDescent="0.2">
      <c r="A38" s="62"/>
      <c r="B38" s="63"/>
      <c r="C38" s="29" t="s">
        <v>101</v>
      </c>
      <c r="D38" s="21" t="s">
        <v>105</v>
      </c>
      <c r="E38" s="110">
        <f>'Valorisation financière UO'!AM41</f>
        <v>0</v>
      </c>
      <c r="F38" s="113">
        <f t="shared" ref="F38:F41" si="10">ROUND(E38*1.2,2)</f>
        <v>0</v>
      </c>
      <c r="G38" s="110">
        <f>'Valorisation financière UO'!AO41</f>
        <v>0</v>
      </c>
      <c r="H38" s="110">
        <f t="shared" ref="H38:H41" si="11">ROUND(G38*1.2,2)</f>
        <v>0</v>
      </c>
      <c r="I38" s="64"/>
    </row>
    <row r="39" spans="1:9" x14ac:dyDescent="0.2">
      <c r="A39" s="62"/>
      <c r="B39" s="63"/>
      <c r="C39" s="29" t="s">
        <v>102</v>
      </c>
      <c r="D39" s="21" t="s">
        <v>106</v>
      </c>
      <c r="E39" s="110">
        <f>'Valorisation financière UO'!AM42</f>
        <v>0</v>
      </c>
      <c r="F39" s="113">
        <f t="shared" si="10"/>
        <v>0</v>
      </c>
      <c r="G39" s="110">
        <f>'Valorisation financière UO'!AO42</f>
        <v>0</v>
      </c>
      <c r="H39" s="110">
        <f t="shared" si="11"/>
        <v>0</v>
      </c>
      <c r="I39" s="64"/>
    </row>
    <row r="40" spans="1:9" x14ac:dyDescent="0.2">
      <c r="A40" s="62"/>
      <c r="B40" s="63"/>
      <c r="C40" s="29" t="s">
        <v>103</v>
      </c>
      <c r="D40" s="21" t="s">
        <v>74</v>
      </c>
      <c r="E40" s="110">
        <f>'Valorisation financière UO'!AM43</f>
        <v>0</v>
      </c>
      <c r="F40" s="113">
        <f t="shared" si="10"/>
        <v>0</v>
      </c>
      <c r="G40" s="110">
        <f>'Valorisation financière UO'!AO43</f>
        <v>0</v>
      </c>
      <c r="H40" s="110">
        <f t="shared" si="11"/>
        <v>0</v>
      </c>
      <c r="I40" s="64"/>
    </row>
    <row r="41" spans="1:9" x14ac:dyDescent="0.2">
      <c r="A41" s="62"/>
      <c r="B41" s="63"/>
      <c r="C41" s="29" t="s">
        <v>104</v>
      </c>
      <c r="D41" s="21" t="s">
        <v>107</v>
      </c>
      <c r="E41" s="110">
        <f>'Valorisation financière UO'!AM44</f>
        <v>0</v>
      </c>
      <c r="F41" s="113">
        <f t="shared" si="10"/>
        <v>0</v>
      </c>
      <c r="G41" s="110">
        <f>'Valorisation financière UO'!AO44</f>
        <v>0</v>
      </c>
      <c r="H41" s="110">
        <f t="shared" si="11"/>
        <v>0</v>
      </c>
      <c r="I41" s="64"/>
    </row>
    <row r="42" spans="1:9" ht="13.5" thickBot="1" x14ac:dyDescent="0.25">
      <c r="A42" s="65"/>
      <c r="B42" s="66"/>
      <c r="C42" s="67"/>
      <c r="D42" s="67"/>
      <c r="E42" s="67"/>
      <c r="F42" s="67"/>
      <c r="G42" s="67"/>
      <c r="H42" s="67"/>
      <c r="I42" s="68"/>
    </row>
    <row r="43" spans="1:9" ht="26.25" thickTop="1" x14ac:dyDescent="0.2">
      <c r="A43" s="62"/>
      <c r="B43" s="34" t="s">
        <v>112</v>
      </c>
      <c r="C43" s="35"/>
      <c r="D43" s="182"/>
      <c r="E43" s="183" t="s">
        <v>54</v>
      </c>
      <c r="F43" s="183"/>
      <c r="G43" s="181" t="s">
        <v>36</v>
      </c>
      <c r="H43" s="181"/>
      <c r="I43" s="105"/>
    </row>
    <row r="44" spans="1:9" ht="25.5" x14ac:dyDescent="0.2">
      <c r="A44" s="62"/>
      <c r="B44" s="63"/>
      <c r="C44" s="32"/>
      <c r="D44" s="33" t="s">
        <v>0</v>
      </c>
      <c r="E44" s="184" t="s">
        <v>27</v>
      </c>
      <c r="F44" s="109" t="s">
        <v>28</v>
      </c>
      <c r="G44" s="112" t="s">
        <v>27</v>
      </c>
      <c r="H44" s="109" t="s">
        <v>28</v>
      </c>
      <c r="I44" s="64"/>
    </row>
    <row r="45" spans="1:9" x14ac:dyDescent="0.2">
      <c r="A45" s="62"/>
      <c r="B45" s="63"/>
      <c r="C45" s="29" t="s">
        <v>113</v>
      </c>
      <c r="D45" s="21" t="s">
        <v>56</v>
      </c>
      <c r="E45" s="110">
        <f>'Valorisation financière UO'!AM48</f>
        <v>0</v>
      </c>
      <c r="F45" s="110">
        <f t="shared" ref="F45:F57" si="12">ROUND(E45*1.2,2)</f>
        <v>0</v>
      </c>
      <c r="G45" s="110">
        <f>'Valorisation financière UO'!AO48</f>
        <v>0</v>
      </c>
      <c r="H45" s="110">
        <f t="shared" ref="H45:H57" si="13">ROUND(G45*1.2,2)</f>
        <v>0</v>
      </c>
      <c r="I45" s="64"/>
    </row>
    <row r="46" spans="1:9" x14ac:dyDescent="0.2">
      <c r="A46" s="62"/>
      <c r="B46" s="63"/>
      <c r="C46" s="29" t="s">
        <v>114</v>
      </c>
      <c r="D46" s="21" t="s">
        <v>115</v>
      </c>
      <c r="E46" s="110">
        <f>'Valorisation financière UO'!AM49</f>
        <v>0</v>
      </c>
      <c r="F46" s="113">
        <f t="shared" si="12"/>
        <v>0</v>
      </c>
      <c r="G46" s="110">
        <f>'Valorisation financière UO'!AO49</f>
        <v>0</v>
      </c>
      <c r="H46" s="110">
        <f t="shared" si="13"/>
        <v>0</v>
      </c>
      <c r="I46" s="64"/>
    </row>
    <row r="47" spans="1:9" x14ac:dyDescent="0.2">
      <c r="A47" s="62"/>
      <c r="B47" s="63"/>
      <c r="C47" s="29" t="s">
        <v>118</v>
      </c>
      <c r="D47" s="21" t="s">
        <v>116</v>
      </c>
      <c r="E47" s="110">
        <f>'Valorisation financière UO'!AM50</f>
        <v>0</v>
      </c>
      <c r="F47" s="113">
        <f t="shared" si="12"/>
        <v>0</v>
      </c>
      <c r="G47" s="110">
        <f>'Valorisation financière UO'!AO50</f>
        <v>0</v>
      </c>
      <c r="H47" s="110">
        <f t="shared" si="13"/>
        <v>0</v>
      </c>
      <c r="I47" s="64"/>
    </row>
    <row r="48" spans="1:9" x14ac:dyDescent="0.2">
      <c r="A48" s="62"/>
      <c r="B48" s="63"/>
      <c r="C48" s="29" t="s">
        <v>119</v>
      </c>
      <c r="D48" s="21" t="s">
        <v>117</v>
      </c>
      <c r="E48" s="110">
        <f>'Valorisation financière UO'!AM51</f>
        <v>0</v>
      </c>
      <c r="F48" s="113">
        <f t="shared" si="12"/>
        <v>0</v>
      </c>
      <c r="G48" s="110">
        <f>'Valorisation financière UO'!AO51</f>
        <v>0</v>
      </c>
      <c r="H48" s="110">
        <f t="shared" si="13"/>
        <v>0</v>
      </c>
      <c r="I48" s="64"/>
    </row>
    <row r="49" spans="1:9" x14ac:dyDescent="0.2">
      <c r="A49" s="62"/>
      <c r="B49" s="63"/>
      <c r="C49" s="29" t="s">
        <v>120</v>
      </c>
      <c r="D49" s="21" t="s">
        <v>98</v>
      </c>
      <c r="E49" s="110">
        <f>'Valorisation financière UO'!AM52</f>
        <v>0</v>
      </c>
      <c r="F49" s="113">
        <f t="shared" si="12"/>
        <v>0</v>
      </c>
      <c r="G49" s="110">
        <f>'Valorisation financière UO'!AO52</f>
        <v>0</v>
      </c>
      <c r="H49" s="110">
        <f t="shared" si="13"/>
        <v>0</v>
      </c>
      <c r="I49" s="64"/>
    </row>
    <row r="50" spans="1:9" x14ac:dyDescent="0.2">
      <c r="A50" s="62"/>
      <c r="B50" s="63"/>
      <c r="C50" s="29" t="s">
        <v>121</v>
      </c>
      <c r="D50" s="21" t="s">
        <v>108</v>
      </c>
      <c r="E50" s="110">
        <f>'Valorisation financière UO'!AM53</f>
        <v>0</v>
      </c>
      <c r="F50" s="113">
        <f t="shared" si="12"/>
        <v>0</v>
      </c>
      <c r="G50" s="110">
        <f>'Valorisation financière UO'!AO53</f>
        <v>0</v>
      </c>
      <c r="H50" s="110">
        <f t="shared" si="13"/>
        <v>0</v>
      </c>
      <c r="I50" s="64"/>
    </row>
    <row r="51" spans="1:9" x14ac:dyDescent="0.2">
      <c r="A51" s="62"/>
      <c r="B51" s="63"/>
      <c r="C51" s="29" t="s">
        <v>122</v>
      </c>
      <c r="D51" s="21" t="s">
        <v>132</v>
      </c>
      <c r="E51" s="110">
        <f>'Valorisation financière UO'!AM54</f>
        <v>0</v>
      </c>
      <c r="F51" s="113">
        <f t="shared" si="12"/>
        <v>0</v>
      </c>
      <c r="G51" s="110">
        <f>'Valorisation financière UO'!AO54</f>
        <v>0</v>
      </c>
      <c r="H51" s="110">
        <f t="shared" si="13"/>
        <v>0</v>
      </c>
      <c r="I51" s="64"/>
    </row>
    <row r="52" spans="1:9" x14ac:dyDescent="0.2">
      <c r="A52" s="62"/>
      <c r="B52" s="63"/>
      <c r="C52" s="29" t="s">
        <v>123</v>
      </c>
      <c r="D52" s="21" t="s">
        <v>133</v>
      </c>
      <c r="E52" s="110">
        <f>'Valorisation financière UO'!AM55</f>
        <v>0</v>
      </c>
      <c r="F52" s="113">
        <f t="shared" si="12"/>
        <v>0</v>
      </c>
      <c r="G52" s="110">
        <f>'Valorisation financière UO'!AO55</f>
        <v>0</v>
      </c>
      <c r="H52" s="110">
        <f t="shared" si="13"/>
        <v>0</v>
      </c>
      <c r="I52" s="64"/>
    </row>
    <row r="53" spans="1:9" x14ac:dyDescent="0.2">
      <c r="A53" s="62"/>
      <c r="B53" s="63"/>
      <c r="C53" s="29" t="s">
        <v>124</v>
      </c>
      <c r="D53" s="21" t="s">
        <v>134</v>
      </c>
      <c r="E53" s="110">
        <f>'Valorisation financière UO'!AM56</f>
        <v>0</v>
      </c>
      <c r="F53" s="113">
        <f t="shared" si="12"/>
        <v>0</v>
      </c>
      <c r="G53" s="110">
        <f>'Valorisation financière UO'!AO56</f>
        <v>0</v>
      </c>
      <c r="H53" s="110">
        <f t="shared" si="13"/>
        <v>0</v>
      </c>
      <c r="I53" s="64"/>
    </row>
    <row r="54" spans="1:9" x14ac:dyDescent="0.2">
      <c r="A54" s="62"/>
      <c r="B54" s="63"/>
      <c r="C54" s="29" t="s">
        <v>125</v>
      </c>
      <c r="D54" s="21" t="s">
        <v>97</v>
      </c>
      <c r="E54" s="110">
        <f>'Valorisation financière UO'!AM57</f>
        <v>0</v>
      </c>
      <c r="F54" s="113">
        <f t="shared" si="12"/>
        <v>0</v>
      </c>
      <c r="G54" s="110">
        <f>'Valorisation financière UO'!AO57</f>
        <v>0</v>
      </c>
      <c r="H54" s="110">
        <f t="shared" si="13"/>
        <v>0</v>
      </c>
      <c r="I54" s="64"/>
    </row>
    <row r="55" spans="1:9" x14ac:dyDescent="0.2">
      <c r="A55" s="62"/>
      <c r="B55" s="63"/>
      <c r="C55" s="29" t="s">
        <v>126</v>
      </c>
      <c r="D55" s="21" t="s">
        <v>129</v>
      </c>
      <c r="E55" s="110">
        <f>'Valorisation financière UO'!AM58</f>
        <v>0</v>
      </c>
      <c r="F55" s="113">
        <f t="shared" si="12"/>
        <v>0</v>
      </c>
      <c r="G55" s="110">
        <f>'Valorisation financière UO'!AO58</f>
        <v>0</v>
      </c>
      <c r="H55" s="110">
        <f t="shared" si="13"/>
        <v>0</v>
      </c>
      <c r="I55" s="64"/>
    </row>
    <row r="56" spans="1:9" x14ac:dyDescent="0.2">
      <c r="A56" s="62"/>
      <c r="B56" s="63"/>
      <c r="C56" s="29" t="s">
        <v>127</v>
      </c>
      <c r="D56" s="21" t="s">
        <v>130</v>
      </c>
      <c r="E56" s="110">
        <f>'Valorisation financière UO'!AM59</f>
        <v>0</v>
      </c>
      <c r="F56" s="113">
        <f t="shared" si="12"/>
        <v>0</v>
      </c>
      <c r="G56" s="110">
        <f>'Valorisation financière UO'!AO59</f>
        <v>0</v>
      </c>
      <c r="H56" s="110">
        <f t="shared" si="13"/>
        <v>0</v>
      </c>
      <c r="I56" s="64"/>
    </row>
    <row r="57" spans="1:9" x14ac:dyDescent="0.2">
      <c r="A57" s="62"/>
      <c r="B57" s="63"/>
      <c r="C57" s="29" t="s">
        <v>128</v>
      </c>
      <c r="D57" s="21" t="s">
        <v>131</v>
      </c>
      <c r="E57" s="110">
        <f>'Valorisation financière UO'!AM60</f>
        <v>0</v>
      </c>
      <c r="F57" s="113">
        <f t="shared" si="12"/>
        <v>0</v>
      </c>
      <c r="G57" s="110">
        <f>'Valorisation financière UO'!AO60</f>
        <v>0</v>
      </c>
      <c r="H57" s="110">
        <f t="shared" si="13"/>
        <v>0</v>
      </c>
      <c r="I57" s="64"/>
    </row>
    <row r="58" spans="1:9" ht="13.5" thickBot="1" x14ac:dyDescent="0.25">
      <c r="A58" s="65"/>
      <c r="B58" s="66"/>
      <c r="C58" s="67"/>
      <c r="D58" s="67"/>
      <c r="E58" s="67"/>
      <c r="F58" s="67"/>
      <c r="G58" s="67"/>
      <c r="H58" s="67"/>
      <c r="I58" s="68"/>
    </row>
    <row r="59" spans="1:9" ht="26.25" thickTop="1" x14ac:dyDescent="0.2">
      <c r="A59" s="62"/>
      <c r="B59" s="34" t="s">
        <v>299</v>
      </c>
      <c r="C59" s="35"/>
      <c r="D59" s="182"/>
      <c r="E59" s="183" t="s">
        <v>54</v>
      </c>
      <c r="F59" s="183"/>
      <c r="G59" s="181" t="s">
        <v>36</v>
      </c>
      <c r="H59" s="181"/>
      <c r="I59" s="105"/>
    </row>
    <row r="60" spans="1:9" ht="25.5" x14ac:dyDescent="0.2">
      <c r="A60" s="62"/>
      <c r="B60" s="63"/>
      <c r="C60" s="32"/>
      <c r="D60" s="33" t="s">
        <v>0</v>
      </c>
      <c r="E60" s="184" t="s">
        <v>27</v>
      </c>
      <c r="F60" s="109" t="s">
        <v>28</v>
      </c>
      <c r="G60" s="112" t="s">
        <v>27</v>
      </c>
      <c r="H60" s="109" t="s">
        <v>28</v>
      </c>
      <c r="I60" s="64"/>
    </row>
    <row r="61" spans="1:9" x14ac:dyDescent="0.2">
      <c r="A61" s="62"/>
      <c r="B61" s="63"/>
      <c r="C61" s="29" t="s">
        <v>308</v>
      </c>
      <c r="D61" s="21" t="s">
        <v>56</v>
      </c>
      <c r="E61" s="110">
        <f>'Valorisation financière UO'!AM64</f>
        <v>0</v>
      </c>
      <c r="F61" s="110">
        <f t="shared" ref="F61:F62" si="14">ROUND(E61*1.2,2)</f>
        <v>0</v>
      </c>
      <c r="G61" s="110">
        <f>'Valorisation financière UO'!AO64</f>
        <v>0</v>
      </c>
      <c r="H61" s="110">
        <f t="shared" ref="H61" si="15">ROUND(G61*1.2,2)</f>
        <v>0</v>
      </c>
      <c r="I61" s="64"/>
    </row>
    <row r="62" spans="1:9" x14ac:dyDescent="0.2">
      <c r="A62" s="62"/>
      <c r="B62" s="63"/>
      <c r="C62" s="29" t="s">
        <v>136</v>
      </c>
      <c r="D62" s="21" t="s">
        <v>152</v>
      </c>
      <c r="E62" s="110">
        <f>'Valorisation financière UO'!AM65</f>
        <v>0</v>
      </c>
      <c r="F62" s="110">
        <f t="shared" si="14"/>
        <v>0</v>
      </c>
      <c r="G62" s="110">
        <f>'Valorisation financière UO'!AO65</f>
        <v>0</v>
      </c>
      <c r="H62" s="110">
        <f t="shared" ref="H62:H77" si="16">ROUND(G62*1.2,2)</f>
        <v>0</v>
      </c>
      <c r="I62" s="64"/>
    </row>
    <row r="63" spans="1:9" x14ac:dyDescent="0.2">
      <c r="A63" s="62"/>
      <c r="B63" s="63"/>
      <c r="C63" s="29" t="s">
        <v>137</v>
      </c>
      <c r="D63" s="21" t="s">
        <v>152</v>
      </c>
      <c r="E63" s="110">
        <f>'Valorisation financière UO'!AM66</f>
        <v>0</v>
      </c>
      <c r="F63" s="113">
        <f t="shared" ref="F63:F77" si="17">ROUND(E63*1.2,2)</f>
        <v>0</v>
      </c>
      <c r="G63" s="110">
        <f>'Valorisation financière UO'!AO66</f>
        <v>0</v>
      </c>
      <c r="H63" s="110">
        <f t="shared" si="16"/>
        <v>0</v>
      </c>
      <c r="I63" s="64"/>
    </row>
    <row r="64" spans="1:9" x14ac:dyDescent="0.2">
      <c r="A64" s="62"/>
      <c r="B64" s="63"/>
      <c r="C64" s="29" t="s">
        <v>138</v>
      </c>
      <c r="D64" s="21" t="s">
        <v>152</v>
      </c>
      <c r="E64" s="110">
        <f>'Valorisation financière UO'!AM67</f>
        <v>0</v>
      </c>
      <c r="F64" s="113">
        <f t="shared" si="17"/>
        <v>0</v>
      </c>
      <c r="G64" s="110">
        <f>'Valorisation financière UO'!AO67</f>
        <v>0</v>
      </c>
      <c r="H64" s="110">
        <f t="shared" si="16"/>
        <v>0</v>
      </c>
      <c r="I64" s="64"/>
    </row>
    <row r="65" spans="1:9" x14ac:dyDescent="0.2">
      <c r="A65" s="62"/>
      <c r="B65" s="63"/>
      <c r="C65" s="29" t="s">
        <v>139</v>
      </c>
      <c r="D65" s="21" t="s">
        <v>152</v>
      </c>
      <c r="E65" s="110">
        <f>'Valorisation financière UO'!AM68</f>
        <v>0</v>
      </c>
      <c r="F65" s="113">
        <f t="shared" si="17"/>
        <v>0</v>
      </c>
      <c r="G65" s="110">
        <f>'Valorisation financière UO'!AO68</f>
        <v>0</v>
      </c>
      <c r="H65" s="110">
        <f t="shared" si="16"/>
        <v>0</v>
      </c>
      <c r="I65" s="64"/>
    </row>
    <row r="66" spans="1:9" x14ac:dyDescent="0.2">
      <c r="A66" s="62"/>
      <c r="B66" s="63"/>
      <c r="C66" s="29" t="s">
        <v>140</v>
      </c>
      <c r="D66" s="21" t="s">
        <v>153</v>
      </c>
      <c r="E66" s="110">
        <f>'Valorisation financière UO'!AM69</f>
        <v>0</v>
      </c>
      <c r="F66" s="113">
        <f t="shared" si="17"/>
        <v>0</v>
      </c>
      <c r="G66" s="110">
        <f>'Valorisation financière UO'!AO69</f>
        <v>0</v>
      </c>
      <c r="H66" s="110">
        <f t="shared" si="16"/>
        <v>0</v>
      </c>
      <c r="I66" s="64"/>
    </row>
    <row r="67" spans="1:9" x14ac:dyDescent="0.2">
      <c r="A67" s="62"/>
      <c r="B67" s="63"/>
      <c r="C67" s="29" t="s">
        <v>141</v>
      </c>
      <c r="D67" s="21" t="s">
        <v>153</v>
      </c>
      <c r="E67" s="110">
        <f>'Valorisation financière UO'!AM70</f>
        <v>0</v>
      </c>
      <c r="F67" s="113">
        <f t="shared" si="17"/>
        <v>0</v>
      </c>
      <c r="G67" s="110">
        <f>'Valorisation financière UO'!AO70</f>
        <v>0</v>
      </c>
      <c r="H67" s="110">
        <f t="shared" si="16"/>
        <v>0</v>
      </c>
      <c r="I67" s="64"/>
    </row>
    <row r="68" spans="1:9" x14ac:dyDescent="0.2">
      <c r="A68" s="62"/>
      <c r="B68" s="63"/>
      <c r="C68" s="29" t="s">
        <v>142</v>
      </c>
      <c r="D68" s="21" t="s">
        <v>153</v>
      </c>
      <c r="E68" s="110">
        <f>'Valorisation financière UO'!AM71</f>
        <v>0</v>
      </c>
      <c r="F68" s="113">
        <f t="shared" si="17"/>
        <v>0</v>
      </c>
      <c r="G68" s="110">
        <f>'Valorisation financière UO'!AO71</f>
        <v>0</v>
      </c>
      <c r="H68" s="110">
        <f t="shared" si="16"/>
        <v>0</v>
      </c>
      <c r="I68" s="64"/>
    </row>
    <row r="69" spans="1:9" x14ac:dyDescent="0.2">
      <c r="A69" s="62"/>
      <c r="B69" s="63"/>
      <c r="C69" s="29" t="s">
        <v>143</v>
      </c>
      <c r="D69" s="21" t="s">
        <v>153</v>
      </c>
      <c r="E69" s="110">
        <f>'Valorisation financière UO'!AM72</f>
        <v>0</v>
      </c>
      <c r="F69" s="113">
        <f t="shared" si="17"/>
        <v>0</v>
      </c>
      <c r="G69" s="110">
        <f>'Valorisation financière UO'!AO72</f>
        <v>0</v>
      </c>
      <c r="H69" s="110">
        <f t="shared" si="16"/>
        <v>0</v>
      </c>
      <c r="I69" s="64"/>
    </row>
    <row r="70" spans="1:9" x14ac:dyDescent="0.2">
      <c r="A70" s="62"/>
      <c r="B70" s="63"/>
      <c r="C70" s="29" t="s">
        <v>144</v>
      </c>
      <c r="D70" s="21" t="s">
        <v>154</v>
      </c>
      <c r="E70" s="110">
        <f>'Valorisation financière UO'!AM73</f>
        <v>0</v>
      </c>
      <c r="F70" s="113">
        <f t="shared" si="17"/>
        <v>0</v>
      </c>
      <c r="G70" s="110">
        <f>'Valorisation financière UO'!AO73</f>
        <v>0</v>
      </c>
      <c r="H70" s="110">
        <f t="shared" si="16"/>
        <v>0</v>
      </c>
      <c r="I70" s="64"/>
    </row>
    <row r="71" spans="1:9" x14ac:dyDescent="0.2">
      <c r="A71" s="62"/>
      <c r="B71" s="63"/>
      <c r="C71" s="29" t="s">
        <v>145</v>
      </c>
      <c r="D71" s="21" t="s">
        <v>154</v>
      </c>
      <c r="E71" s="110">
        <f>'Valorisation financière UO'!AM74</f>
        <v>0</v>
      </c>
      <c r="F71" s="113">
        <f t="shared" si="17"/>
        <v>0</v>
      </c>
      <c r="G71" s="110">
        <f>'Valorisation financière UO'!AO74</f>
        <v>0</v>
      </c>
      <c r="H71" s="110">
        <f t="shared" si="16"/>
        <v>0</v>
      </c>
      <c r="I71" s="64"/>
    </row>
    <row r="72" spans="1:9" x14ac:dyDescent="0.2">
      <c r="A72" s="62"/>
      <c r="B72" s="63"/>
      <c r="C72" s="29" t="s">
        <v>146</v>
      </c>
      <c r="D72" s="21" t="s">
        <v>154</v>
      </c>
      <c r="E72" s="110">
        <f>'Valorisation financière UO'!AM75</f>
        <v>0</v>
      </c>
      <c r="F72" s="113">
        <f t="shared" si="17"/>
        <v>0</v>
      </c>
      <c r="G72" s="110">
        <f>'Valorisation financière UO'!AO75</f>
        <v>0</v>
      </c>
      <c r="H72" s="110">
        <f t="shared" si="16"/>
        <v>0</v>
      </c>
      <c r="I72" s="64"/>
    </row>
    <row r="73" spans="1:9" x14ac:dyDescent="0.2">
      <c r="A73" s="62"/>
      <c r="B73" s="63"/>
      <c r="C73" s="29" t="s">
        <v>147</v>
      </c>
      <c r="D73" s="21" t="s">
        <v>154</v>
      </c>
      <c r="E73" s="110">
        <f>'Valorisation financière UO'!AM76</f>
        <v>0</v>
      </c>
      <c r="F73" s="113">
        <f t="shared" si="17"/>
        <v>0</v>
      </c>
      <c r="G73" s="110">
        <f>'Valorisation financière UO'!AO76</f>
        <v>0</v>
      </c>
      <c r="H73" s="110">
        <f t="shared" si="16"/>
        <v>0</v>
      </c>
      <c r="I73" s="64"/>
    </row>
    <row r="74" spans="1:9" x14ac:dyDescent="0.2">
      <c r="A74" s="62"/>
      <c r="B74" s="63"/>
      <c r="C74" s="29" t="s">
        <v>148</v>
      </c>
      <c r="D74" s="21" t="s">
        <v>155</v>
      </c>
      <c r="E74" s="110">
        <f>'Valorisation financière UO'!AM77</f>
        <v>0</v>
      </c>
      <c r="F74" s="113">
        <f t="shared" si="17"/>
        <v>0</v>
      </c>
      <c r="G74" s="110">
        <f>'Valorisation financière UO'!AO77</f>
        <v>0</v>
      </c>
      <c r="H74" s="110">
        <f t="shared" si="16"/>
        <v>0</v>
      </c>
      <c r="I74" s="64"/>
    </row>
    <row r="75" spans="1:9" x14ac:dyDescent="0.2">
      <c r="A75" s="62"/>
      <c r="B75" s="63"/>
      <c r="C75" s="29" t="s">
        <v>149</v>
      </c>
      <c r="D75" s="21" t="s">
        <v>155</v>
      </c>
      <c r="E75" s="110">
        <f>'Valorisation financière UO'!AM78</f>
        <v>0</v>
      </c>
      <c r="F75" s="113">
        <f t="shared" si="17"/>
        <v>0</v>
      </c>
      <c r="G75" s="110">
        <f>'Valorisation financière UO'!AO78</f>
        <v>0</v>
      </c>
      <c r="H75" s="110">
        <f t="shared" si="16"/>
        <v>0</v>
      </c>
      <c r="I75" s="64"/>
    </row>
    <row r="76" spans="1:9" x14ac:dyDescent="0.2">
      <c r="A76" s="62"/>
      <c r="B76" s="63"/>
      <c r="C76" s="29" t="s">
        <v>150</v>
      </c>
      <c r="D76" s="21" t="s">
        <v>155</v>
      </c>
      <c r="E76" s="110">
        <f>'Valorisation financière UO'!AM79</f>
        <v>0</v>
      </c>
      <c r="F76" s="113">
        <f t="shared" si="17"/>
        <v>0</v>
      </c>
      <c r="G76" s="110">
        <f>'Valorisation financière UO'!AO79</f>
        <v>0</v>
      </c>
      <c r="H76" s="110">
        <f t="shared" si="16"/>
        <v>0</v>
      </c>
      <c r="I76" s="64"/>
    </row>
    <row r="77" spans="1:9" x14ac:dyDescent="0.2">
      <c r="A77" s="62"/>
      <c r="B77" s="63"/>
      <c r="C77" s="29" t="s">
        <v>151</v>
      </c>
      <c r="D77" s="21" t="s">
        <v>155</v>
      </c>
      <c r="E77" s="110">
        <f>'Valorisation financière UO'!AM80</f>
        <v>0</v>
      </c>
      <c r="F77" s="113">
        <f t="shared" si="17"/>
        <v>0</v>
      </c>
      <c r="G77" s="110">
        <f>'Valorisation financière UO'!AO80</f>
        <v>0</v>
      </c>
      <c r="H77" s="110">
        <f t="shared" si="16"/>
        <v>0</v>
      </c>
      <c r="I77" s="64"/>
    </row>
    <row r="78" spans="1:9" ht="13.5" thickBot="1" x14ac:dyDescent="0.25">
      <c r="A78" s="65"/>
      <c r="B78" s="66"/>
      <c r="C78" s="67"/>
      <c r="D78" s="67"/>
      <c r="E78" s="67"/>
      <c r="F78" s="67"/>
      <c r="G78" s="67"/>
      <c r="H78" s="67"/>
      <c r="I78" s="68"/>
    </row>
    <row r="79" spans="1:9" ht="26.25" thickTop="1" x14ac:dyDescent="0.2">
      <c r="A79" s="62"/>
      <c r="B79" s="34" t="s">
        <v>298</v>
      </c>
      <c r="C79" s="35"/>
      <c r="D79" s="182"/>
      <c r="E79" s="183" t="s">
        <v>54</v>
      </c>
      <c r="F79" s="183"/>
      <c r="G79" s="181" t="s">
        <v>36</v>
      </c>
      <c r="H79" s="181"/>
      <c r="I79" s="105"/>
    </row>
    <row r="80" spans="1:9" ht="25.5" x14ac:dyDescent="0.2">
      <c r="A80" s="62"/>
      <c r="B80" s="63"/>
      <c r="C80" s="32"/>
      <c r="D80" s="33" t="s">
        <v>0</v>
      </c>
      <c r="E80" s="184" t="s">
        <v>27</v>
      </c>
      <c r="F80" s="109" t="s">
        <v>28</v>
      </c>
      <c r="G80" s="112" t="s">
        <v>27</v>
      </c>
      <c r="H80" s="109" t="s">
        <v>28</v>
      </c>
      <c r="I80" s="64"/>
    </row>
    <row r="81" spans="1:9" x14ac:dyDescent="0.2">
      <c r="A81" s="62"/>
      <c r="B81" s="63"/>
      <c r="C81" s="29" t="s">
        <v>43</v>
      </c>
      <c r="D81" s="21" t="s">
        <v>105</v>
      </c>
      <c r="E81" s="110">
        <f>'Valorisation financière UO'!AM84</f>
        <v>0</v>
      </c>
      <c r="F81" s="110">
        <f t="shared" ref="F81" si="18">ROUND(E81*1.2,2)</f>
        <v>0</v>
      </c>
      <c r="G81" s="114">
        <f>'Valorisation financière UO'!AO84</f>
        <v>0</v>
      </c>
      <c r="H81" s="110">
        <f t="shared" ref="H81:H84" si="19">ROUND(G81*1.2,2)</f>
        <v>0</v>
      </c>
      <c r="I81" s="64"/>
    </row>
    <row r="82" spans="1:9" x14ac:dyDescent="0.2">
      <c r="A82" s="62"/>
      <c r="B82" s="63"/>
      <c r="C82" s="29" t="s">
        <v>44</v>
      </c>
      <c r="D82" s="21" t="s">
        <v>106</v>
      </c>
      <c r="E82" s="110">
        <f>'Valorisation financière UO'!AM85</f>
        <v>0</v>
      </c>
      <c r="F82" s="113">
        <f t="shared" ref="F82:F84" si="20">ROUND(E82*1.2,2)</f>
        <v>0</v>
      </c>
      <c r="G82" s="114">
        <f>'Valorisation financière UO'!AO85</f>
        <v>0</v>
      </c>
      <c r="H82" s="110">
        <f t="shared" si="19"/>
        <v>0</v>
      </c>
      <c r="I82" s="64"/>
    </row>
    <row r="83" spans="1:9" x14ac:dyDescent="0.2">
      <c r="A83" s="62"/>
      <c r="B83" s="63"/>
      <c r="C83" s="29" t="s">
        <v>45</v>
      </c>
      <c r="D83" s="21" t="s">
        <v>74</v>
      </c>
      <c r="E83" s="110">
        <f>'Valorisation financière UO'!AM86</f>
        <v>0</v>
      </c>
      <c r="F83" s="113">
        <f t="shared" si="20"/>
        <v>0</v>
      </c>
      <c r="G83" s="114">
        <f>'Valorisation financière UO'!AO86</f>
        <v>0</v>
      </c>
      <c r="H83" s="110">
        <f t="shared" si="19"/>
        <v>0</v>
      </c>
      <c r="I83" s="64"/>
    </row>
    <row r="84" spans="1:9" x14ac:dyDescent="0.2">
      <c r="A84" s="62"/>
      <c r="B84" s="63"/>
      <c r="C84" s="29" t="s">
        <v>46</v>
      </c>
      <c r="D84" s="21" t="s">
        <v>107</v>
      </c>
      <c r="E84" s="110">
        <f>'Valorisation financière UO'!AM87</f>
        <v>0</v>
      </c>
      <c r="F84" s="113">
        <f t="shared" si="20"/>
        <v>0</v>
      </c>
      <c r="G84" s="114">
        <f>'Valorisation financière UO'!AO87</f>
        <v>0</v>
      </c>
      <c r="H84" s="110">
        <f t="shared" si="19"/>
        <v>0</v>
      </c>
      <c r="I84" s="64"/>
    </row>
    <row r="85" spans="1:9" ht="13.5" thickBot="1" x14ac:dyDescent="0.25">
      <c r="A85" s="65"/>
      <c r="B85" s="66"/>
      <c r="C85" s="67"/>
      <c r="D85" s="67"/>
      <c r="E85" s="67"/>
      <c r="F85" s="67"/>
      <c r="G85" s="67"/>
      <c r="H85" s="67"/>
      <c r="I85" s="68"/>
    </row>
    <row r="86" spans="1:9" ht="26.25" thickTop="1" x14ac:dyDescent="0.2">
      <c r="A86" s="62"/>
      <c r="B86" s="34" t="s">
        <v>42</v>
      </c>
      <c r="C86" s="35"/>
      <c r="D86" s="182"/>
      <c r="E86" s="183" t="s">
        <v>54</v>
      </c>
      <c r="F86" s="183"/>
      <c r="G86" s="181" t="s">
        <v>36</v>
      </c>
      <c r="H86" s="181"/>
      <c r="I86" s="105"/>
    </row>
    <row r="87" spans="1:9" ht="25.5" x14ac:dyDescent="0.2">
      <c r="A87" s="62"/>
      <c r="B87" s="63"/>
      <c r="C87" s="32"/>
      <c r="D87" s="33" t="s">
        <v>0</v>
      </c>
      <c r="E87" s="184" t="s">
        <v>27</v>
      </c>
      <c r="F87" s="109" t="s">
        <v>28</v>
      </c>
      <c r="G87" s="112" t="s">
        <v>27</v>
      </c>
      <c r="H87" s="109" t="s">
        <v>28</v>
      </c>
      <c r="I87" s="64"/>
    </row>
    <row r="88" spans="1:9" x14ac:dyDescent="0.2">
      <c r="A88" s="62"/>
      <c r="B88" s="63"/>
      <c r="C88" s="29" t="s">
        <v>47</v>
      </c>
      <c r="D88" s="21" t="s">
        <v>160</v>
      </c>
      <c r="E88" s="110">
        <f>'Valorisation financière UO'!AM91</f>
        <v>0</v>
      </c>
      <c r="F88" s="110">
        <f t="shared" ref="F88" si="21">ROUND(E88*1.2,2)</f>
        <v>0</v>
      </c>
      <c r="G88" s="110">
        <f>'Valorisation financière UO'!AO91</f>
        <v>0</v>
      </c>
      <c r="H88" s="110">
        <f t="shared" ref="H88:H95" si="22">ROUND(G88*1.2,2)</f>
        <v>0</v>
      </c>
      <c r="I88" s="64"/>
    </row>
    <row r="89" spans="1:9" x14ac:dyDescent="0.2">
      <c r="A89" s="62"/>
      <c r="B89" s="63"/>
      <c r="C89" s="29" t="s">
        <v>48</v>
      </c>
      <c r="D89" s="21" t="s">
        <v>161</v>
      </c>
      <c r="E89" s="110">
        <f>'Valorisation financière UO'!AM92</f>
        <v>0</v>
      </c>
      <c r="F89" s="113">
        <f t="shared" ref="F89:F95" si="23">ROUND(E89*1.2,2)</f>
        <v>0</v>
      </c>
      <c r="G89" s="110">
        <f>'Valorisation financière UO'!AO92</f>
        <v>0</v>
      </c>
      <c r="H89" s="110">
        <f t="shared" si="22"/>
        <v>0</v>
      </c>
      <c r="I89" s="64"/>
    </row>
    <row r="90" spans="1:9" x14ac:dyDescent="0.2">
      <c r="A90" s="62"/>
      <c r="B90" s="63"/>
      <c r="C90" s="29" t="s">
        <v>49</v>
      </c>
      <c r="D90" s="21" t="s">
        <v>162</v>
      </c>
      <c r="E90" s="110">
        <f>'Valorisation financière UO'!AM93</f>
        <v>0</v>
      </c>
      <c r="F90" s="113">
        <f t="shared" si="23"/>
        <v>0</v>
      </c>
      <c r="G90" s="110">
        <f>'Valorisation financière UO'!AO93</f>
        <v>0</v>
      </c>
      <c r="H90" s="110">
        <f t="shared" si="22"/>
        <v>0</v>
      </c>
      <c r="I90" s="64"/>
    </row>
    <row r="91" spans="1:9" x14ac:dyDescent="0.2">
      <c r="A91" s="62"/>
      <c r="B91" s="63"/>
      <c r="C91" s="29" t="s">
        <v>50</v>
      </c>
      <c r="D91" s="21" t="s">
        <v>163</v>
      </c>
      <c r="E91" s="110">
        <f>'Valorisation financière UO'!AM94</f>
        <v>0</v>
      </c>
      <c r="F91" s="113">
        <f t="shared" si="23"/>
        <v>0</v>
      </c>
      <c r="G91" s="110">
        <f>'Valorisation financière UO'!AO94</f>
        <v>0</v>
      </c>
      <c r="H91" s="110">
        <f t="shared" si="22"/>
        <v>0</v>
      </c>
      <c r="I91" s="64"/>
    </row>
    <row r="92" spans="1:9" x14ac:dyDescent="0.2">
      <c r="A92" s="62"/>
      <c r="B92" s="63"/>
      <c r="C92" s="29" t="s">
        <v>156</v>
      </c>
      <c r="D92" s="21" t="s">
        <v>164</v>
      </c>
      <c r="E92" s="110">
        <f>'Valorisation financière UO'!AM95</f>
        <v>0</v>
      </c>
      <c r="F92" s="113">
        <f t="shared" si="23"/>
        <v>0</v>
      </c>
      <c r="G92" s="110">
        <f>'Valorisation financière UO'!AO95</f>
        <v>0</v>
      </c>
      <c r="H92" s="110">
        <f t="shared" si="22"/>
        <v>0</v>
      </c>
      <c r="I92" s="64"/>
    </row>
    <row r="93" spans="1:9" x14ac:dyDescent="0.2">
      <c r="A93" s="62"/>
      <c r="B93" s="63"/>
      <c r="C93" s="29" t="s">
        <v>157</v>
      </c>
      <c r="D93" s="21" t="s">
        <v>165</v>
      </c>
      <c r="E93" s="110">
        <f>'Valorisation financière UO'!AM96</f>
        <v>0</v>
      </c>
      <c r="F93" s="113">
        <f t="shared" si="23"/>
        <v>0</v>
      </c>
      <c r="G93" s="110">
        <f>'Valorisation financière UO'!AO96</f>
        <v>0</v>
      </c>
      <c r="H93" s="110">
        <f t="shared" si="22"/>
        <v>0</v>
      </c>
      <c r="I93" s="64"/>
    </row>
    <row r="94" spans="1:9" x14ac:dyDescent="0.2">
      <c r="A94" s="62"/>
      <c r="B94" s="63"/>
      <c r="C94" s="29" t="s">
        <v>158</v>
      </c>
      <c r="D94" s="21" t="s">
        <v>166</v>
      </c>
      <c r="E94" s="110">
        <f>'Valorisation financière UO'!AM97</f>
        <v>0</v>
      </c>
      <c r="F94" s="113">
        <f t="shared" si="23"/>
        <v>0</v>
      </c>
      <c r="G94" s="110">
        <f>'Valorisation financière UO'!AO97</f>
        <v>0</v>
      </c>
      <c r="H94" s="110">
        <f t="shared" si="22"/>
        <v>0</v>
      </c>
      <c r="I94" s="64"/>
    </row>
    <row r="95" spans="1:9" x14ac:dyDescent="0.2">
      <c r="A95" s="62"/>
      <c r="B95" s="63"/>
      <c r="C95" s="29" t="s">
        <v>159</v>
      </c>
      <c r="D95" s="21" t="s">
        <v>167</v>
      </c>
      <c r="E95" s="110">
        <f>'Valorisation financière UO'!AM98</f>
        <v>0</v>
      </c>
      <c r="F95" s="113">
        <f t="shared" si="23"/>
        <v>0</v>
      </c>
      <c r="G95" s="110">
        <f>'Valorisation financière UO'!AO98</f>
        <v>0</v>
      </c>
      <c r="H95" s="110">
        <f t="shared" si="22"/>
        <v>0</v>
      </c>
      <c r="I95" s="64"/>
    </row>
    <row r="96" spans="1:9" ht="13.5" thickBot="1" x14ac:dyDescent="0.25">
      <c r="A96" s="65"/>
      <c r="B96" s="66"/>
      <c r="C96" s="67"/>
      <c r="D96" s="67"/>
      <c r="E96" s="67"/>
      <c r="F96" s="67"/>
      <c r="G96" s="67"/>
      <c r="H96" s="67"/>
      <c r="I96" s="68"/>
    </row>
    <row r="97" spans="1:9" ht="26.25" thickTop="1" x14ac:dyDescent="0.2">
      <c r="A97" s="62"/>
      <c r="B97" s="34" t="s">
        <v>300</v>
      </c>
      <c r="C97" s="35"/>
      <c r="D97" s="182"/>
      <c r="E97" s="183" t="s">
        <v>54</v>
      </c>
      <c r="F97" s="183"/>
      <c r="G97" s="181" t="s">
        <v>36</v>
      </c>
      <c r="H97" s="181"/>
      <c r="I97" s="105"/>
    </row>
    <row r="98" spans="1:9" ht="25.5" x14ac:dyDescent="0.2">
      <c r="A98" s="62"/>
      <c r="B98" s="63"/>
      <c r="C98" s="32"/>
      <c r="D98" s="33" t="s">
        <v>0</v>
      </c>
      <c r="E98" s="184" t="s">
        <v>27</v>
      </c>
      <c r="F98" s="109" t="s">
        <v>28</v>
      </c>
      <c r="G98" s="112" t="s">
        <v>27</v>
      </c>
      <c r="H98" s="109" t="s">
        <v>28</v>
      </c>
      <c r="I98" s="64"/>
    </row>
    <row r="99" spans="1:9" x14ac:dyDescent="0.2">
      <c r="A99" s="62"/>
      <c r="B99" s="63"/>
      <c r="C99" s="20" t="s">
        <v>168</v>
      </c>
      <c r="D99" s="21" t="s">
        <v>56</v>
      </c>
      <c r="E99" s="110">
        <f>'Valorisation financière UO'!AM102</f>
        <v>0</v>
      </c>
      <c r="F99" s="110">
        <f t="shared" ref="F99" si="24">ROUND(E99*1.2,2)</f>
        <v>0</v>
      </c>
      <c r="G99" s="110">
        <f>'Valorisation financière UO'!AO102</f>
        <v>0</v>
      </c>
      <c r="H99" s="110">
        <f t="shared" ref="H99:H103" si="25">ROUND(G99*1.2,2)</f>
        <v>0</v>
      </c>
      <c r="I99" s="64"/>
    </row>
    <row r="100" spans="1:9" x14ac:dyDescent="0.2">
      <c r="A100" s="62"/>
      <c r="B100" s="63"/>
      <c r="C100" s="20" t="s">
        <v>169</v>
      </c>
      <c r="D100" s="21" t="s">
        <v>105</v>
      </c>
      <c r="E100" s="110">
        <f>'Valorisation financière UO'!AM103</f>
        <v>0</v>
      </c>
      <c r="F100" s="113">
        <f t="shared" ref="F100:F103" si="26">ROUND(E100*1.2,2)</f>
        <v>0</v>
      </c>
      <c r="G100" s="110">
        <f>'Valorisation financière UO'!AO103</f>
        <v>0</v>
      </c>
      <c r="H100" s="110">
        <f t="shared" si="25"/>
        <v>0</v>
      </c>
      <c r="I100" s="64"/>
    </row>
    <row r="101" spans="1:9" x14ac:dyDescent="0.2">
      <c r="A101" s="62"/>
      <c r="B101" s="63"/>
      <c r="C101" s="20" t="s">
        <v>170</v>
      </c>
      <c r="D101" s="21" t="s">
        <v>106</v>
      </c>
      <c r="E101" s="110">
        <f>'Valorisation financière UO'!AM104</f>
        <v>0</v>
      </c>
      <c r="F101" s="113">
        <f t="shared" si="26"/>
        <v>0</v>
      </c>
      <c r="G101" s="110">
        <f>'Valorisation financière UO'!AO104</f>
        <v>0</v>
      </c>
      <c r="H101" s="110">
        <f t="shared" si="25"/>
        <v>0</v>
      </c>
      <c r="I101" s="64"/>
    </row>
    <row r="102" spans="1:9" x14ac:dyDescent="0.2">
      <c r="A102" s="62"/>
      <c r="B102" s="63"/>
      <c r="C102" s="20" t="s">
        <v>171</v>
      </c>
      <c r="D102" s="21" t="s">
        <v>74</v>
      </c>
      <c r="E102" s="110">
        <f>'Valorisation financière UO'!AM105</f>
        <v>0</v>
      </c>
      <c r="F102" s="113">
        <f t="shared" si="26"/>
        <v>0</v>
      </c>
      <c r="G102" s="110">
        <f>'Valorisation financière UO'!AO105</f>
        <v>0</v>
      </c>
      <c r="H102" s="110">
        <f t="shared" si="25"/>
        <v>0</v>
      </c>
      <c r="I102" s="64"/>
    </row>
    <row r="103" spans="1:9" x14ac:dyDescent="0.2">
      <c r="A103" s="62"/>
      <c r="B103" s="63"/>
      <c r="C103" s="20" t="s">
        <v>172</v>
      </c>
      <c r="D103" s="21" t="s">
        <v>107</v>
      </c>
      <c r="E103" s="110">
        <f>'Valorisation financière UO'!AM106</f>
        <v>0</v>
      </c>
      <c r="F103" s="113">
        <f t="shared" si="26"/>
        <v>0</v>
      </c>
      <c r="G103" s="110">
        <f>'Valorisation financière UO'!AO106</f>
        <v>0</v>
      </c>
      <c r="H103" s="110">
        <f t="shared" si="25"/>
        <v>0</v>
      </c>
      <c r="I103" s="64"/>
    </row>
    <row r="104" spans="1:9" ht="13.5" thickBot="1" x14ac:dyDescent="0.25">
      <c r="A104" s="65"/>
      <c r="B104" s="66"/>
      <c r="C104" s="67"/>
      <c r="D104" s="67"/>
      <c r="E104" s="67"/>
      <c r="F104" s="67"/>
      <c r="G104" s="67"/>
      <c r="H104" s="67"/>
      <c r="I104" s="68"/>
    </row>
    <row r="105" spans="1:9" ht="26.25" thickTop="1" x14ac:dyDescent="0.2">
      <c r="A105" s="62"/>
      <c r="B105" s="63"/>
      <c r="C105" s="32"/>
      <c r="D105" s="33" t="s">
        <v>0</v>
      </c>
      <c r="E105" s="184" t="s">
        <v>27</v>
      </c>
      <c r="F105" s="109" t="s">
        <v>28</v>
      </c>
      <c r="G105" s="112" t="s">
        <v>27</v>
      </c>
      <c r="H105" s="109" t="s">
        <v>28</v>
      </c>
      <c r="I105" s="64"/>
    </row>
    <row r="106" spans="1:9" x14ac:dyDescent="0.2">
      <c r="A106" s="62"/>
      <c r="B106" s="63"/>
      <c r="C106" s="20" t="s">
        <v>173</v>
      </c>
      <c r="D106" s="21" t="s">
        <v>105</v>
      </c>
      <c r="E106" s="110">
        <f>'Valorisation financière UO'!AM109</f>
        <v>0</v>
      </c>
      <c r="F106" s="110">
        <f t="shared" ref="F106" si="27">ROUND(E106*1.2,2)</f>
        <v>0</v>
      </c>
      <c r="G106" s="110">
        <f>'Valorisation financière UO'!AO109</f>
        <v>0</v>
      </c>
      <c r="H106" s="110">
        <f t="shared" ref="H106:H121" si="28">ROUND(G106*1.2,2)</f>
        <v>0</v>
      </c>
      <c r="I106" s="64"/>
    </row>
    <row r="107" spans="1:9" x14ac:dyDescent="0.2">
      <c r="A107" s="62"/>
      <c r="B107" s="63"/>
      <c r="C107" s="20" t="s">
        <v>174</v>
      </c>
      <c r="D107" s="21" t="s">
        <v>106</v>
      </c>
      <c r="E107" s="110">
        <f>'Valorisation financière UO'!AM110</f>
        <v>0</v>
      </c>
      <c r="F107" s="113">
        <f t="shared" ref="F107:F121" si="29">ROUND(E107*1.2,2)</f>
        <v>0</v>
      </c>
      <c r="G107" s="110">
        <f>'Valorisation financière UO'!AO110</f>
        <v>0</v>
      </c>
      <c r="H107" s="110">
        <f t="shared" si="28"/>
        <v>0</v>
      </c>
      <c r="I107" s="64"/>
    </row>
    <row r="108" spans="1:9" x14ac:dyDescent="0.2">
      <c r="A108" s="62"/>
      <c r="B108" s="63"/>
      <c r="C108" s="20" t="s">
        <v>175</v>
      </c>
      <c r="D108" s="21" t="s">
        <v>74</v>
      </c>
      <c r="E108" s="110">
        <f>'Valorisation financière UO'!AM111</f>
        <v>0</v>
      </c>
      <c r="F108" s="113">
        <f t="shared" si="29"/>
        <v>0</v>
      </c>
      <c r="G108" s="110">
        <f>'Valorisation financière UO'!AO111</f>
        <v>0</v>
      </c>
      <c r="H108" s="110">
        <f t="shared" si="28"/>
        <v>0</v>
      </c>
      <c r="I108" s="64"/>
    </row>
    <row r="109" spans="1:9" x14ac:dyDescent="0.2">
      <c r="A109" s="62"/>
      <c r="B109" s="63"/>
      <c r="C109" s="20" t="s">
        <v>176</v>
      </c>
      <c r="D109" s="21" t="s">
        <v>107</v>
      </c>
      <c r="E109" s="110">
        <f>'Valorisation financière UO'!AM112</f>
        <v>0</v>
      </c>
      <c r="F109" s="113">
        <f t="shared" si="29"/>
        <v>0</v>
      </c>
      <c r="G109" s="110">
        <f>'Valorisation financière UO'!AO112</f>
        <v>0</v>
      </c>
      <c r="H109" s="110">
        <f t="shared" si="28"/>
        <v>0</v>
      </c>
      <c r="I109" s="64"/>
    </row>
    <row r="110" spans="1:9" ht="13.5" thickBot="1" x14ac:dyDescent="0.25">
      <c r="A110" s="65"/>
      <c r="B110" s="66"/>
      <c r="C110" s="67"/>
      <c r="D110" s="67"/>
      <c r="E110" s="67"/>
      <c r="F110" s="67"/>
      <c r="G110" s="67"/>
      <c r="H110" s="67"/>
      <c r="I110" s="68"/>
    </row>
    <row r="111" spans="1:9" ht="26.25" thickTop="1" x14ac:dyDescent="0.2">
      <c r="A111" s="62"/>
      <c r="B111" s="63"/>
      <c r="C111" s="32"/>
      <c r="D111" s="33" t="s">
        <v>0</v>
      </c>
      <c r="E111" s="184" t="s">
        <v>27</v>
      </c>
      <c r="F111" s="109" t="s">
        <v>28</v>
      </c>
      <c r="G111" s="112" t="s">
        <v>27</v>
      </c>
      <c r="H111" s="109" t="s">
        <v>28</v>
      </c>
      <c r="I111" s="64"/>
    </row>
    <row r="112" spans="1:9" x14ac:dyDescent="0.2">
      <c r="A112" s="62"/>
      <c r="B112" s="63"/>
      <c r="C112" s="20" t="s">
        <v>177</v>
      </c>
      <c r="D112" s="21" t="s">
        <v>105</v>
      </c>
      <c r="E112" s="110">
        <f>'Valorisation financière UO'!AM115</f>
        <v>0</v>
      </c>
      <c r="F112" s="113">
        <f t="shared" si="29"/>
        <v>0</v>
      </c>
      <c r="G112" s="110">
        <f>'Valorisation financière UO'!AO115</f>
        <v>0</v>
      </c>
      <c r="H112" s="110">
        <f t="shared" si="28"/>
        <v>0</v>
      </c>
      <c r="I112" s="64"/>
    </row>
    <row r="113" spans="1:9" x14ac:dyDescent="0.2">
      <c r="A113" s="62"/>
      <c r="B113" s="63"/>
      <c r="C113" s="20" t="s">
        <v>178</v>
      </c>
      <c r="D113" s="21" t="s">
        <v>106</v>
      </c>
      <c r="E113" s="110">
        <f>'Valorisation financière UO'!AM116</f>
        <v>0</v>
      </c>
      <c r="F113" s="113">
        <f t="shared" si="29"/>
        <v>0</v>
      </c>
      <c r="G113" s="110">
        <f>'Valorisation financière UO'!AO116</f>
        <v>0</v>
      </c>
      <c r="H113" s="110">
        <f t="shared" si="28"/>
        <v>0</v>
      </c>
      <c r="I113" s="64"/>
    </row>
    <row r="114" spans="1:9" x14ac:dyDescent="0.2">
      <c r="A114" s="62"/>
      <c r="B114" s="63"/>
      <c r="C114" s="20" t="s">
        <v>179</v>
      </c>
      <c r="D114" s="21" t="s">
        <v>74</v>
      </c>
      <c r="E114" s="110">
        <f>'Valorisation financière UO'!AM117</f>
        <v>0</v>
      </c>
      <c r="F114" s="113">
        <f t="shared" si="29"/>
        <v>0</v>
      </c>
      <c r="G114" s="110">
        <f>'Valorisation financière UO'!AO117</f>
        <v>0</v>
      </c>
      <c r="H114" s="110">
        <f t="shared" si="28"/>
        <v>0</v>
      </c>
      <c r="I114" s="64"/>
    </row>
    <row r="115" spans="1:9" x14ac:dyDescent="0.2">
      <c r="A115" s="62"/>
      <c r="B115" s="63"/>
      <c r="C115" s="20" t="s">
        <v>180</v>
      </c>
      <c r="D115" s="21" t="s">
        <v>107</v>
      </c>
      <c r="E115" s="110">
        <f>'Valorisation financière UO'!AM118</f>
        <v>0</v>
      </c>
      <c r="F115" s="113">
        <f t="shared" si="29"/>
        <v>0</v>
      </c>
      <c r="G115" s="110">
        <f>'Valorisation financière UO'!AO118</f>
        <v>0</v>
      </c>
      <c r="H115" s="110">
        <f t="shared" si="28"/>
        <v>0</v>
      </c>
      <c r="I115" s="64"/>
    </row>
    <row r="116" spans="1:9" ht="13.5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</row>
    <row r="117" spans="1:9" ht="26.25" thickTop="1" x14ac:dyDescent="0.2">
      <c r="A117" s="62"/>
      <c r="B117" s="63"/>
      <c r="C117" s="32"/>
      <c r="D117" s="33" t="s">
        <v>0</v>
      </c>
      <c r="E117" s="184" t="s">
        <v>27</v>
      </c>
      <c r="F117" s="109" t="s">
        <v>28</v>
      </c>
      <c r="G117" s="112" t="s">
        <v>27</v>
      </c>
      <c r="H117" s="109" t="s">
        <v>28</v>
      </c>
      <c r="I117" s="64"/>
    </row>
    <row r="118" spans="1:9" x14ac:dyDescent="0.2">
      <c r="A118" s="62"/>
      <c r="B118" s="63"/>
      <c r="C118" s="20" t="s">
        <v>181</v>
      </c>
      <c r="D118" s="21" t="s">
        <v>105</v>
      </c>
      <c r="E118" s="110">
        <f>'Valorisation financière UO'!AM121</f>
        <v>0</v>
      </c>
      <c r="F118" s="113">
        <f t="shared" si="29"/>
        <v>0</v>
      </c>
      <c r="G118" s="110">
        <f>'Valorisation financière UO'!AO121</f>
        <v>0</v>
      </c>
      <c r="H118" s="110">
        <f t="shared" si="28"/>
        <v>0</v>
      </c>
      <c r="I118" s="64"/>
    </row>
    <row r="119" spans="1:9" x14ac:dyDescent="0.2">
      <c r="A119" s="62"/>
      <c r="B119" s="63"/>
      <c r="C119" s="20" t="s">
        <v>182</v>
      </c>
      <c r="D119" s="21" t="s">
        <v>106</v>
      </c>
      <c r="E119" s="110">
        <f>'Valorisation financière UO'!AM122</f>
        <v>0</v>
      </c>
      <c r="F119" s="113">
        <f t="shared" si="29"/>
        <v>0</v>
      </c>
      <c r="G119" s="110">
        <f>'Valorisation financière UO'!AO122</f>
        <v>0</v>
      </c>
      <c r="H119" s="110">
        <f t="shared" si="28"/>
        <v>0</v>
      </c>
      <c r="I119" s="64"/>
    </row>
    <row r="120" spans="1:9" x14ac:dyDescent="0.2">
      <c r="A120" s="62"/>
      <c r="B120" s="63"/>
      <c r="C120" s="20" t="s">
        <v>183</v>
      </c>
      <c r="D120" s="21" t="s">
        <v>74</v>
      </c>
      <c r="E120" s="110">
        <f>'Valorisation financière UO'!AM123</f>
        <v>0</v>
      </c>
      <c r="F120" s="113">
        <f t="shared" si="29"/>
        <v>0</v>
      </c>
      <c r="G120" s="110">
        <f>'Valorisation financière UO'!AO123</f>
        <v>0</v>
      </c>
      <c r="H120" s="110">
        <f t="shared" si="28"/>
        <v>0</v>
      </c>
      <c r="I120" s="64"/>
    </row>
    <row r="121" spans="1:9" x14ac:dyDescent="0.2">
      <c r="A121" s="62"/>
      <c r="B121" s="63"/>
      <c r="C121" s="20" t="s">
        <v>184</v>
      </c>
      <c r="D121" s="21" t="s">
        <v>107</v>
      </c>
      <c r="E121" s="110">
        <f>'Valorisation financière UO'!AM124</f>
        <v>0</v>
      </c>
      <c r="F121" s="113">
        <f t="shared" si="29"/>
        <v>0</v>
      </c>
      <c r="G121" s="110">
        <f>'Valorisation financière UO'!AO124</f>
        <v>0</v>
      </c>
      <c r="H121" s="110">
        <f t="shared" si="28"/>
        <v>0</v>
      </c>
      <c r="I121" s="64"/>
    </row>
    <row r="122" spans="1:9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</row>
    <row r="123" spans="1:9" ht="26.25" thickTop="1" x14ac:dyDescent="0.2">
      <c r="A123" s="62"/>
      <c r="B123" s="63"/>
      <c r="C123" s="32"/>
      <c r="D123" s="33" t="s">
        <v>0</v>
      </c>
      <c r="E123" s="184" t="s">
        <v>27</v>
      </c>
      <c r="F123" s="109" t="s">
        <v>28</v>
      </c>
      <c r="G123" s="112" t="s">
        <v>27</v>
      </c>
      <c r="H123" s="109" t="s">
        <v>28</v>
      </c>
      <c r="I123" s="64"/>
    </row>
    <row r="124" spans="1:9" x14ac:dyDescent="0.2">
      <c r="A124" s="62"/>
      <c r="B124" s="63"/>
      <c r="C124" s="20" t="s">
        <v>185</v>
      </c>
      <c r="D124" s="21" t="s">
        <v>105</v>
      </c>
      <c r="E124" s="110">
        <f>'Valorisation financière UO'!AM127</f>
        <v>0</v>
      </c>
      <c r="F124" s="110">
        <f t="shared" ref="F124" si="30">ROUND(E124*1.2,2)</f>
        <v>0</v>
      </c>
      <c r="G124" s="110">
        <f>'Valorisation financière UO'!AO127</f>
        <v>0</v>
      </c>
      <c r="H124" s="110">
        <f t="shared" ref="H124:H127" si="31">ROUND(G124*1.2,2)</f>
        <v>0</v>
      </c>
      <c r="I124" s="64"/>
    </row>
    <row r="125" spans="1:9" x14ac:dyDescent="0.2">
      <c r="A125" s="62"/>
      <c r="B125" s="63"/>
      <c r="C125" s="20" t="s">
        <v>186</v>
      </c>
      <c r="D125" s="21" t="s">
        <v>106</v>
      </c>
      <c r="E125" s="110">
        <f>'Valorisation financière UO'!AM128</f>
        <v>0</v>
      </c>
      <c r="F125" s="113">
        <f t="shared" ref="F125:F127" si="32">ROUND(E125*1.2,2)</f>
        <v>0</v>
      </c>
      <c r="G125" s="110">
        <f>'Valorisation financière UO'!AO128</f>
        <v>0</v>
      </c>
      <c r="H125" s="110">
        <f t="shared" si="31"/>
        <v>0</v>
      </c>
      <c r="I125" s="64"/>
    </row>
    <row r="126" spans="1:9" x14ac:dyDescent="0.2">
      <c r="A126" s="62"/>
      <c r="B126" s="63"/>
      <c r="C126" s="20" t="s">
        <v>187</v>
      </c>
      <c r="D126" s="21" t="s">
        <v>74</v>
      </c>
      <c r="E126" s="110">
        <f>'Valorisation financière UO'!AM129</f>
        <v>0</v>
      </c>
      <c r="F126" s="113">
        <f t="shared" si="32"/>
        <v>0</v>
      </c>
      <c r="G126" s="110">
        <f>'Valorisation financière UO'!AO129</f>
        <v>0</v>
      </c>
      <c r="H126" s="110">
        <f t="shared" si="31"/>
        <v>0</v>
      </c>
      <c r="I126" s="64"/>
    </row>
    <row r="127" spans="1:9" x14ac:dyDescent="0.2">
      <c r="A127" s="62"/>
      <c r="B127" s="63"/>
      <c r="C127" s="20" t="s">
        <v>188</v>
      </c>
      <c r="D127" s="21" t="s">
        <v>107</v>
      </c>
      <c r="E127" s="110">
        <f>'Valorisation financière UO'!AM130</f>
        <v>0</v>
      </c>
      <c r="F127" s="113">
        <f t="shared" si="32"/>
        <v>0</v>
      </c>
      <c r="G127" s="110">
        <f>'Valorisation financière UO'!AO130</f>
        <v>0</v>
      </c>
      <c r="H127" s="110">
        <f t="shared" si="31"/>
        <v>0</v>
      </c>
      <c r="I127" s="64"/>
    </row>
    <row r="128" spans="1:9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</row>
    <row r="129" spans="1:9" ht="26.25" thickTop="1" x14ac:dyDescent="0.2">
      <c r="A129" s="62"/>
      <c r="B129" s="63"/>
      <c r="C129" s="32"/>
      <c r="D129" s="33" t="s">
        <v>0</v>
      </c>
      <c r="E129" s="184" t="s">
        <v>27</v>
      </c>
      <c r="F129" s="109" t="s">
        <v>28</v>
      </c>
      <c r="G129" s="112" t="s">
        <v>27</v>
      </c>
      <c r="H129" s="109" t="s">
        <v>28</v>
      </c>
      <c r="I129" s="64"/>
    </row>
    <row r="130" spans="1:9" x14ac:dyDescent="0.2">
      <c r="A130" s="62"/>
      <c r="B130" s="63"/>
      <c r="C130" s="20" t="s">
        <v>189</v>
      </c>
      <c r="D130" s="21" t="s">
        <v>105</v>
      </c>
      <c r="E130" s="110">
        <f>'Valorisation financière UO'!AM133</f>
        <v>0</v>
      </c>
      <c r="F130" s="113">
        <f t="shared" ref="F130:F133" si="33">ROUND(E130*1.2,2)</f>
        <v>0</v>
      </c>
      <c r="G130" s="110">
        <f>'Valorisation financière UO'!AO133</f>
        <v>0</v>
      </c>
      <c r="H130" s="110">
        <f t="shared" ref="H130:H133" si="34">ROUND(G130*1.2,2)</f>
        <v>0</v>
      </c>
      <c r="I130" s="64"/>
    </row>
    <row r="131" spans="1:9" x14ac:dyDescent="0.2">
      <c r="A131" s="62"/>
      <c r="B131" s="63"/>
      <c r="C131" s="20" t="s">
        <v>190</v>
      </c>
      <c r="D131" s="21" t="s">
        <v>106</v>
      </c>
      <c r="E131" s="110">
        <f>'Valorisation financière UO'!AM134</f>
        <v>0</v>
      </c>
      <c r="F131" s="113">
        <f t="shared" si="33"/>
        <v>0</v>
      </c>
      <c r="G131" s="110">
        <f>'Valorisation financière UO'!AO134</f>
        <v>0</v>
      </c>
      <c r="H131" s="110">
        <f t="shared" si="34"/>
        <v>0</v>
      </c>
      <c r="I131" s="64"/>
    </row>
    <row r="132" spans="1:9" x14ac:dyDescent="0.2">
      <c r="A132" s="62"/>
      <c r="B132" s="63"/>
      <c r="C132" s="20" t="s">
        <v>191</v>
      </c>
      <c r="D132" s="21" t="s">
        <v>74</v>
      </c>
      <c r="E132" s="110">
        <f>'Valorisation financière UO'!AM135</f>
        <v>0</v>
      </c>
      <c r="F132" s="113">
        <f t="shared" si="33"/>
        <v>0</v>
      </c>
      <c r="G132" s="110">
        <f>'Valorisation financière UO'!AO135</f>
        <v>0</v>
      </c>
      <c r="H132" s="110">
        <f t="shared" si="34"/>
        <v>0</v>
      </c>
      <c r="I132" s="64"/>
    </row>
    <row r="133" spans="1:9" x14ac:dyDescent="0.2">
      <c r="A133" s="62"/>
      <c r="B133" s="63"/>
      <c r="C133" s="20" t="s">
        <v>192</v>
      </c>
      <c r="D133" s="21" t="s">
        <v>107</v>
      </c>
      <c r="E133" s="110">
        <f>'Valorisation financière UO'!AM136</f>
        <v>0</v>
      </c>
      <c r="F133" s="113">
        <f t="shared" si="33"/>
        <v>0</v>
      </c>
      <c r="G133" s="110">
        <f>'Valorisation financière UO'!AO136</f>
        <v>0</v>
      </c>
      <c r="H133" s="110">
        <f t="shared" si="34"/>
        <v>0</v>
      </c>
      <c r="I133" s="64"/>
    </row>
    <row r="134" spans="1:9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</row>
    <row r="135" spans="1:9" ht="26.25" thickTop="1" x14ac:dyDescent="0.2">
      <c r="A135" s="62"/>
      <c r="B135" s="63"/>
      <c r="C135" s="32"/>
      <c r="D135" s="33" t="s">
        <v>0</v>
      </c>
      <c r="E135" s="184" t="s">
        <v>27</v>
      </c>
      <c r="F135" s="109" t="s">
        <v>28</v>
      </c>
      <c r="G135" s="112" t="s">
        <v>27</v>
      </c>
      <c r="H135" s="109" t="s">
        <v>28</v>
      </c>
      <c r="I135" s="64"/>
    </row>
    <row r="136" spans="1:9" x14ac:dyDescent="0.2">
      <c r="A136" s="62"/>
      <c r="B136" s="63"/>
      <c r="C136" s="20" t="s">
        <v>193</v>
      </c>
      <c r="D136" s="21" t="s">
        <v>105</v>
      </c>
      <c r="E136" s="110">
        <f>'Valorisation financière UO'!AM139</f>
        <v>0</v>
      </c>
      <c r="F136" s="113">
        <f t="shared" ref="F136:F139" si="35">ROUND(E136*1.2,2)</f>
        <v>0</v>
      </c>
      <c r="G136" s="110">
        <f>'Valorisation financière UO'!AO139</f>
        <v>0</v>
      </c>
      <c r="H136" s="110">
        <f t="shared" ref="H136:H139" si="36">ROUND(G136*1.2,2)</f>
        <v>0</v>
      </c>
      <c r="I136" s="64"/>
    </row>
    <row r="137" spans="1:9" x14ac:dyDescent="0.2">
      <c r="A137" s="62"/>
      <c r="B137" s="63"/>
      <c r="C137" s="20" t="s">
        <v>194</v>
      </c>
      <c r="D137" s="21" t="s">
        <v>106</v>
      </c>
      <c r="E137" s="110">
        <f>'Valorisation financière UO'!AM140</f>
        <v>0</v>
      </c>
      <c r="F137" s="113">
        <f t="shared" si="35"/>
        <v>0</v>
      </c>
      <c r="G137" s="110">
        <f>'Valorisation financière UO'!AO140</f>
        <v>0</v>
      </c>
      <c r="H137" s="110">
        <f t="shared" si="36"/>
        <v>0</v>
      </c>
      <c r="I137" s="64"/>
    </row>
    <row r="138" spans="1:9" x14ac:dyDescent="0.2">
      <c r="A138" s="62"/>
      <c r="B138" s="63"/>
      <c r="C138" s="20" t="s">
        <v>195</v>
      </c>
      <c r="D138" s="21" t="s">
        <v>74</v>
      </c>
      <c r="E138" s="110">
        <f>'Valorisation financière UO'!AM141</f>
        <v>0</v>
      </c>
      <c r="F138" s="113">
        <f t="shared" si="35"/>
        <v>0</v>
      </c>
      <c r="G138" s="110">
        <f>'Valorisation financière UO'!AO141</f>
        <v>0</v>
      </c>
      <c r="H138" s="110">
        <f t="shared" si="36"/>
        <v>0</v>
      </c>
      <c r="I138" s="64"/>
    </row>
    <row r="139" spans="1:9" x14ac:dyDescent="0.2">
      <c r="A139" s="62"/>
      <c r="B139" s="63"/>
      <c r="C139" s="20" t="s">
        <v>196</v>
      </c>
      <c r="D139" s="21" t="s">
        <v>107</v>
      </c>
      <c r="E139" s="110">
        <f>'Valorisation financière UO'!AM142</f>
        <v>0</v>
      </c>
      <c r="F139" s="113">
        <f t="shared" si="35"/>
        <v>0</v>
      </c>
      <c r="G139" s="110">
        <f>'Valorisation financière UO'!AO142</f>
        <v>0</v>
      </c>
      <c r="H139" s="110">
        <f t="shared" si="36"/>
        <v>0</v>
      </c>
      <c r="I139" s="64"/>
    </row>
    <row r="140" spans="1:9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</row>
    <row r="141" spans="1:9" ht="26.25" thickTop="1" x14ac:dyDescent="0.2">
      <c r="A141" s="62"/>
      <c r="B141" s="63"/>
      <c r="C141" s="32"/>
      <c r="D141" s="33" t="s">
        <v>0</v>
      </c>
      <c r="E141" s="184" t="s">
        <v>27</v>
      </c>
      <c r="F141" s="109" t="s">
        <v>28</v>
      </c>
      <c r="G141" s="112" t="s">
        <v>27</v>
      </c>
      <c r="H141" s="109" t="s">
        <v>28</v>
      </c>
      <c r="I141" s="64"/>
    </row>
    <row r="142" spans="1:9" x14ac:dyDescent="0.2">
      <c r="A142" s="62"/>
      <c r="B142" s="63"/>
      <c r="C142" s="20" t="s">
        <v>197</v>
      </c>
      <c r="D142" s="21" t="s">
        <v>106</v>
      </c>
      <c r="E142" s="110">
        <f>'Valorisation financière UO'!AM145</f>
        <v>0</v>
      </c>
      <c r="F142" s="110">
        <f t="shared" ref="F142" si="37">ROUND(E142*1.2,2)</f>
        <v>0</v>
      </c>
      <c r="G142" s="110">
        <f>'Valorisation financière UO'!AO145</f>
        <v>0</v>
      </c>
      <c r="H142" s="110">
        <f t="shared" ref="H142:H143" si="38">ROUND(G142*1.2,2)</f>
        <v>0</v>
      </c>
      <c r="I142" s="64"/>
    </row>
    <row r="143" spans="1:9" x14ac:dyDescent="0.2">
      <c r="A143" s="62"/>
      <c r="B143" s="63"/>
      <c r="C143" s="20" t="s">
        <v>198</v>
      </c>
      <c r="D143" s="21" t="s">
        <v>74</v>
      </c>
      <c r="E143" s="110">
        <f>'Valorisation financière UO'!AM146</f>
        <v>0</v>
      </c>
      <c r="F143" s="113">
        <f t="shared" ref="F143" si="39">ROUND(E143*1.2,2)</f>
        <v>0</v>
      </c>
      <c r="G143" s="110">
        <f>'Valorisation financière UO'!AO146</f>
        <v>0</v>
      </c>
      <c r="H143" s="110">
        <f t="shared" si="38"/>
        <v>0</v>
      </c>
      <c r="I143" s="64"/>
    </row>
    <row r="144" spans="1:9" ht="13.5" thickBot="1" x14ac:dyDescent="0.25">
      <c r="A144" s="65"/>
      <c r="B144" s="66"/>
      <c r="C144" s="67"/>
      <c r="D144" s="67"/>
      <c r="E144" s="67"/>
      <c r="F144" s="67"/>
      <c r="G144" s="67"/>
      <c r="H144" s="67"/>
      <c r="I144" s="68"/>
    </row>
    <row r="145" spans="1:9" ht="26.25" thickTop="1" x14ac:dyDescent="0.2">
      <c r="A145" s="62"/>
      <c r="B145" s="63"/>
      <c r="C145" s="32"/>
      <c r="D145" s="33" t="s">
        <v>0</v>
      </c>
      <c r="E145" s="184" t="s">
        <v>27</v>
      </c>
      <c r="F145" s="109" t="s">
        <v>28</v>
      </c>
      <c r="G145" s="112" t="s">
        <v>27</v>
      </c>
      <c r="H145" s="109" t="s">
        <v>28</v>
      </c>
      <c r="I145" s="64"/>
    </row>
    <row r="146" spans="1:9" x14ac:dyDescent="0.2">
      <c r="A146" s="62"/>
      <c r="B146" s="63"/>
      <c r="C146" s="20" t="s">
        <v>199</v>
      </c>
      <c r="D146" s="21" t="s">
        <v>105</v>
      </c>
      <c r="E146" s="110">
        <f>'Valorisation financière UO'!AM149</f>
        <v>0</v>
      </c>
      <c r="F146" s="113">
        <f t="shared" ref="F146:F148" si="40">ROUND(E146*1.2,2)</f>
        <v>0</v>
      </c>
      <c r="G146" s="110">
        <f>'Valorisation financière UO'!AO149</f>
        <v>0</v>
      </c>
      <c r="H146" s="110">
        <f t="shared" ref="H146:H148" si="41">ROUND(G146*1.2,2)</f>
        <v>0</v>
      </c>
      <c r="I146" s="64"/>
    </row>
    <row r="147" spans="1:9" x14ac:dyDescent="0.2">
      <c r="A147" s="62"/>
      <c r="B147" s="63"/>
      <c r="C147" s="20" t="s">
        <v>200</v>
      </c>
      <c r="D147" s="21" t="s">
        <v>106</v>
      </c>
      <c r="E147" s="110">
        <f>'Valorisation financière UO'!AM150</f>
        <v>0</v>
      </c>
      <c r="F147" s="113">
        <f t="shared" si="40"/>
        <v>0</v>
      </c>
      <c r="G147" s="110">
        <f>'Valorisation financière UO'!AO150</f>
        <v>0</v>
      </c>
      <c r="H147" s="110">
        <f t="shared" si="41"/>
        <v>0</v>
      </c>
      <c r="I147" s="64"/>
    </row>
    <row r="148" spans="1:9" x14ac:dyDescent="0.2">
      <c r="A148" s="62"/>
      <c r="B148" s="63"/>
      <c r="C148" s="20" t="s">
        <v>201</v>
      </c>
      <c r="D148" s="21" t="s">
        <v>74</v>
      </c>
      <c r="E148" s="110">
        <f>'Valorisation financière UO'!AM151</f>
        <v>0</v>
      </c>
      <c r="F148" s="113">
        <f t="shared" si="40"/>
        <v>0</v>
      </c>
      <c r="G148" s="110">
        <f>'Valorisation financière UO'!AO151</f>
        <v>0</v>
      </c>
      <c r="H148" s="110">
        <f t="shared" si="41"/>
        <v>0</v>
      </c>
      <c r="I148" s="64"/>
    </row>
    <row r="149" spans="1:9" ht="13.5" thickBot="1" x14ac:dyDescent="0.25">
      <c r="A149" s="65"/>
      <c r="B149" s="66"/>
      <c r="C149" s="67"/>
      <c r="D149" s="67"/>
      <c r="E149" s="67"/>
      <c r="F149" s="67"/>
      <c r="G149" s="67"/>
      <c r="H149" s="67"/>
      <c r="I149" s="68"/>
    </row>
    <row r="150" spans="1:9" ht="26.25" thickTop="1" x14ac:dyDescent="0.2">
      <c r="A150" s="62"/>
      <c r="B150" s="63"/>
      <c r="C150" s="32"/>
      <c r="D150" s="33" t="s">
        <v>0</v>
      </c>
      <c r="E150" s="184" t="s">
        <v>27</v>
      </c>
      <c r="F150" s="109" t="s">
        <v>28</v>
      </c>
      <c r="G150" s="112" t="s">
        <v>27</v>
      </c>
      <c r="H150" s="109" t="s">
        <v>28</v>
      </c>
      <c r="I150" s="64"/>
    </row>
    <row r="151" spans="1:9" x14ac:dyDescent="0.2">
      <c r="A151" s="62"/>
      <c r="B151" s="63"/>
      <c r="C151" s="20" t="s">
        <v>202</v>
      </c>
      <c r="D151" s="21" t="s">
        <v>105</v>
      </c>
      <c r="E151" s="110">
        <f>'Valorisation financière UO'!AM154</f>
        <v>0</v>
      </c>
      <c r="F151" s="113">
        <f t="shared" ref="F151:F153" si="42">ROUND(E151*1.2,2)</f>
        <v>0</v>
      </c>
      <c r="G151" s="110">
        <f>'Valorisation financière UO'!AO154</f>
        <v>0</v>
      </c>
      <c r="H151" s="110">
        <f t="shared" ref="H151:H153" si="43">ROUND(G151*1.2,2)</f>
        <v>0</v>
      </c>
      <c r="I151" s="64"/>
    </row>
    <row r="152" spans="1:9" x14ac:dyDescent="0.2">
      <c r="A152" s="62"/>
      <c r="B152" s="63"/>
      <c r="C152" s="20" t="s">
        <v>203</v>
      </c>
      <c r="D152" s="21" t="s">
        <v>106</v>
      </c>
      <c r="E152" s="110">
        <f>'Valorisation financière UO'!AM155</f>
        <v>0</v>
      </c>
      <c r="F152" s="113">
        <f t="shared" si="42"/>
        <v>0</v>
      </c>
      <c r="G152" s="110">
        <f>'Valorisation financière UO'!AO155</f>
        <v>0</v>
      </c>
      <c r="H152" s="110">
        <f t="shared" si="43"/>
        <v>0</v>
      </c>
      <c r="I152" s="64"/>
    </row>
    <row r="153" spans="1:9" x14ac:dyDescent="0.2">
      <c r="A153" s="62"/>
      <c r="B153" s="63"/>
      <c r="C153" s="20" t="s">
        <v>204</v>
      </c>
      <c r="D153" s="21" t="s">
        <v>74</v>
      </c>
      <c r="E153" s="110">
        <f>'Valorisation financière UO'!AM156</f>
        <v>0</v>
      </c>
      <c r="F153" s="113">
        <f t="shared" si="42"/>
        <v>0</v>
      </c>
      <c r="G153" s="110">
        <f>'Valorisation financière UO'!AO156</f>
        <v>0</v>
      </c>
      <c r="H153" s="110">
        <f t="shared" si="43"/>
        <v>0</v>
      </c>
      <c r="I153" s="64"/>
    </row>
    <row r="154" spans="1:9" ht="13.5" thickBot="1" x14ac:dyDescent="0.25">
      <c r="A154" s="65"/>
      <c r="B154" s="66"/>
      <c r="C154" s="67"/>
      <c r="D154" s="67"/>
      <c r="E154" s="67"/>
      <c r="F154" s="67"/>
      <c r="G154" s="67"/>
      <c r="H154" s="67"/>
      <c r="I154" s="68"/>
    </row>
    <row r="155" spans="1:9" ht="26.25" thickTop="1" x14ac:dyDescent="0.2">
      <c r="A155" s="62"/>
      <c r="B155" s="63"/>
      <c r="C155" s="32"/>
      <c r="D155" s="33" t="s">
        <v>0</v>
      </c>
      <c r="E155" s="184" t="s">
        <v>27</v>
      </c>
      <c r="F155" s="109" t="s">
        <v>28</v>
      </c>
      <c r="G155" s="112" t="s">
        <v>27</v>
      </c>
      <c r="H155" s="109" t="s">
        <v>28</v>
      </c>
      <c r="I155" s="64"/>
    </row>
    <row r="156" spans="1:9" x14ac:dyDescent="0.2">
      <c r="A156" s="62"/>
      <c r="B156" s="63"/>
      <c r="C156" s="20" t="s">
        <v>205</v>
      </c>
      <c r="D156" s="21" t="s">
        <v>105</v>
      </c>
      <c r="E156" s="110">
        <f>'Valorisation financière UO'!AM159</f>
        <v>0</v>
      </c>
      <c r="F156" s="110">
        <f t="shared" ref="F156" si="44">ROUND(E156*1.2,2)</f>
        <v>0</v>
      </c>
      <c r="G156" s="110">
        <f>'Valorisation financière UO'!AO159</f>
        <v>0</v>
      </c>
      <c r="H156" s="110">
        <f t="shared" ref="H156:H158" si="45">ROUND(G156*1.2,2)</f>
        <v>0</v>
      </c>
      <c r="I156" s="64"/>
    </row>
    <row r="157" spans="1:9" x14ac:dyDescent="0.2">
      <c r="A157" s="62"/>
      <c r="B157" s="63"/>
      <c r="C157" s="20" t="s">
        <v>206</v>
      </c>
      <c r="D157" s="21" t="s">
        <v>106</v>
      </c>
      <c r="E157" s="110">
        <f>'Valorisation financière UO'!AM160</f>
        <v>0</v>
      </c>
      <c r="F157" s="113">
        <f t="shared" ref="F157:F158" si="46">ROUND(E157*1.2,2)</f>
        <v>0</v>
      </c>
      <c r="G157" s="110">
        <f>'Valorisation financière UO'!AO160</f>
        <v>0</v>
      </c>
      <c r="H157" s="110">
        <f t="shared" si="45"/>
        <v>0</v>
      </c>
      <c r="I157" s="64"/>
    </row>
    <row r="158" spans="1:9" x14ac:dyDescent="0.2">
      <c r="A158" s="62"/>
      <c r="B158" s="63"/>
      <c r="C158" s="20" t="s">
        <v>207</v>
      </c>
      <c r="D158" s="21" t="s">
        <v>74</v>
      </c>
      <c r="E158" s="110">
        <f>'Valorisation financière UO'!AM161</f>
        <v>0</v>
      </c>
      <c r="F158" s="113">
        <f t="shared" si="46"/>
        <v>0</v>
      </c>
      <c r="G158" s="110">
        <f>'Valorisation financière UO'!AO161</f>
        <v>0</v>
      </c>
      <c r="H158" s="110">
        <f t="shared" si="45"/>
        <v>0</v>
      </c>
      <c r="I158" s="64"/>
    </row>
    <row r="159" spans="1:9" ht="13.5" thickBot="1" x14ac:dyDescent="0.25">
      <c r="A159" s="65"/>
      <c r="B159" s="66"/>
      <c r="C159" s="67"/>
      <c r="D159" s="67"/>
      <c r="E159" s="67"/>
      <c r="F159" s="67"/>
      <c r="G159" s="67"/>
      <c r="H159" s="67"/>
      <c r="I159" s="68"/>
    </row>
    <row r="160" spans="1:9" ht="26.25" thickTop="1" x14ac:dyDescent="0.2">
      <c r="A160" s="62"/>
      <c r="B160" s="63"/>
      <c r="C160" s="32"/>
      <c r="D160" s="33" t="s">
        <v>0</v>
      </c>
      <c r="E160" s="184" t="s">
        <v>27</v>
      </c>
      <c r="F160" s="109" t="s">
        <v>28</v>
      </c>
      <c r="G160" s="112" t="s">
        <v>27</v>
      </c>
      <c r="H160" s="109" t="s">
        <v>28</v>
      </c>
      <c r="I160" s="64"/>
    </row>
    <row r="161" spans="1:9" x14ac:dyDescent="0.2">
      <c r="A161" s="62"/>
      <c r="B161" s="63"/>
      <c r="C161" s="20" t="s">
        <v>208</v>
      </c>
      <c r="D161" s="21" t="s">
        <v>105</v>
      </c>
      <c r="E161" s="110">
        <f>'Valorisation financière UO'!AM164</f>
        <v>0</v>
      </c>
      <c r="F161" s="113">
        <f t="shared" ref="F161:F164" si="47">ROUND(E161*1.2,2)</f>
        <v>0</v>
      </c>
      <c r="G161" s="110">
        <f>'Valorisation financière UO'!AO164</f>
        <v>0</v>
      </c>
      <c r="H161" s="110">
        <f t="shared" ref="H161:H164" si="48">ROUND(G161*1.2,2)</f>
        <v>0</v>
      </c>
      <c r="I161" s="64"/>
    </row>
    <row r="162" spans="1:9" x14ac:dyDescent="0.2">
      <c r="A162" s="62"/>
      <c r="B162" s="63"/>
      <c r="C162" s="20" t="s">
        <v>209</v>
      </c>
      <c r="D162" s="21" t="s">
        <v>106</v>
      </c>
      <c r="E162" s="110">
        <f>'Valorisation financière UO'!AM165</f>
        <v>0</v>
      </c>
      <c r="F162" s="113">
        <f t="shared" si="47"/>
        <v>0</v>
      </c>
      <c r="G162" s="110">
        <f>'Valorisation financière UO'!AO165</f>
        <v>0</v>
      </c>
      <c r="H162" s="110">
        <f t="shared" si="48"/>
        <v>0</v>
      </c>
      <c r="I162" s="64"/>
    </row>
    <row r="163" spans="1:9" x14ac:dyDescent="0.2">
      <c r="A163" s="62"/>
      <c r="B163" s="63"/>
      <c r="C163" s="20" t="s">
        <v>210</v>
      </c>
      <c r="D163" s="21" t="s">
        <v>74</v>
      </c>
      <c r="E163" s="110">
        <f>'Valorisation financière UO'!AM166</f>
        <v>0</v>
      </c>
      <c r="F163" s="113">
        <f t="shared" si="47"/>
        <v>0</v>
      </c>
      <c r="G163" s="110">
        <f>'Valorisation financière UO'!AO166</f>
        <v>0</v>
      </c>
      <c r="H163" s="110">
        <f t="shared" si="48"/>
        <v>0</v>
      </c>
      <c r="I163" s="64"/>
    </row>
    <row r="164" spans="1:9" x14ac:dyDescent="0.2">
      <c r="A164" s="62"/>
      <c r="B164" s="63"/>
      <c r="C164" s="20" t="s">
        <v>211</v>
      </c>
      <c r="D164" s="21" t="s">
        <v>107</v>
      </c>
      <c r="E164" s="110">
        <f>'Valorisation financière UO'!AM167</f>
        <v>0</v>
      </c>
      <c r="F164" s="113">
        <f t="shared" si="47"/>
        <v>0</v>
      </c>
      <c r="G164" s="110">
        <f>'Valorisation financière UO'!AO167</f>
        <v>0</v>
      </c>
      <c r="H164" s="110">
        <f t="shared" si="48"/>
        <v>0</v>
      </c>
      <c r="I164" s="64"/>
    </row>
    <row r="165" spans="1:9" ht="13.5" thickBot="1" x14ac:dyDescent="0.25">
      <c r="A165" s="65"/>
      <c r="B165" s="66"/>
      <c r="C165" s="67"/>
      <c r="D165" s="67"/>
      <c r="E165" s="67"/>
      <c r="F165" s="67"/>
      <c r="G165" s="67"/>
      <c r="H165" s="67"/>
      <c r="I165" s="68"/>
    </row>
    <row r="166" spans="1:9" ht="26.25" thickTop="1" x14ac:dyDescent="0.2">
      <c r="A166" s="62"/>
      <c r="B166" s="63"/>
      <c r="C166" s="32"/>
      <c r="D166" s="33" t="s">
        <v>0</v>
      </c>
      <c r="E166" s="184" t="s">
        <v>27</v>
      </c>
      <c r="F166" s="109" t="s">
        <v>28</v>
      </c>
      <c r="G166" s="184" t="s">
        <v>27</v>
      </c>
      <c r="H166" s="109" t="s">
        <v>28</v>
      </c>
      <c r="I166" s="64"/>
    </row>
    <row r="167" spans="1:9" x14ac:dyDescent="0.2">
      <c r="A167" s="62"/>
      <c r="B167" s="63"/>
      <c r="C167" s="20" t="s">
        <v>212</v>
      </c>
      <c r="D167" s="21" t="s">
        <v>105</v>
      </c>
      <c r="E167" s="110">
        <f>'Valorisation financière UO'!AM170</f>
        <v>0</v>
      </c>
      <c r="F167" s="113">
        <f t="shared" ref="F167:F170" si="49">ROUND(E167*1.2,2)</f>
        <v>0</v>
      </c>
      <c r="G167" s="110">
        <f>'Valorisation financière UO'!AO170</f>
        <v>0</v>
      </c>
      <c r="H167" s="110">
        <f t="shared" ref="H167:H170" si="50">ROUND(G167*1.2,2)</f>
        <v>0</v>
      </c>
      <c r="I167" s="64"/>
    </row>
    <row r="168" spans="1:9" x14ac:dyDescent="0.2">
      <c r="A168" s="62"/>
      <c r="B168" s="63"/>
      <c r="C168" s="20" t="s">
        <v>213</v>
      </c>
      <c r="D168" s="21" t="s">
        <v>106</v>
      </c>
      <c r="E168" s="110">
        <f>'Valorisation financière UO'!AM171</f>
        <v>0</v>
      </c>
      <c r="F168" s="113">
        <f t="shared" si="49"/>
        <v>0</v>
      </c>
      <c r="G168" s="110">
        <f>'Valorisation financière UO'!AO171</f>
        <v>0</v>
      </c>
      <c r="H168" s="110">
        <f t="shared" si="50"/>
        <v>0</v>
      </c>
      <c r="I168" s="64"/>
    </row>
    <row r="169" spans="1:9" x14ac:dyDescent="0.2">
      <c r="A169" s="62"/>
      <c r="B169" s="63"/>
      <c r="C169" s="20" t="s">
        <v>214</v>
      </c>
      <c r="D169" s="21" t="s">
        <v>74</v>
      </c>
      <c r="E169" s="110">
        <f>'Valorisation financière UO'!AM172</f>
        <v>0</v>
      </c>
      <c r="F169" s="113">
        <f t="shared" si="49"/>
        <v>0</v>
      </c>
      <c r="G169" s="110">
        <f>'Valorisation financière UO'!AO172</f>
        <v>0</v>
      </c>
      <c r="H169" s="110">
        <f t="shared" si="50"/>
        <v>0</v>
      </c>
      <c r="I169" s="64"/>
    </row>
    <row r="170" spans="1:9" x14ac:dyDescent="0.2">
      <c r="A170" s="62"/>
      <c r="B170" s="63"/>
      <c r="C170" s="20" t="s">
        <v>215</v>
      </c>
      <c r="D170" s="21" t="s">
        <v>107</v>
      </c>
      <c r="E170" s="110">
        <f>'Valorisation financière UO'!AM173</f>
        <v>0</v>
      </c>
      <c r="F170" s="113">
        <f t="shared" si="49"/>
        <v>0</v>
      </c>
      <c r="G170" s="110">
        <f>'Valorisation financière UO'!AO173</f>
        <v>0</v>
      </c>
      <c r="H170" s="110">
        <f t="shared" si="50"/>
        <v>0</v>
      </c>
      <c r="I170" s="64"/>
    </row>
    <row r="171" spans="1:9" ht="13.5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</row>
    <row r="172" spans="1:9" ht="26.25" thickTop="1" x14ac:dyDescent="0.2">
      <c r="A172" s="62"/>
      <c r="B172" s="63"/>
      <c r="C172" s="32"/>
      <c r="D172" s="33" t="s">
        <v>0</v>
      </c>
      <c r="E172" s="184" t="s">
        <v>27</v>
      </c>
      <c r="F172" s="109" t="s">
        <v>28</v>
      </c>
      <c r="G172" s="184" t="s">
        <v>27</v>
      </c>
      <c r="H172" s="109" t="s">
        <v>28</v>
      </c>
      <c r="I172" s="64"/>
    </row>
    <row r="173" spans="1:9" x14ac:dyDescent="0.2">
      <c r="A173" s="62"/>
      <c r="B173" s="63"/>
      <c r="C173" s="20" t="s">
        <v>216</v>
      </c>
      <c r="D173" s="21" t="s">
        <v>105</v>
      </c>
      <c r="E173" s="110">
        <f>'Valorisation financière UO'!AM176</f>
        <v>0</v>
      </c>
      <c r="F173" s="110">
        <f t="shared" ref="F173" si="51">ROUND(E173*1.2,2)</f>
        <v>0</v>
      </c>
      <c r="G173" s="110">
        <f>'Valorisation financière UO'!AO176</f>
        <v>0</v>
      </c>
      <c r="H173" s="110">
        <f t="shared" ref="H173:H176" si="52">ROUND(G173*1.2,2)</f>
        <v>0</v>
      </c>
      <c r="I173" s="64"/>
    </row>
    <row r="174" spans="1:9" x14ac:dyDescent="0.2">
      <c r="A174" s="62"/>
      <c r="B174" s="63"/>
      <c r="C174" s="20" t="s">
        <v>217</v>
      </c>
      <c r="D174" s="21" t="s">
        <v>106</v>
      </c>
      <c r="E174" s="110">
        <f>'Valorisation financière UO'!AM177</f>
        <v>0</v>
      </c>
      <c r="F174" s="113">
        <f t="shared" ref="F174:F176" si="53">ROUND(E174*1.2,2)</f>
        <v>0</v>
      </c>
      <c r="G174" s="110">
        <f>'Valorisation financière UO'!AO177</f>
        <v>0</v>
      </c>
      <c r="H174" s="110">
        <f t="shared" si="52"/>
        <v>0</v>
      </c>
      <c r="I174" s="64"/>
    </row>
    <row r="175" spans="1:9" x14ac:dyDescent="0.2">
      <c r="A175" s="62"/>
      <c r="B175" s="63"/>
      <c r="C175" s="20" t="s">
        <v>218</v>
      </c>
      <c r="D175" s="21" t="s">
        <v>74</v>
      </c>
      <c r="E175" s="110">
        <f>'Valorisation financière UO'!AM178</f>
        <v>0</v>
      </c>
      <c r="F175" s="113">
        <f t="shared" si="53"/>
        <v>0</v>
      </c>
      <c r="G175" s="110">
        <f>'Valorisation financière UO'!AO178</f>
        <v>0</v>
      </c>
      <c r="H175" s="110">
        <f t="shared" si="52"/>
        <v>0</v>
      </c>
      <c r="I175" s="64"/>
    </row>
    <row r="176" spans="1:9" x14ac:dyDescent="0.2">
      <c r="A176" s="62"/>
      <c r="B176" s="63"/>
      <c r="C176" s="20" t="s">
        <v>219</v>
      </c>
      <c r="D176" s="21" t="s">
        <v>107</v>
      </c>
      <c r="E176" s="110">
        <f>'Valorisation financière UO'!AM179</f>
        <v>0</v>
      </c>
      <c r="F176" s="113">
        <f t="shared" si="53"/>
        <v>0</v>
      </c>
      <c r="G176" s="110">
        <f>'Valorisation financière UO'!AO179</f>
        <v>0</v>
      </c>
      <c r="H176" s="110">
        <f t="shared" si="52"/>
        <v>0</v>
      </c>
      <c r="I176" s="64"/>
    </row>
    <row r="177" spans="1:9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</row>
    <row r="178" spans="1:9" ht="26.25" thickTop="1" x14ac:dyDescent="0.2">
      <c r="A178" s="62"/>
      <c r="B178" s="63"/>
      <c r="C178" s="32"/>
      <c r="D178" s="33" t="s">
        <v>0</v>
      </c>
      <c r="E178" s="184" t="s">
        <v>27</v>
      </c>
      <c r="F178" s="109" t="s">
        <v>28</v>
      </c>
      <c r="G178" s="184" t="s">
        <v>27</v>
      </c>
      <c r="H178" s="109" t="s">
        <v>28</v>
      </c>
      <c r="I178" s="64"/>
    </row>
    <row r="179" spans="1:9" x14ac:dyDescent="0.2">
      <c r="A179" s="62"/>
      <c r="B179" s="63"/>
      <c r="C179" s="20" t="s">
        <v>220</v>
      </c>
      <c r="D179" s="21" t="s">
        <v>105</v>
      </c>
      <c r="E179" s="110">
        <f>'Valorisation financière UO'!AM182</f>
        <v>0</v>
      </c>
      <c r="F179" s="113">
        <f t="shared" ref="F179:F182" si="54">ROUND(E179*1.2,2)</f>
        <v>0</v>
      </c>
      <c r="G179" s="110">
        <f>'Valorisation financière UO'!AO182</f>
        <v>0</v>
      </c>
      <c r="H179" s="110">
        <f t="shared" ref="H179:H182" si="55">ROUND(G179*1.2,2)</f>
        <v>0</v>
      </c>
      <c r="I179" s="64"/>
    </row>
    <row r="180" spans="1:9" x14ac:dyDescent="0.2">
      <c r="A180" s="62"/>
      <c r="B180" s="63"/>
      <c r="C180" s="20" t="s">
        <v>221</v>
      </c>
      <c r="D180" s="21" t="s">
        <v>106</v>
      </c>
      <c r="E180" s="110">
        <f>'Valorisation financière UO'!AM183</f>
        <v>0</v>
      </c>
      <c r="F180" s="113">
        <f t="shared" si="54"/>
        <v>0</v>
      </c>
      <c r="G180" s="110">
        <f>'Valorisation financière UO'!AO183</f>
        <v>0</v>
      </c>
      <c r="H180" s="110">
        <f t="shared" si="55"/>
        <v>0</v>
      </c>
      <c r="I180" s="64"/>
    </row>
    <row r="181" spans="1:9" x14ac:dyDescent="0.2">
      <c r="A181" s="62"/>
      <c r="B181" s="63"/>
      <c r="C181" s="20" t="s">
        <v>222</v>
      </c>
      <c r="D181" s="21" t="s">
        <v>74</v>
      </c>
      <c r="E181" s="110">
        <f>'Valorisation financière UO'!AM184</f>
        <v>0</v>
      </c>
      <c r="F181" s="113">
        <f t="shared" si="54"/>
        <v>0</v>
      </c>
      <c r="G181" s="110">
        <f>'Valorisation financière UO'!AO184</f>
        <v>0</v>
      </c>
      <c r="H181" s="110">
        <f t="shared" si="55"/>
        <v>0</v>
      </c>
      <c r="I181" s="64"/>
    </row>
    <row r="182" spans="1:9" x14ac:dyDescent="0.2">
      <c r="A182" s="62"/>
      <c r="B182" s="63"/>
      <c r="C182" s="20" t="s">
        <v>223</v>
      </c>
      <c r="D182" s="21" t="s">
        <v>107</v>
      </c>
      <c r="E182" s="110">
        <f>'Valorisation financière UO'!AM185</f>
        <v>0</v>
      </c>
      <c r="F182" s="113">
        <f t="shared" si="54"/>
        <v>0</v>
      </c>
      <c r="G182" s="110">
        <f>'Valorisation financière UO'!AO185</f>
        <v>0</v>
      </c>
      <c r="H182" s="110">
        <f t="shared" si="55"/>
        <v>0</v>
      </c>
      <c r="I182" s="64"/>
    </row>
    <row r="183" spans="1:9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</row>
    <row r="184" spans="1:9" ht="26.25" thickTop="1" x14ac:dyDescent="0.2">
      <c r="A184" s="62"/>
      <c r="B184" s="63"/>
      <c r="C184" s="32"/>
      <c r="D184" s="33" t="s">
        <v>0</v>
      </c>
      <c r="E184" s="184" t="s">
        <v>27</v>
      </c>
      <c r="F184" s="109" t="s">
        <v>28</v>
      </c>
      <c r="G184" s="184" t="s">
        <v>27</v>
      </c>
      <c r="H184" s="109" t="s">
        <v>28</v>
      </c>
      <c r="I184" s="64"/>
    </row>
    <row r="185" spans="1:9" x14ac:dyDescent="0.2">
      <c r="A185" s="62"/>
      <c r="B185" s="63"/>
      <c r="C185" s="20" t="s">
        <v>224</v>
      </c>
      <c r="D185" s="21" t="s">
        <v>105</v>
      </c>
      <c r="E185" s="110">
        <f>'Valorisation financière UO'!AM188</f>
        <v>0</v>
      </c>
      <c r="F185" s="113">
        <f t="shared" ref="F185:F188" si="56">ROUND(E185*1.2,2)</f>
        <v>0</v>
      </c>
      <c r="G185" s="110">
        <f>'Valorisation financière UO'!AO188</f>
        <v>0</v>
      </c>
      <c r="H185" s="110">
        <f t="shared" ref="H185:H188" si="57">ROUND(G185*1.2,2)</f>
        <v>0</v>
      </c>
      <c r="I185" s="64"/>
    </row>
    <row r="186" spans="1:9" x14ac:dyDescent="0.2">
      <c r="A186" s="62"/>
      <c r="B186" s="63"/>
      <c r="C186" s="20" t="s">
        <v>225</v>
      </c>
      <c r="D186" s="21" t="s">
        <v>106</v>
      </c>
      <c r="E186" s="110">
        <f>'Valorisation financière UO'!AM189</f>
        <v>0</v>
      </c>
      <c r="F186" s="113">
        <f t="shared" si="56"/>
        <v>0</v>
      </c>
      <c r="G186" s="110">
        <f>'Valorisation financière UO'!AO189</f>
        <v>0</v>
      </c>
      <c r="H186" s="110">
        <f t="shared" si="57"/>
        <v>0</v>
      </c>
      <c r="I186" s="64"/>
    </row>
    <row r="187" spans="1:9" x14ac:dyDescent="0.2">
      <c r="A187" s="62"/>
      <c r="B187" s="63"/>
      <c r="C187" s="20" t="s">
        <v>226</v>
      </c>
      <c r="D187" s="21" t="s">
        <v>74</v>
      </c>
      <c r="E187" s="110">
        <f>'Valorisation financière UO'!AM190</f>
        <v>0</v>
      </c>
      <c r="F187" s="113">
        <f t="shared" si="56"/>
        <v>0</v>
      </c>
      <c r="G187" s="110">
        <f>'Valorisation financière UO'!AO190</f>
        <v>0</v>
      </c>
      <c r="H187" s="110">
        <f t="shared" si="57"/>
        <v>0</v>
      </c>
      <c r="I187" s="64"/>
    </row>
    <row r="188" spans="1:9" x14ac:dyDescent="0.2">
      <c r="A188" s="62"/>
      <c r="B188" s="63"/>
      <c r="C188" s="20" t="s">
        <v>227</v>
      </c>
      <c r="D188" s="21" t="s">
        <v>107</v>
      </c>
      <c r="E188" s="110">
        <f>'Valorisation financière UO'!AM191</f>
        <v>0</v>
      </c>
      <c r="F188" s="113">
        <f t="shared" si="56"/>
        <v>0</v>
      </c>
      <c r="G188" s="110">
        <f>'Valorisation financière UO'!AO191</f>
        <v>0</v>
      </c>
      <c r="H188" s="110">
        <f t="shared" si="57"/>
        <v>0</v>
      </c>
      <c r="I188" s="64"/>
    </row>
    <row r="189" spans="1:9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</row>
    <row r="190" spans="1:9" ht="26.25" thickTop="1" x14ac:dyDescent="0.2">
      <c r="A190" s="62"/>
      <c r="B190" s="63"/>
      <c r="C190" s="32"/>
      <c r="D190" s="33" t="s">
        <v>0</v>
      </c>
      <c r="E190" s="184" t="s">
        <v>27</v>
      </c>
      <c r="F190" s="109" t="s">
        <v>28</v>
      </c>
      <c r="G190" s="184" t="s">
        <v>27</v>
      </c>
      <c r="H190" s="109" t="s">
        <v>28</v>
      </c>
      <c r="I190" s="64"/>
    </row>
    <row r="191" spans="1:9" x14ac:dyDescent="0.2">
      <c r="A191" s="62"/>
      <c r="B191" s="63"/>
      <c r="C191" s="20" t="s">
        <v>228</v>
      </c>
      <c r="D191" s="21" t="s">
        <v>105</v>
      </c>
      <c r="E191" s="110">
        <f>'Valorisation financière UO'!AM194</f>
        <v>0</v>
      </c>
      <c r="F191" s="110">
        <f t="shared" ref="F191" si="58">ROUND(E191*1.2,2)</f>
        <v>0</v>
      </c>
      <c r="G191" s="110">
        <f>'Valorisation financière UO'!AO194</f>
        <v>0</v>
      </c>
      <c r="H191" s="110">
        <f t="shared" ref="H191:H193" si="59">ROUND(G191*1.2,2)</f>
        <v>0</v>
      </c>
      <c r="I191" s="64"/>
    </row>
    <row r="192" spans="1:9" x14ac:dyDescent="0.2">
      <c r="A192" s="62"/>
      <c r="B192" s="63"/>
      <c r="C192" s="20" t="s">
        <v>229</v>
      </c>
      <c r="D192" s="21" t="s">
        <v>106</v>
      </c>
      <c r="E192" s="110">
        <f>'Valorisation financière UO'!AM195</f>
        <v>0</v>
      </c>
      <c r="F192" s="113">
        <f t="shared" ref="F192:F193" si="60">ROUND(E192*1.2,2)</f>
        <v>0</v>
      </c>
      <c r="G192" s="110">
        <f>'Valorisation financière UO'!AO195</f>
        <v>0</v>
      </c>
      <c r="H192" s="110">
        <f t="shared" si="59"/>
        <v>0</v>
      </c>
      <c r="I192" s="64"/>
    </row>
    <row r="193" spans="1:9" x14ac:dyDescent="0.2">
      <c r="A193" s="62"/>
      <c r="B193" s="63"/>
      <c r="C193" s="20" t="s">
        <v>230</v>
      </c>
      <c r="D193" s="21" t="s">
        <v>74</v>
      </c>
      <c r="E193" s="110">
        <f>'Valorisation financière UO'!AM196</f>
        <v>0</v>
      </c>
      <c r="F193" s="113">
        <f t="shared" si="60"/>
        <v>0</v>
      </c>
      <c r="G193" s="110">
        <f>'Valorisation financière UO'!AO196</f>
        <v>0</v>
      </c>
      <c r="H193" s="110">
        <f t="shared" si="59"/>
        <v>0</v>
      </c>
      <c r="I193" s="64"/>
    </row>
    <row r="194" spans="1:9" ht="13.5" thickBot="1" x14ac:dyDescent="0.25">
      <c r="A194" s="65"/>
      <c r="B194" s="66"/>
      <c r="C194" s="67"/>
      <c r="D194" s="67"/>
      <c r="E194" s="67"/>
      <c r="F194" s="67"/>
      <c r="G194" s="67"/>
      <c r="H194" s="67"/>
      <c r="I194" s="68"/>
    </row>
    <row r="195" spans="1:9" ht="26.25" thickTop="1" x14ac:dyDescent="0.2">
      <c r="A195" s="62"/>
      <c r="B195" s="63"/>
      <c r="C195" s="32"/>
      <c r="D195" s="33" t="s">
        <v>0</v>
      </c>
      <c r="E195" s="184" t="s">
        <v>27</v>
      </c>
      <c r="F195" s="109" t="s">
        <v>28</v>
      </c>
      <c r="G195" s="184" t="s">
        <v>27</v>
      </c>
      <c r="H195" s="109" t="s">
        <v>28</v>
      </c>
      <c r="I195" s="64"/>
    </row>
    <row r="196" spans="1:9" x14ac:dyDescent="0.2">
      <c r="A196" s="62"/>
      <c r="B196" s="63"/>
      <c r="C196" s="20" t="s">
        <v>231</v>
      </c>
      <c r="D196" s="21" t="s">
        <v>105</v>
      </c>
      <c r="E196" s="110">
        <f>'Valorisation financière UO'!AM199</f>
        <v>0</v>
      </c>
      <c r="F196" s="113">
        <f t="shared" ref="F196:F198" si="61">ROUND(E196*1.2,2)</f>
        <v>0</v>
      </c>
      <c r="G196" s="110">
        <f>'Valorisation financière UO'!AO199</f>
        <v>0</v>
      </c>
      <c r="H196" s="110">
        <f t="shared" ref="H196:H198" si="62">ROUND(G196*1.2,2)</f>
        <v>0</v>
      </c>
      <c r="I196" s="64"/>
    </row>
    <row r="197" spans="1:9" x14ac:dyDescent="0.2">
      <c r="A197" s="62"/>
      <c r="B197" s="63"/>
      <c r="C197" s="20" t="s">
        <v>232</v>
      </c>
      <c r="D197" s="21" t="s">
        <v>106</v>
      </c>
      <c r="E197" s="110">
        <f>'Valorisation financière UO'!AM200</f>
        <v>0</v>
      </c>
      <c r="F197" s="113">
        <f t="shared" si="61"/>
        <v>0</v>
      </c>
      <c r="G197" s="110">
        <f>'Valorisation financière UO'!AO200</f>
        <v>0</v>
      </c>
      <c r="H197" s="110">
        <f t="shared" si="62"/>
        <v>0</v>
      </c>
      <c r="I197" s="64"/>
    </row>
    <row r="198" spans="1:9" x14ac:dyDescent="0.2">
      <c r="A198" s="62"/>
      <c r="B198" s="63"/>
      <c r="C198" s="20" t="s">
        <v>233</v>
      </c>
      <c r="D198" s="21" t="s">
        <v>74</v>
      </c>
      <c r="E198" s="110">
        <f>'Valorisation financière UO'!AM201</f>
        <v>0</v>
      </c>
      <c r="F198" s="113">
        <f t="shared" si="61"/>
        <v>0</v>
      </c>
      <c r="G198" s="110">
        <f>'Valorisation financière UO'!AO201</f>
        <v>0</v>
      </c>
      <c r="H198" s="110">
        <f t="shared" si="62"/>
        <v>0</v>
      </c>
      <c r="I198" s="64"/>
    </row>
    <row r="199" spans="1:9" ht="13.5" thickBot="1" x14ac:dyDescent="0.25">
      <c r="A199" s="65"/>
      <c r="B199" s="66"/>
      <c r="C199" s="67"/>
      <c r="D199" s="67"/>
      <c r="E199" s="67"/>
      <c r="F199" s="67"/>
      <c r="G199" s="67"/>
      <c r="H199" s="67"/>
      <c r="I199" s="68"/>
    </row>
    <row r="200" spans="1:9" ht="26.25" thickTop="1" x14ac:dyDescent="0.2">
      <c r="A200" s="200"/>
      <c r="B200" s="34" t="s">
        <v>234</v>
      </c>
      <c r="C200" s="35"/>
      <c r="D200" s="182"/>
      <c r="E200" s="183" t="s">
        <v>54</v>
      </c>
      <c r="F200" s="183"/>
      <c r="G200" s="181" t="s">
        <v>36</v>
      </c>
      <c r="H200" s="181"/>
      <c r="I200" s="105"/>
    </row>
    <row r="201" spans="1:9" ht="25.5" x14ac:dyDescent="0.2">
      <c r="A201" s="62"/>
      <c r="B201" s="63"/>
      <c r="C201" s="32"/>
      <c r="D201" s="33" t="s">
        <v>0</v>
      </c>
      <c r="E201" s="184" t="s">
        <v>27</v>
      </c>
      <c r="F201" s="109" t="s">
        <v>28</v>
      </c>
      <c r="G201" s="112" t="s">
        <v>27</v>
      </c>
      <c r="H201" s="109" t="s">
        <v>28</v>
      </c>
      <c r="I201" s="64"/>
    </row>
    <row r="202" spans="1:9" x14ac:dyDescent="0.2">
      <c r="A202" s="62"/>
      <c r="B202" s="63"/>
      <c r="C202" s="20" t="s">
        <v>235</v>
      </c>
      <c r="D202" s="21" t="s">
        <v>105</v>
      </c>
      <c r="E202" s="110">
        <f>'Valorisation financière UO'!AM205</f>
        <v>0</v>
      </c>
      <c r="F202" s="110">
        <f t="shared" ref="F202" si="63">ROUND(E202*1.2,2)</f>
        <v>0</v>
      </c>
      <c r="G202" s="110">
        <f>'Valorisation financière UO'!AO205</f>
        <v>0</v>
      </c>
      <c r="H202" s="110">
        <f t="shared" ref="H202:H205" si="64">ROUND(G202*1.2,2)</f>
        <v>0</v>
      </c>
      <c r="I202" s="64"/>
    </row>
    <row r="203" spans="1:9" x14ac:dyDescent="0.2">
      <c r="A203" s="62"/>
      <c r="B203" s="63"/>
      <c r="C203" s="20" t="s">
        <v>236</v>
      </c>
      <c r="D203" s="21" t="s">
        <v>106</v>
      </c>
      <c r="E203" s="110">
        <f>'Valorisation financière UO'!AM206</f>
        <v>0</v>
      </c>
      <c r="F203" s="113">
        <f t="shared" ref="F203:F205" si="65">ROUND(E203*1.2,2)</f>
        <v>0</v>
      </c>
      <c r="G203" s="110">
        <f>'Valorisation financière UO'!AO206</f>
        <v>0</v>
      </c>
      <c r="H203" s="110">
        <f t="shared" si="64"/>
        <v>0</v>
      </c>
      <c r="I203" s="64"/>
    </row>
    <row r="204" spans="1:9" x14ac:dyDescent="0.2">
      <c r="A204" s="62"/>
      <c r="B204" s="63"/>
      <c r="C204" s="20" t="s">
        <v>237</v>
      </c>
      <c r="D204" s="21" t="s">
        <v>74</v>
      </c>
      <c r="E204" s="110">
        <f>'Valorisation financière UO'!AM207</f>
        <v>0</v>
      </c>
      <c r="F204" s="113">
        <f t="shared" si="65"/>
        <v>0</v>
      </c>
      <c r="G204" s="110">
        <f>'Valorisation financière UO'!AO207</f>
        <v>0</v>
      </c>
      <c r="H204" s="110">
        <f t="shared" si="64"/>
        <v>0</v>
      </c>
      <c r="I204" s="64"/>
    </row>
    <row r="205" spans="1:9" x14ac:dyDescent="0.2">
      <c r="A205" s="62"/>
      <c r="B205" s="63"/>
      <c r="C205" s="20" t="s">
        <v>238</v>
      </c>
      <c r="D205" s="21" t="s">
        <v>107</v>
      </c>
      <c r="E205" s="110">
        <f>'Valorisation financière UO'!AM208</f>
        <v>0</v>
      </c>
      <c r="F205" s="113">
        <f t="shared" si="65"/>
        <v>0</v>
      </c>
      <c r="G205" s="110">
        <f>'Valorisation financière UO'!AO208</f>
        <v>0</v>
      </c>
      <c r="H205" s="110">
        <f t="shared" si="64"/>
        <v>0</v>
      </c>
      <c r="I205" s="64"/>
    </row>
    <row r="206" spans="1:9" ht="13.5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</row>
    <row r="207" spans="1:9" ht="26.25" thickTop="1" x14ac:dyDescent="0.2">
      <c r="A207" s="62"/>
      <c r="B207" s="63"/>
      <c r="C207" s="32"/>
      <c r="D207" s="33" t="s">
        <v>0</v>
      </c>
      <c r="E207" s="184" t="s">
        <v>27</v>
      </c>
      <c r="F207" s="109" t="s">
        <v>28</v>
      </c>
      <c r="G207" s="184" t="s">
        <v>27</v>
      </c>
      <c r="H207" s="109" t="s">
        <v>28</v>
      </c>
      <c r="I207" s="64"/>
    </row>
    <row r="208" spans="1:9" x14ac:dyDescent="0.2">
      <c r="A208" s="62"/>
      <c r="B208" s="63"/>
      <c r="C208" s="20" t="s">
        <v>239</v>
      </c>
      <c r="D208" s="21" t="s">
        <v>105</v>
      </c>
      <c r="E208" s="110">
        <f>'Valorisation financière UO'!AM211</f>
        <v>0</v>
      </c>
      <c r="F208" s="113">
        <f t="shared" ref="F208:F210" si="66">ROUND(E208*1.2,2)</f>
        <v>0</v>
      </c>
      <c r="G208" s="110">
        <f>'Valorisation financière UO'!AO211</f>
        <v>0</v>
      </c>
      <c r="H208" s="110">
        <f t="shared" ref="H208:H210" si="67">ROUND(G208*1.2,2)</f>
        <v>0</v>
      </c>
      <c r="I208" s="64"/>
    </row>
    <row r="209" spans="1:9" x14ac:dyDescent="0.2">
      <c r="A209" s="62"/>
      <c r="B209" s="63"/>
      <c r="C209" s="20" t="s">
        <v>240</v>
      </c>
      <c r="D209" s="21" t="s">
        <v>106</v>
      </c>
      <c r="E209" s="110">
        <f>'Valorisation financière UO'!AM212</f>
        <v>0</v>
      </c>
      <c r="F209" s="113">
        <f t="shared" si="66"/>
        <v>0</v>
      </c>
      <c r="G209" s="110">
        <f>'Valorisation financière UO'!AO212</f>
        <v>0</v>
      </c>
      <c r="H209" s="110">
        <f t="shared" si="67"/>
        <v>0</v>
      </c>
      <c r="I209" s="64"/>
    </row>
    <row r="210" spans="1:9" x14ac:dyDescent="0.2">
      <c r="A210" s="62"/>
      <c r="B210" s="63"/>
      <c r="C210" s="20" t="s">
        <v>241</v>
      </c>
      <c r="D210" s="21" t="s">
        <v>74</v>
      </c>
      <c r="E210" s="110">
        <f>'Valorisation financière UO'!AM213</f>
        <v>0</v>
      </c>
      <c r="F210" s="113">
        <f t="shared" si="66"/>
        <v>0</v>
      </c>
      <c r="G210" s="110">
        <f>'Valorisation financière UO'!AO213</f>
        <v>0</v>
      </c>
      <c r="H210" s="110">
        <f t="shared" si="67"/>
        <v>0</v>
      </c>
      <c r="I210" s="64"/>
    </row>
    <row r="211" spans="1:9" ht="13.5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</row>
    <row r="212" spans="1:9" ht="26.25" thickTop="1" x14ac:dyDescent="0.2">
      <c r="A212" s="62"/>
      <c r="B212" s="63"/>
      <c r="C212" s="32"/>
      <c r="D212" s="33" t="s">
        <v>0</v>
      </c>
      <c r="E212" s="184" t="s">
        <v>27</v>
      </c>
      <c r="F212" s="109" t="s">
        <v>28</v>
      </c>
      <c r="G212" s="184" t="s">
        <v>27</v>
      </c>
      <c r="H212" s="109" t="s">
        <v>28</v>
      </c>
      <c r="I212" s="64"/>
    </row>
    <row r="213" spans="1:9" x14ac:dyDescent="0.2">
      <c r="A213" s="62"/>
      <c r="B213" s="63"/>
      <c r="C213" s="20" t="s">
        <v>242</v>
      </c>
      <c r="D213" s="21" t="s">
        <v>105</v>
      </c>
      <c r="E213" s="110">
        <f>'Valorisation financière UO'!AM216</f>
        <v>0</v>
      </c>
      <c r="F213" s="110">
        <f t="shared" ref="F213" si="68">ROUND(E213*1.2,2)</f>
        <v>0</v>
      </c>
      <c r="G213" s="110">
        <f>'Valorisation financière UO'!AO216</f>
        <v>0</v>
      </c>
      <c r="H213" s="110">
        <f t="shared" ref="H213:H216" si="69">ROUND(G213*1.2,2)</f>
        <v>0</v>
      </c>
      <c r="I213" s="64"/>
    </row>
    <row r="214" spans="1:9" x14ac:dyDescent="0.2">
      <c r="A214" s="62"/>
      <c r="B214" s="63"/>
      <c r="C214" s="20" t="s">
        <v>243</v>
      </c>
      <c r="D214" s="21" t="s">
        <v>106</v>
      </c>
      <c r="E214" s="110">
        <f>'Valorisation financière UO'!AM217</f>
        <v>0</v>
      </c>
      <c r="F214" s="113">
        <f t="shared" ref="F214:F216" si="70">ROUND(E214*1.2,2)</f>
        <v>0</v>
      </c>
      <c r="G214" s="110">
        <f>'Valorisation financière UO'!AO217</f>
        <v>0</v>
      </c>
      <c r="H214" s="110">
        <f t="shared" si="69"/>
        <v>0</v>
      </c>
      <c r="I214" s="64"/>
    </row>
    <row r="215" spans="1:9" x14ac:dyDescent="0.2">
      <c r="A215" s="62"/>
      <c r="B215" s="63"/>
      <c r="C215" s="20" t="s">
        <v>244</v>
      </c>
      <c r="D215" s="21" t="s">
        <v>74</v>
      </c>
      <c r="E215" s="110">
        <f>'Valorisation financière UO'!AM218</f>
        <v>0</v>
      </c>
      <c r="F215" s="113">
        <f t="shared" si="70"/>
        <v>0</v>
      </c>
      <c r="G215" s="110">
        <f>'Valorisation financière UO'!AO218</f>
        <v>0</v>
      </c>
      <c r="H215" s="110">
        <f t="shared" si="69"/>
        <v>0</v>
      </c>
      <c r="I215" s="64"/>
    </row>
    <row r="216" spans="1:9" x14ac:dyDescent="0.2">
      <c r="A216" s="62"/>
      <c r="B216" s="63"/>
      <c r="C216" s="20" t="s">
        <v>245</v>
      </c>
      <c r="D216" s="21" t="s">
        <v>107</v>
      </c>
      <c r="E216" s="110">
        <f>'Valorisation financière UO'!AM219</f>
        <v>0</v>
      </c>
      <c r="F216" s="113">
        <f t="shared" si="70"/>
        <v>0</v>
      </c>
      <c r="G216" s="110">
        <f>'Valorisation financière UO'!AO219</f>
        <v>0</v>
      </c>
      <c r="H216" s="110">
        <f t="shared" si="69"/>
        <v>0</v>
      </c>
      <c r="I216" s="64"/>
    </row>
    <row r="217" spans="1:9" ht="13.5" thickBot="1" x14ac:dyDescent="0.25">
      <c r="A217" s="65"/>
      <c r="B217" s="66"/>
      <c r="C217" s="67"/>
      <c r="D217" s="67"/>
      <c r="E217" s="67"/>
      <c r="F217" s="67"/>
      <c r="G217" s="67"/>
      <c r="H217" s="67"/>
      <c r="I217" s="68"/>
    </row>
    <row r="218" spans="1:9" ht="26.25" thickTop="1" x14ac:dyDescent="0.2">
      <c r="A218" s="62"/>
      <c r="B218" s="63"/>
      <c r="C218" s="32"/>
      <c r="D218" s="33" t="s">
        <v>0</v>
      </c>
      <c r="E218" s="184" t="s">
        <v>27</v>
      </c>
      <c r="F218" s="109" t="s">
        <v>28</v>
      </c>
      <c r="G218" s="112" t="s">
        <v>27</v>
      </c>
      <c r="H218" s="109" t="s">
        <v>28</v>
      </c>
      <c r="I218" s="64"/>
    </row>
    <row r="219" spans="1:9" x14ac:dyDescent="0.2">
      <c r="A219" s="62"/>
      <c r="B219" s="63"/>
      <c r="C219" s="20" t="s">
        <v>246</v>
      </c>
      <c r="D219" s="21" t="s">
        <v>105</v>
      </c>
      <c r="E219" s="110">
        <f>'Valorisation financière UO'!AM222</f>
        <v>0</v>
      </c>
      <c r="F219" s="113">
        <f t="shared" ref="F219:F221" si="71">ROUND(E219*1.2,2)</f>
        <v>0</v>
      </c>
      <c r="G219" s="110">
        <f>'Valorisation financière UO'!AO222</f>
        <v>0</v>
      </c>
      <c r="H219" s="110">
        <f t="shared" ref="H219:H221" si="72">ROUND(G219*1.2,2)</f>
        <v>0</v>
      </c>
      <c r="I219" s="64"/>
    </row>
    <row r="220" spans="1:9" x14ac:dyDescent="0.2">
      <c r="A220" s="62"/>
      <c r="B220" s="63"/>
      <c r="C220" s="20" t="s">
        <v>247</v>
      </c>
      <c r="D220" s="21" t="s">
        <v>106</v>
      </c>
      <c r="E220" s="110">
        <f>'Valorisation financière UO'!AM223</f>
        <v>0</v>
      </c>
      <c r="F220" s="113">
        <f t="shared" si="71"/>
        <v>0</v>
      </c>
      <c r="G220" s="110">
        <f>'Valorisation financière UO'!AO223</f>
        <v>0</v>
      </c>
      <c r="H220" s="110">
        <f t="shared" si="72"/>
        <v>0</v>
      </c>
      <c r="I220" s="64"/>
    </row>
    <row r="221" spans="1:9" x14ac:dyDescent="0.2">
      <c r="A221" s="62"/>
      <c r="B221" s="63"/>
      <c r="C221" s="20" t="s">
        <v>248</v>
      </c>
      <c r="D221" s="21" t="s">
        <v>74</v>
      </c>
      <c r="E221" s="110">
        <f>'Valorisation financière UO'!AM224</f>
        <v>0</v>
      </c>
      <c r="F221" s="113">
        <f t="shared" si="71"/>
        <v>0</v>
      </c>
      <c r="G221" s="110">
        <f>'Valorisation financière UO'!AO224</f>
        <v>0</v>
      </c>
      <c r="H221" s="110">
        <f t="shared" si="72"/>
        <v>0</v>
      </c>
      <c r="I221" s="64"/>
    </row>
    <row r="222" spans="1:9" ht="13.5" thickBot="1" x14ac:dyDescent="0.25">
      <c r="A222" s="65"/>
      <c r="B222" s="66"/>
      <c r="C222" s="67"/>
      <c r="D222" s="67"/>
      <c r="E222" s="67"/>
      <c r="F222" s="67"/>
      <c r="G222" s="67"/>
      <c r="H222" s="67"/>
      <c r="I222" s="68"/>
    </row>
    <row r="223" spans="1:9" ht="26.25" thickTop="1" x14ac:dyDescent="0.2">
      <c r="A223" s="200"/>
      <c r="B223" s="34" t="s">
        <v>249</v>
      </c>
      <c r="C223" s="35"/>
      <c r="D223" s="182"/>
      <c r="E223" s="183" t="s">
        <v>54</v>
      </c>
      <c r="F223" s="183"/>
      <c r="G223" s="181" t="s">
        <v>36</v>
      </c>
      <c r="H223" s="181"/>
      <c r="I223" s="105"/>
    </row>
    <row r="224" spans="1:9" ht="25.5" x14ac:dyDescent="0.2">
      <c r="A224" s="62"/>
      <c r="B224" s="63"/>
      <c r="C224" s="32"/>
      <c r="D224" s="33" t="s">
        <v>0</v>
      </c>
      <c r="E224" s="184" t="s">
        <v>27</v>
      </c>
      <c r="F224" s="109" t="s">
        <v>28</v>
      </c>
      <c r="G224" s="112" t="s">
        <v>27</v>
      </c>
      <c r="H224" s="109" t="s">
        <v>28</v>
      </c>
      <c r="I224" s="64"/>
    </row>
    <row r="225" spans="1:9" x14ac:dyDescent="0.2">
      <c r="A225" s="62"/>
      <c r="B225" s="63"/>
      <c r="C225" s="20" t="s">
        <v>250</v>
      </c>
      <c r="D225" s="21" t="s">
        <v>105</v>
      </c>
      <c r="E225" s="110">
        <f>'Valorisation financière UO'!AM228</f>
        <v>0</v>
      </c>
      <c r="F225" s="110">
        <f t="shared" ref="F225" si="73">ROUND(E225*1.2,2)</f>
        <v>0</v>
      </c>
      <c r="G225" s="110">
        <f>'Valorisation financière UO'!AO228</f>
        <v>0</v>
      </c>
      <c r="H225" s="110">
        <f t="shared" ref="H225:H228" si="74">ROUND(G225*1.2,2)</f>
        <v>0</v>
      </c>
      <c r="I225" s="64"/>
    </row>
    <row r="226" spans="1:9" x14ac:dyDescent="0.2">
      <c r="A226" s="62"/>
      <c r="B226" s="63"/>
      <c r="C226" s="20" t="s">
        <v>251</v>
      </c>
      <c r="D226" s="21" t="s">
        <v>106</v>
      </c>
      <c r="E226" s="110">
        <f>'Valorisation financière UO'!AM229</f>
        <v>0</v>
      </c>
      <c r="F226" s="113">
        <f t="shared" ref="F226:F228" si="75">ROUND(E226*1.2,2)</f>
        <v>0</v>
      </c>
      <c r="G226" s="110">
        <f>'Valorisation financière UO'!AO229</f>
        <v>0</v>
      </c>
      <c r="H226" s="110">
        <f t="shared" si="74"/>
        <v>0</v>
      </c>
      <c r="I226" s="64"/>
    </row>
    <row r="227" spans="1:9" x14ac:dyDescent="0.2">
      <c r="A227" s="62"/>
      <c r="B227" s="63"/>
      <c r="C227" s="20" t="s">
        <v>252</v>
      </c>
      <c r="D227" s="21" t="s">
        <v>74</v>
      </c>
      <c r="E227" s="110">
        <f>'Valorisation financière UO'!AM230</f>
        <v>0</v>
      </c>
      <c r="F227" s="113">
        <f t="shared" si="75"/>
        <v>0</v>
      </c>
      <c r="G227" s="110">
        <f>'Valorisation financière UO'!AO230</f>
        <v>0</v>
      </c>
      <c r="H227" s="110">
        <f t="shared" si="74"/>
        <v>0</v>
      </c>
      <c r="I227" s="64"/>
    </row>
    <row r="228" spans="1:9" x14ac:dyDescent="0.2">
      <c r="A228" s="62"/>
      <c r="B228" s="63"/>
      <c r="C228" s="20" t="s">
        <v>253</v>
      </c>
      <c r="D228" s="21" t="s">
        <v>107</v>
      </c>
      <c r="E228" s="110">
        <f>'Valorisation financière UO'!AM231</f>
        <v>0</v>
      </c>
      <c r="F228" s="113">
        <f t="shared" si="75"/>
        <v>0</v>
      </c>
      <c r="G228" s="110">
        <f>'Valorisation financière UO'!AO231</f>
        <v>0</v>
      </c>
      <c r="H228" s="110">
        <f t="shared" si="74"/>
        <v>0</v>
      </c>
      <c r="I228" s="64"/>
    </row>
    <row r="229" spans="1:9" ht="13.5" thickBot="1" x14ac:dyDescent="0.25">
      <c r="A229" s="65"/>
      <c r="B229" s="66"/>
      <c r="C229" s="67"/>
      <c r="D229" s="67"/>
      <c r="E229" s="67"/>
      <c r="F229" s="67"/>
      <c r="G229" s="67"/>
      <c r="H229" s="67"/>
      <c r="I229" s="68"/>
    </row>
    <row r="230" spans="1:9" ht="26.25" thickTop="1" x14ac:dyDescent="0.2">
      <c r="A230" s="62"/>
      <c r="B230" s="63"/>
      <c r="C230" s="32"/>
      <c r="D230" s="33" t="s">
        <v>0</v>
      </c>
      <c r="E230" s="184" t="s">
        <v>27</v>
      </c>
      <c r="F230" s="109" t="s">
        <v>28</v>
      </c>
      <c r="G230" s="184" t="s">
        <v>27</v>
      </c>
      <c r="H230" s="109" t="s">
        <v>28</v>
      </c>
      <c r="I230" s="64"/>
    </row>
    <row r="231" spans="1:9" x14ac:dyDescent="0.2">
      <c r="A231" s="62"/>
      <c r="B231" s="63"/>
      <c r="C231" s="20" t="s">
        <v>254</v>
      </c>
      <c r="D231" s="21" t="s">
        <v>105</v>
      </c>
      <c r="E231" s="110">
        <f>'Valorisation financière UO'!AM234</f>
        <v>0</v>
      </c>
      <c r="F231" s="113">
        <f t="shared" ref="F231:F233" si="76">ROUND(E231*1.2,2)</f>
        <v>0</v>
      </c>
      <c r="G231" s="110">
        <f>'Valorisation financière UO'!AO234</f>
        <v>0</v>
      </c>
      <c r="H231" s="110">
        <f t="shared" ref="H231:H233" si="77">ROUND(G231*1.2,2)</f>
        <v>0</v>
      </c>
      <c r="I231" s="64"/>
    </row>
    <row r="232" spans="1:9" x14ac:dyDescent="0.2">
      <c r="A232" s="62"/>
      <c r="B232" s="63"/>
      <c r="C232" s="20" t="s">
        <v>255</v>
      </c>
      <c r="D232" s="21" t="s">
        <v>106</v>
      </c>
      <c r="E232" s="110">
        <f>'Valorisation financière UO'!AM235</f>
        <v>0</v>
      </c>
      <c r="F232" s="113">
        <f t="shared" si="76"/>
        <v>0</v>
      </c>
      <c r="G232" s="110">
        <f>'Valorisation financière UO'!AO235</f>
        <v>0</v>
      </c>
      <c r="H232" s="110">
        <f t="shared" si="77"/>
        <v>0</v>
      </c>
      <c r="I232" s="64"/>
    </row>
    <row r="233" spans="1:9" x14ac:dyDescent="0.2">
      <c r="A233" s="62"/>
      <c r="B233" s="63"/>
      <c r="C233" s="20" t="s">
        <v>256</v>
      </c>
      <c r="D233" s="21" t="s">
        <v>74</v>
      </c>
      <c r="E233" s="110">
        <f>'Valorisation financière UO'!AM236</f>
        <v>0</v>
      </c>
      <c r="F233" s="113">
        <f t="shared" si="76"/>
        <v>0</v>
      </c>
      <c r="G233" s="110">
        <f>'Valorisation financière UO'!AO236</f>
        <v>0</v>
      </c>
      <c r="H233" s="110">
        <f t="shared" si="77"/>
        <v>0</v>
      </c>
      <c r="I233" s="64"/>
    </row>
    <row r="234" spans="1:9" ht="13.5" thickBot="1" x14ac:dyDescent="0.25">
      <c r="A234" s="65"/>
      <c r="B234" s="66"/>
      <c r="C234" s="67"/>
      <c r="D234" s="67"/>
      <c r="E234" s="67"/>
      <c r="F234" s="67"/>
      <c r="G234" s="67"/>
      <c r="H234" s="67"/>
      <c r="I234" s="68"/>
    </row>
    <row r="235" spans="1:9" ht="26.25" thickTop="1" x14ac:dyDescent="0.2">
      <c r="A235" s="62"/>
      <c r="B235" s="63"/>
      <c r="C235" s="32"/>
      <c r="D235" s="33" t="s">
        <v>0</v>
      </c>
      <c r="E235" s="184" t="s">
        <v>27</v>
      </c>
      <c r="F235" s="109" t="s">
        <v>28</v>
      </c>
      <c r="G235" s="184" t="s">
        <v>27</v>
      </c>
      <c r="H235" s="109" t="s">
        <v>28</v>
      </c>
      <c r="I235" s="64"/>
    </row>
    <row r="236" spans="1:9" x14ac:dyDescent="0.2">
      <c r="A236" s="62"/>
      <c r="B236" s="63"/>
      <c r="C236" s="20" t="s">
        <v>257</v>
      </c>
      <c r="D236" s="21" t="s">
        <v>105</v>
      </c>
      <c r="E236" s="110">
        <f>'Valorisation financière UO'!AM239</f>
        <v>0</v>
      </c>
      <c r="F236" s="110">
        <f t="shared" ref="F236" si="78">ROUND(E236*1.2,2)</f>
        <v>0</v>
      </c>
      <c r="G236" s="110">
        <f>'Valorisation financière UO'!AO239</f>
        <v>0</v>
      </c>
      <c r="H236" s="110">
        <f t="shared" ref="H236:H239" si="79">ROUND(G236*1.2,2)</f>
        <v>0</v>
      </c>
      <c r="I236" s="64"/>
    </row>
    <row r="237" spans="1:9" x14ac:dyDescent="0.2">
      <c r="A237" s="62"/>
      <c r="B237" s="63"/>
      <c r="C237" s="20" t="s">
        <v>258</v>
      </c>
      <c r="D237" s="21" t="s">
        <v>106</v>
      </c>
      <c r="E237" s="110">
        <f>'Valorisation financière UO'!AM240</f>
        <v>0</v>
      </c>
      <c r="F237" s="113">
        <f t="shared" ref="F237:F239" si="80">ROUND(E237*1.2,2)</f>
        <v>0</v>
      </c>
      <c r="G237" s="110">
        <f>'Valorisation financière UO'!AO240</f>
        <v>0</v>
      </c>
      <c r="H237" s="110">
        <f t="shared" si="79"/>
        <v>0</v>
      </c>
      <c r="I237" s="64"/>
    </row>
    <row r="238" spans="1:9" x14ac:dyDescent="0.2">
      <c r="A238" s="62"/>
      <c r="B238" s="63"/>
      <c r="C238" s="20" t="s">
        <v>259</v>
      </c>
      <c r="D238" s="21" t="s">
        <v>74</v>
      </c>
      <c r="E238" s="110">
        <f>'Valorisation financière UO'!AM241</f>
        <v>0</v>
      </c>
      <c r="F238" s="113">
        <f t="shared" si="80"/>
        <v>0</v>
      </c>
      <c r="G238" s="110">
        <f>'Valorisation financière UO'!AO241</f>
        <v>0</v>
      </c>
      <c r="H238" s="110">
        <f t="shared" si="79"/>
        <v>0</v>
      </c>
      <c r="I238" s="64"/>
    </row>
    <row r="239" spans="1:9" x14ac:dyDescent="0.2">
      <c r="A239" s="62"/>
      <c r="B239" s="63"/>
      <c r="C239" s="20" t="s">
        <v>260</v>
      </c>
      <c r="D239" s="21" t="s">
        <v>107</v>
      </c>
      <c r="E239" s="110">
        <f>'Valorisation financière UO'!AM242</f>
        <v>0</v>
      </c>
      <c r="F239" s="113">
        <f t="shared" si="80"/>
        <v>0</v>
      </c>
      <c r="G239" s="110">
        <f>'Valorisation financière UO'!AO242</f>
        <v>0</v>
      </c>
      <c r="H239" s="110">
        <f t="shared" si="79"/>
        <v>0</v>
      </c>
      <c r="I239" s="64"/>
    </row>
    <row r="240" spans="1:9" ht="13.5" thickBot="1" x14ac:dyDescent="0.25">
      <c r="A240" s="65"/>
      <c r="B240" s="66"/>
      <c r="C240" s="67"/>
      <c r="D240" s="67"/>
      <c r="E240" s="67"/>
      <c r="F240" s="67"/>
      <c r="G240" s="67"/>
      <c r="H240" s="67"/>
      <c r="I240" s="68"/>
    </row>
    <row r="241" spans="1:9" ht="26.25" thickTop="1" x14ac:dyDescent="0.2">
      <c r="A241" s="62"/>
      <c r="B241" s="63"/>
      <c r="C241" s="32"/>
      <c r="D241" s="33" t="s">
        <v>0</v>
      </c>
      <c r="E241" s="184" t="s">
        <v>27</v>
      </c>
      <c r="F241" s="109" t="s">
        <v>28</v>
      </c>
      <c r="G241" s="184" t="s">
        <v>27</v>
      </c>
      <c r="H241" s="109" t="s">
        <v>28</v>
      </c>
      <c r="I241" s="64"/>
    </row>
    <row r="242" spans="1:9" x14ac:dyDescent="0.2">
      <c r="A242" s="62"/>
      <c r="B242" s="63"/>
      <c r="C242" s="20" t="s">
        <v>261</v>
      </c>
      <c r="D242" s="21" t="s">
        <v>105</v>
      </c>
      <c r="E242" s="110">
        <f>'Valorisation financière UO'!AM245</f>
        <v>0</v>
      </c>
      <c r="F242" s="113">
        <f t="shared" ref="F242:F244" si="81">ROUND(E242*1.2,2)</f>
        <v>0</v>
      </c>
      <c r="G242" s="110">
        <f>'Valorisation financière UO'!AO245</f>
        <v>0</v>
      </c>
      <c r="H242" s="110">
        <f t="shared" ref="H242:H244" si="82">ROUND(G242*1.2,2)</f>
        <v>0</v>
      </c>
      <c r="I242" s="64"/>
    </row>
    <row r="243" spans="1:9" x14ac:dyDescent="0.2">
      <c r="A243" s="62"/>
      <c r="B243" s="63"/>
      <c r="C243" s="20" t="s">
        <v>262</v>
      </c>
      <c r="D243" s="21" t="s">
        <v>106</v>
      </c>
      <c r="E243" s="110">
        <f>'Valorisation financière UO'!AM246</f>
        <v>0</v>
      </c>
      <c r="F243" s="113">
        <f t="shared" si="81"/>
        <v>0</v>
      </c>
      <c r="G243" s="110">
        <f>'Valorisation financière UO'!AO246</f>
        <v>0</v>
      </c>
      <c r="H243" s="110">
        <f t="shared" si="82"/>
        <v>0</v>
      </c>
      <c r="I243" s="64"/>
    </row>
    <row r="244" spans="1:9" x14ac:dyDescent="0.2">
      <c r="A244" s="62"/>
      <c r="B244" s="63"/>
      <c r="C244" s="20" t="s">
        <v>263</v>
      </c>
      <c r="D244" s="21" t="s">
        <v>74</v>
      </c>
      <c r="E244" s="110">
        <f>'Valorisation financière UO'!AM247</f>
        <v>0</v>
      </c>
      <c r="F244" s="113">
        <f t="shared" si="81"/>
        <v>0</v>
      </c>
      <c r="G244" s="110">
        <f>'Valorisation financière UO'!AO247</f>
        <v>0</v>
      </c>
      <c r="H244" s="110">
        <f t="shared" si="82"/>
        <v>0</v>
      </c>
      <c r="I244" s="64"/>
    </row>
    <row r="245" spans="1:9" ht="13.5" thickBot="1" x14ac:dyDescent="0.25">
      <c r="A245" s="65"/>
      <c r="B245" s="66"/>
      <c r="C245" s="67"/>
      <c r="D245" s="67"/>
      <c r="E245" s="67"/>
      <c r="F245" s="67"/>
      <c r="G245" s="67"/>
      <c r="H245" s="67"/>
      <c r="I245" s="68"/>
    </row>
    <row r="246" spans="1:9" ht="26.25" thickTop="1" x14ac:dyDescent="0.2">
      <c r="A246" s="200"/>
      <c r="B246" s="34" t="s">
        <v>264</v>
      </c>
      <c r="C246" s="35"/>
      <c r="D246" s="182"/>
      <c r="E246" s="183" t="s">
        <v>54</v>
      </c>
      <c r="F246" s="183"/>
      <c r="G246" s="181" t="s">
        <v>36</v>
      </c>
      <c r="H246" s="181"/>
      <c r="I246" s="105"/>
    </row>
    <row r="247" spans="1:9" ht="25.5" x14ac:dyDescent="0.2">
      <c r="A247" s="62"/>
      <c r="B247" s="63"/>
      <c r="C247" s="32"/>
      <c r="D247" s="33" t="s">
        <v>0</v>
      </c>
      <c r="E247" s="184" t="s">
        <v>27</v>
      </c>
      <c r="F247" s="109" t="s">
        <v>28</v>
      </c>
      <c r="G247" s="112" t="s">
        <v>27</v>
      </c>
      <c r="H247" s="109" t="s">
        <v>28</v>
      </c>
      <c r="I247" s="64"/>
    </row>
    <row r="248" spans="1:9" x14ac:dyDescent="0.2">
      <c r="A248" s="62"/>
      <c r="B248" s="63"/>
      <c r="C248" s="20" t="s">
        <v>265</v>
      </c>
      <c r="D248" s="21" t="s">
        <v>105</v>
      </c>
      <c r="E248" s="110">
        <f>'Valorisation financière UO'!AM251</f>
        <v>0</v>
      </c>
      <c r="F248" s="110">
        <f t="shared" ref="F248" si="83">ROUND(E248*1.2,2)</f>
        <v>0</v>
      </c>
      <c r="G248" s="110">
        <f>'Valorisation financière UO'!AO251</f>
        <v>0</v>
      </c>
      <c r="H248" s="110">
        <f t="shared" ref="H248:H250" si="84">ROUND(G248*1.2,2)</f>
        <v>0</v>
      </c>
      <c r="I248" s="64"/>
    </row>
    <row r="249" spans="1:9" x14ac:dyDescent="0.2">
      <c r="A249" s="62"/>
      <c r="B249" s="63"/>
      <c r="C249" s="20" t="s">
        <v>266</v>
      </c>
      <c r="D249" s="21" t="s">
        <v>106</v>
      </c>
      <c r="E249" s="110">
        <f>'Valorisation financière UO'!AM252</f>
        <v>0</v>
      </c>
      <c r="F249" s="113">
        <f t="shared" ref="F249:F250" si="85">ROUND(E249*1.2,2)</f>
        <v>0</v>
      </c>
      <c r="G249" s="110">
        <f>'Valorisation financière UO'!AO252</f>
        <v>0</v>
      </c>
      <c r="H249" s="110">
        <f t="shared" si="84"/>
        <v>0</v>
      </c>
      <c r="I249" s="64"/>
    </row>
    <row r="250" spans="1:9" x14ac:dyDescent="0.2">
      <c r="A250" s="62"/>
      <c r="B250" s="63"/>
      <c r="C250" s="20" t="s">
        <v>267</v>
      </c>
      <c r="D250" s="21" t="s">
        <v>74</v>
      </c>
      <c r="E250" s="110">
        <f>'Valorisation financière UO'!AM253</f>
        <v>0</v>
      </c>
      <c r="F250" s="113">
        <f t="shared" si="85"/>
        <v>0</v>
      </c>
      <c r="G250" s="110">
        <f>'Valorisation financière UO'!AO253</f>
        <v>0</v>
      </c>
      <c r="H250" s="110">
        <f t="shared" si="84"/>
        <v>0</v>
      </c>
      <c r="I250" s="64"/>
    </row>
    <row r="251" spans="1:9" ht="13.5" thickBot="1" x14ac:dyDescent="0.25">
      <c r="A251" s="65"/>
      <c r="B251" s="66"/>
      <c r="C251" s="67"/>
      <c r="D251" s="67"/>
      <c r="E251" s="67"/>
      <c r="F251" s="67"/>
      <c r="G251" s="67"/>
      <c r="H251" s="67"/>
      <c r="I251" s="68"/>
    </row>
    <row r="252" spans="1:9" ht="26.25" thickTop="1" x14ac:dyDescent="0.2">
      <c r="A252" s="62"/>
      <c r="B252" s="63"/>
      <c r="C252" s="32"/>
      <c r="D252" s="33" t="s">
        <v>0</v>
      </c>
      <c r="E252" s="184" t="s">
        <v>27</v>
      </c>
      <c r="F252" s="109" t="s">
        <v>28</v>
      </c>
      <c r="G252" s="184" t="s">
        <v>27</v>
      </c>
      <c r="H252" s="109" t="s">
        <v>28</v>
      </c>
      <c r="I252" s="64"/>
    </row>
    <row r="253" spans="1:9" x14ac:dyDescent="0.2">
      <c r="A253" s="62"/>
      <c r="B253" s="63"/>
      <c r="C253" s="20" t="s">
        <v>268</v>
      </c>
      <c r="D253" s="21" t="s">
        <v>105</v>
      </c>
      <c r="E253" s="110">
        <f>'Valorisation financière UO'!AM256</f>
        <v>0</v>
      </c>
      <c r="F253" s="113">
        <f t="shared" ref="F253:F255" si="86">ROUND(E253*1.2,2)</f>
        <v>0</v>
      </c>
      <c r="G253" s="110">
        <f>'Valorisation financière UO'!AO256</f>
        <v>0</v>
      </c>
      <c r="H253" s="110">
        <f t="shared" ref="H253:H255" si="87">ROUND(G253*1.2,2)</f>
        <v>0</v>
      </c>
      <c r="I253" s="64"/>
    </row>
    <row r="254" spans="1:9" x14ac:dyDescent="0.2">
      <c r="A254" s="62"/>
      <c r="B254" s="63"/>
      <c r="C254" s="20" t="s">
        <v>269</v>
      </c>
      <c r="D254" s="21" t="s">
        <v>106</v>
      </c>
      <c r="E254" s="110">
        <f>'Valorisation financière UO'!AM257</f>
        <v>0</v>
      </c>
      <c r="F254" s="113">
        <f t="shared" si="86"/>
        <v>0</v>
      </c>
      <c r="G254" s="110">
        <f>'Valorisation financière UO'!AO257</f>
        <v>0</v>
      </c>
      <c r="H254" s="110">
        <f t="shared" si="87"/>
        <v>0</v>
      </c>
      <c r="I254" s="64"/>
    </row>
    <row r="255" spans="1:9" x14ac:dyDescent="0.2">
      <c r="A255" s="62"/>
      <c r="B255" s="63"/>
      <c r="C255" s="20" t="s">
        <v>270</v>
      </c>
      <c r="D255" s="21" t="s">
        <v>74</v>
      </c>
      <c r="E255" s="110">
        <f>'Valorisation financière UO'!AM258</f>
        <v>0</v>
      </c>
      <c r="F255" s="113">
        <f t="shared" si="86"/>
        <v>0</v>
      </c>
      <c r="G255" s="110">
        <f>'Valorisation financière UO'!AO258</f>
        <v>0</v>
      </c>
      <c r="H255" s="110">
        <f t="shared" si="87"/>
        <v>0</v>
      </c>
      <c r="I255" s="64"/>
    </row>
    <row r="256" spans="1:9" ht="13.5" thickBot="1" x14ac:dyDescent="0.25">
      <c r="A256" s="65"/>
      <c r="B256" s="66"/>
      <c r="C256" s="67"/>
      <c r="D256" s="67"/>
      <c r="E256" s="67"/>
      <c r="F256" s="67"/>
      <c r="G256" s="67"/>
      <c r="H256" s="67"/>
      <c r="I256" s="68"/>
    </row>
    <row r="257" spans="1:9" ht="26.25" thickTop="1" x14ac:dyDescent="0.2">
      <c r="A257" s="62"/>
      <c r="B257" s="63"/>
      <c r="C257" s="32"/>
      <c r="D257" s="33" t="s">
        <v>0</v>
      </c>
      <c r="E257" s="184" t="s">
        <v>27</v>
      </c>
      <c r="F257" s="109" t="s">
        <v>28</v>
      </c>
      <c r="G257" s="184" t="s">
        <v>27</v>
      </c>
      <c r="H257" s="109" t="s">
        <v>28</v>
      </c>
      <c r="I257" s="64"/>
    </row>
    <row r="258" spans="1:9" x14ac:dyDescent="0.2">
      <c r="A258" s="62"/>
      <c r="B258" s="63"/>
      <c r="C258" s="20" t="s">
        <v>271</v>
      </c>
      <c r="D258" s="21" t="s">
        <v>105</v>
      </c>
      <c r="E258" s="110">
        <f>'Valorisation financière UO'!AM261</f>
        <v>0</v>
      </c>
      <c r="F258" s="110">
        <f t="shared" ref="F258" si="88">ROUND(E258*1.2,2)</f>
        <v>0</v>
      </c>
      <c r="G258" s="110">
        <f>'Valorisation financière UO'!AO261</f>
        <v>0</v>
      </c>
      <c r="H258" s="110">
        <f t="shared" ref="H258:H261" si="89">ROUND(G258*1.2,2)</f>
        <v>0</v>
      </c>
      <c r="I258" s="64"/>
    </row>
    <row r="259" spans="1:9" x14ac:dyDescent="0.2">
      <c r="A259" s="62"/>
      <c r="B259" s="63"/>
      <c r="C259" s="20" t="s">
        <v>272</v>
      </c>
      <c r="D259" s="21" t="s">
        <v>106</v>
      </c>
      <c r="E259" s="110">
        <f>'Valorisation financière UO'!AM262</f>
        <v>0</v>
      </c>
      <c r="F259" s="113">
        <f t="shared" ref="F259:F261" si="90">ROUND(E259*1.2,2)</f>
        <v>0</v>
      </c>
      <c r="G259" s="110">
        <f>'Valorisation financière UO'!AO262</f>
        <v>0</v>
      </c>
      <c r="H259" s="110">
        <f t="shared" si="89"/>
        <v>0</v>
      </c>
      <c r="I259" s="64"/>
    </row>
    <row r="260" spans="1:9" x14ac:dyDescent="0.2">
      <c r="A260" s="62"/>
      <c r="B260" s="63"/>
      <c r="C260" s="20" t="s">
        <v>273</v>
      </c>
      <c r="D260" s="21" t="s">
        <v>74</v>
      </c>
      <c r="E260" s="110">
        <f>'Valorisation financière UO'!AM263</f>
        <v>0</v>
      </c>
      <c r="F260" s="113">
        <f t="shared" si="90"/>
        <v>0</v>
      </c>
      <c r="G260" s="110">
        <f>'Valorisation financière UO'!AO263</f>
        <v>0</v>
      </c>
      <c r="H260" s="110">
        <f t="shared" si="89"/>
        <v>0</v>
      </c>
      <c r="I260" s="64"/>
    </row>
    <row r="261" spans="1:9" x14ac:dyDescent="0.2">
      <c r="A261" s="62"/>
      <c r="B261" s="63"/>
      <c r="C261" s="20" t="s">
        <v>274</v>
      </c>
      <c r="D261" s="21" t="s">
        <v>107</v>
      </c>
      <c r="E261" s="110">
        <f>'Valorisation financière UO'!AM264</f>
        <v>0</v>
      </c>
      <c r="F261" s="113">
        <f t="shared" si="90"/>
        <v>0</v>
      </c>
      <c r="G261" s="110">
        <f>'Valorisation financière UO'!AO264</f>
        <v>0</v>
      </c>
      <c r="H261" s="110">
        <f t="shared" si="89"/>
        <v>0</v>
      </c>
      <c r="I261" s="64"/>
    </row>
    <row r="262" spans="1:9" ht="13.5" thickBot="1" x14ac:dyDescent="0.25">
      <c r="A262" s="65"/>
      <c r="B262" s="66"/>
      <c r="C262" s="67"/>
      <c r="D262" s="67"/>
      <c r="E262" s="67"/>
      <c r="F262" s="67"/>
      <c r="G262" s="67"/>
      <c r="H262" s="67"/>
      <c r="I262" s="68"/>
    </row>
    <row r="263" spans="1:9" ht="26.25" thickTop="1" x14ac:dyDescent="0.2">
      <c r="A263" s="62"/>
      <c r="B263" s="63"/>
      <c r="C263" s="32"/>
      <c r="D263" s="33" t="s">
        <v>0</v>
      </c>
      <c r="E263" s="184" t="s">
        <v>27</v>
      </c>
      <c r="F263" s="109" t="s">
        <v>28</v>
      </c>
      <c r="G263" s="184" t="s">
        <v>27</v>
      </c>
      <c r="H263" s="109" t="s">
        <v>28</v>
      </c>
      <c r="I263" s="64"/>
    </row>
    <row r="264" spans="1:9" x14ac:dyDescent="0.2">
      <c r="A264" s="62"/>
      <c r="B264" s="63"/>
      <c r="C264" s="20" t="s">
        <v>275</v>
      </c>
      <c r="D264" s="21" t="s">
        <v>105</v>
      </c>
      <c r="E264" s="110">
        <f>'Valorisation financière UO'!AM267</f>
        <v>0</v>
      </c>
      <c r="F264" s="113">
        <f t="shared" ref="F264:F266" si="91">ROUND(E264*1.2,2)</f>
        <v>0</v>
      </c>
      <c r="G264" s="110">
        <f>'Valorisation financière UO'!AO267</f>
        <v>0</v>
      </c>
      <c r="H264" s="110">
        <f t="shared" ref="H264:H266" si="92">ROUND(G264*1.2,2)</f>
        <v>0</v>
      </c>
      <c r="I264" s="64"/>
    </row>
    <row r="265" spans="1:9" x14ac:dyDescent="0.2">
      <c r="A265" s="62"/>
      <c r="B265" s="63"/>
      <c r="C265" s="20" t="s">
        <v>276</v>
      </c>
      <c r="D265" s="21" t="s">
        <v>106</v>
      </c>
      <c r="E265" s="110">
        <f>'Valorisation financière UO'!AM268</f>
        <v>0</v>
      </c>
      <c r="F265" s="113">
        <f t="shared" si="91"/>
        <v>0</v>
      </c>
      <c r="G265" s="110">
        <f>'Valorisation financière UO'!AO268</f>
        <v>0</v>
      </c>
      <c r="H265" s="110">
        <f t="shared" si="92"/>
        <v>0</v>
      </c>
      <c r="I265" s="64"/>
    </row>
    <row r="266" spans="1:9" x14ac:dyDescent="0.2">
      <c r="A266" s="62"/>
      <c r="B266" s="63"/>
      <c r="C266" s="20" t="s">
        <v>277</v>
      </c>
      <c r="D266" s="21" t="s">
        <v>74</v>
      </c>
      <c r="E266" s="110">
        <f>'Valorisation financière UO'!AM269</f>
        <v>0</v>
      </c>
      <c r="F266" s="113">
        <f t="shared" si="91"/>
        <v>0</v>
      </c>
      <c r="G266" s="110">
        <f>'Valorisation financière UO'!AO269</f>
        <v>0</v>
      </c>
      <c r="H266" s="110">
        <f t="shared" si="92"/>
        <v>0</v>
      </c>
      <c r="I266" s="64"/>
    </row>
    <row r="267" spans="1:9" ht="13.5" thickBot="1" x14ac:dyDescent="0.25">
      <c r="A267" s="65"/>
      <c r="B267" s="66"/>
      <c r="C267" s="67"/>
      <c r="D267" s="67"/>
      <c r="E267" s="67"/>
      <c r="F267" s="67"/>
      <c r="G267" s="67"/>
      <c r="H267" s="67"/>
      <c r="I267" s="68"/>
    </row>
    <row r="268" spans="1:9" ht="26.25" thickTop="1" x14ac:dyDescent="0.2">
      <c r="A268" s="62"/>
      <c r="B268" s="63"/>
      <c r="C268" s="32"/>
      <c r="D268" s="33" t="s">
        <v>0</v>
      </c>
      <c r="E268" s="184" t="s">
        <v>27</v>
      </c>
      <c r="F268" s="109" t="s">
        <v>28</v>
      </c>
      <c r="G268" s="184" t="s">
        <v>27</v>
      </c>
      <c r="H268" s="109" t="s">
        <v>28</v>
      </c>
      <c r="I268" s="64"/>
    </row>
    <row r="269" spans="1:9" x14ac:dyDescent="0.2">
      <c r="A269" s="62"/>
      <c r="B269" s="63"/>
      <c r="C269" s="20" t="s">
        <v>278</v>
      </c>
      <c r="D269" s="21" t="s">
        <v>105</v>
      </c>
      <c r="E269" s="110">
        <f>'Valorisation financière UO'!AM272</f>
        <v>0</v>
      </c>
      <c r="F269" s="110">
        <f t="shared" ref="F269" si="93">ROUND(E269*1.2,2)</f>
        <v>0</v>
      </c>
      <c r="G269" s="110">
        <f>'Valorisation financière UO'!AO272</f>
        <v>0</v>
      </c>
      <c r="H269" s="110">
        <f t="shared" ref="H269:H271" si="94">ROUND(G269*1.2,2)</f>
        <v>0</v>
      </c>
      <c r="I269" s="64"/>
    </row>
    <row r="270" spans="1:9" x14ac:dyDescent="0.2">
      <c r="A270" s="62"/>
      <c r="B270" s="63"/>
      <c r="C270" s="20" t="s">
        <v>279</v>
      </c>
      <c r="D270" s="21" t="s">
        <v>106</v>
      </c>
      <c r="E270" s="110">
        <f>'Valorisation financière UO'!AM273</f>
        <v>0</v>
      </c>
      <c r="F270" s="113">
        <f t="shared" ref="F270:F271" si="95">ROUND(E270*1.2,2)</f>
        <v>0</v>
      </c>
      <c r="G270" s="110">
        <f>'Valorisation financière UO'!AO273</f>
        <v>0</v>
      </c>
      <c r="H270" s="110">
        <f t="shared" si="94"/>
        <v>0</v>
      </c>
      <c r="I270" s="64"/>
    </row>
    <row r="271" spans="1:9" x14ac:dyDescent="0.2">
      <c r="A271" s="62"/>
      <c r="B271" s="63"/>
      <c r="C271" s="20" t="s">
        <v>280</v>
      </c>
      <c r="D271" s="21" t="s">
        <v>74</v>
      </c>
      <c r="E271" s="110">
        <f>'Valorisation financière UO'!AM274</f>
        <v>0</v>
      </c>
      <c r="F271" s="113">
        <f t="shared" si="95"/>
        <v>0</v>
      </c>
      <c r="G271" s="110">
        <f>'Valorisation financière UO'!AO274</f>
        <v>0</v>
      </c>
      <c r="H271" s="110">
        <f t="shared" si="94"/>
        <v>0</v>
      </c>
      <c r="I271" s="64"/>
    </row>
    <row r="272" spans="1:9" ht="13.5" thickBot="1" x14ac:dyDescent="0.25">
      <c r="A272" s="65"/>
      <c r="B272" s="66"/>
      <c r="C272" s="67"/>
      <c r="D272" s="67"/>
      <c r="E272" s="67"/>
      <c r="F272" s="67"/>
      <c r="G272" s="67"/>
      <c r="H272" s="67"/>
      <c r="I272" s="68"/>
    </row>
    <row r="273" spans="1:9" ht="26.25" thickTop="1" x14ac:dyDescent="0.2">
      <c r="A273" s="62"/>
      <c r="B273" s="63"/>
      <c r="C273" s="32"/>
      <c r="D273" s="33" t="s">
        <v>0</v>
      </c>
      <c r="E273" s="184" t="s">
        <v>27</v>
      </c>
      <c r="F273" s="109" t="s">
        <v>28</v>
      </c>
      <c r="G273" s="184" t="s">
        <v>27</v>
      </c>
      <c r="H273" s="109" t="s">
        <v>28</v>
      </c>
      <c r="I273" s="64"/>
    </row>
    <row r="274" spans="1:9" x14ac:dyDescent="0.2">
      <c r="A274" s="62"/>
      <c r="B274" s="63"/>
      <c r="C274" s="20" t="s">
        <v>281</v>
      </c>
      <c r="D274" s="21" t="s">
        <v>105</v>
      </c>
      <c r="E274" s="110">
        <f>'Valorisation financière UO'!AM277</f>
        <v>0</v>
      </c>
      <c r="F274" s="113">
        <f t="shared" ref="F274:F276" si="96">ROUND(E274*1.2,2)</f>
        <v>0</v>
      </c>
      <c r="G274" s="110">
        <f>'Valorisation financière UO'!AO277</f>
        <v>0</v>
      </c>
      <c r="H274" s="110">
        <f t="shared" ref="H274:H276" si="97">ROUND(G274*1.2,2)</f>
        <v>0</v>
      </c>
      <c r="I274" s="64"/>
    </row>
    <row r="275" spans="1:9" x14ac:dyDescent="0.2">
      <c r="A275" s="62"/>
      <c r="B275" s="63"/>
      <c r="C275" s="20" t="s">
        <v>282</v>
      </c>
      <c r="D275" s="21" t="s">
        <v>106</v>
      </c>
      <c r="E275" s="110">
        <f>'Valorisation financière UO'!AM278</f>
        <v>0</v>
      </c>
      <c r="F275" s="113">
        <f t="shared" si="96"/>
        <v>0</v>
      </c>
      <c r="G275" s="110">
        <f>'Valorisation financière UO'!AO278</f>
        <v>0</v>
      </c>
      <c r="H275" s="110">
        <f t="shared" si="97"/>
        <v>0</v>
      </c>
      <c r="I275" s="64"/>
    </row>
    <row r="276" spans="1:9" x14ac:dyDescent="0.2">
      <c r="A276" s="62"/>
      <c r="B276" s="63"/>
      <c r="C276" s="20" t="s">
        <v>283</v>
      </c>
      <c r="D276" s="21" t="s">
        <v>74</v>
      </c>
      <c r="E276" s="110">
        <f>'Valorisation financière UO'!AM279</f>
        <v>0</v>
      </c>
      <c r="F276" s="113">
        <f t="shared" si="96"/>
        <v>0</v>
      </c>
      <c r="G276" s="110">
        <f>'Valorisation financière UO'!AO279</f>
        <v>0</v>
      </c>
      <c r="H276" s="110">
        <f t="shared" si="97"/>
        <v>0</v>
      </c>
      <c r="I276" s="64"/>
    </row>
    <row r="277" spans="1:9" ht="13.5" thickBot="1" x14ac:dyDescent="0.25">
      <c r="A277" s="65"/>
      <c r="B277" s="66"/>
      <c r="C277" s="67"/>
      <c r="D277" s="67"/>
      <c r="E277" s="67"/>
      <c r="F277" s="67"/>
      <c r="G277" s="67"/>
      <c r="H277" s="67"/>
      <c r="I277" s="68"/>
    </row>
    <row r="278" spans="1:9" ht="26.25" thickTop="1" x14ac:dyDescent="0.2">
      <c r="A278" s="200"/>
      <c r="B278" s="34" t="s">
        <v>284</v>
      </c>
      <c r="C278" s="35"/>
      <c r="D278" s="182"/>
      <c r="E278" s="183" t="s">
        <v>54</v>
      </c>
      <c r="F278" s="183"/>
      <c r="G278" s="181" t="s">
        <v>36</v>
      </c>
      <c r="H278" s="181"/>
      <c r="I278" s="105"/>
    </row>
    <row r="279" spans="1:9" ht="25.5" x14ac:dyDescent="0.2">
      <c r="A279" s="62"/>
      <c r="B279" s="63"/>
      <c r="C279" s="32"/>
      <c r="D279" s="33" t="s">
        <v>0</v>
      </c>
      <c r="E279" s="184" t="s">
        <v>27</v>
      </c>
      <c r="F279" s="109" t="s">
        <v>28</v>
      </c>
      <c r="G279" s="112" t="s">
        <v>27</v>
      </c>
      <c r="H279" s="109" t="s">
        <v>28</v>
      </c>
      <c r="I279" s="64"/>
    </row>
    <row r="280" spans="1:9" x14ac:dyDescent="0.2">
      <c r="A280" s="62"/>
      <c r="B280" s="63"/>
      <c r="C280" s="20" t="s">
        <v>285</v>
      </c>
      <c r="D280" s="21" t="s">
        <v>105</v>
      </c>
      <c r="E280" s="110">
        <f>'Valorisation financière UO'!AM283</f>
        <v>0</v>
      </c>
      <c r="F280" s="110">
        <f t="shared" ref="F280" si="98">ROUND(E280*1.2,2)</f>
        <v>0</v>
      </c>
      <c r="G280" s="110">
        <f>'Valorisation financière UO'!AO283</f>
        <v>0</v>
      </c>
      <c r="H280" s="110">
        <f t="shared" ref="H280:H282" si="99">ROUND(G280*1.2,2)</f>
        <v>0</v>
      </c>
      <c r="I280" s="64"/>
    </row>
    <row r="281" spans="1:9" x14ac:dyDescent="0.2">
      <c r="A281" s="62"/>
      <c r="B281" s="63"/>
      <c r="C281" s="20" t="s">
        <v>286</v>
      </c>
      <c r="D281" s="21" t="s">
        <v>106</v>
      </c>
      <c r="E281" s="110">
        <f>'Valorisation financière UO'!AM284</f>
        <v>0</v>
      </c>
      <c r="F281" s="113">
        <f t="shared" ref="F281:F282" si="100">ROUND(E281*1.2,2)</f>
        <v>0</v>
      </c>
      <c r="G281" s="110">
        <f>'Valorisation financière UO'!AO284</f>
        <v>0</v>
      </c>
      <c r="H281" s="110">
        <f t="shared" si="99"/>
        <v>0</v>
      </c>
      <c r="I281" s="64"/>
    </row>
    <row r="282" spans="1:9" x14ac:dyDescent="0.2">
      <c r="A282" s="62"/>
      <c r="B282" s="63"/>
      <c r="C282" s="20" t="s">
        <v>287</v>
      </c>
      <c r="D282" s="21" t="s">
        <v>74</v>
      </c>
      <c r="E282" s="110">
        <f>'Valorisation financière UO'!AM285</f>
        <v>0</v>
      </c>
      <c r="F282" s="113">
        <f t="shared" si="100"/>
        <v>0</v>
      </c>
      <c r="G282" s="110">
        <f>'Valorisation financière UO'!AO285</f>
        <v>0</v>
      </c>
      <c r="H282" s="110">
        <f t="shared" si="99"/>
        <v>0</v>
      </c>
      <c r="I282" s="64"/>
    </row>
    <row r="283" spans="1:9" ht="13.5" thickBot="1" x14ac:dyDescent="0.25">
      <c r="A283" s="65"/>
      <c r="B283" s="66"/>
      <c r="C283" s="67"/>
      <c r="D283" s="67"/>
      <c r="E283" s="67"/>
      <c r="F283" s="67"/>
      <c r="G283" s="67"/>
      <c r="H283" s="67"/>
      <c r="I283" s="68"/>
    </row>
    <row r="284" spans="1:9" ht="26.25" thickTop="1" x14ac:dyDescent="0.2">
      <c r="A284" s="62"/>
      <c r="B284" s="63"/>
      <c r="C284" s="32"/>
      <c r="D284" s="33" t="s">
        <v>0</v>
      </c>
      <c r="E284" s="184" t="s">
        <v>27</v>
      </c>
      <c r="F284" s="109" t="s">
        <v>28</v>
      </c>
      <c r="G284" s="184" t="s">
        <v>27</v>
      </c>
      <c r="H284" s="109" t="s">
        <v>28</v>
      </c>
      <c r="I284" s="64"/>
    </row>
    <row r="285" spans="1:9" x14ac:dyDescent="0.2">
      <c r="A285" s="62"/>
      <c r="B285" s="63"/>
      <c r="C285" s="20" t="s">
        <v>288</v>
      </c>
      <c r="D285" s="21" t="s">
        <v>105</v>
      </c>
      <c r="E285" s="110">
        <f>'Valorisation financière UO'!AM288</f>
        <v>0</v>
      </c>
      <c r="F285" s="113">
        <f t="shared" ref="F285:F287" si="101">ROUND(E285*1.2,2)</f>
        <v>0</v>
      </c>
      <c r="G285" s="110">
        <f>'Valorisation financière UO'!AO288</f>
        <v>0</v>
      </c>
      <c r="H285" s="110">
        <f t="shared" ref="H285:H287" si="102">ROUND(G285*1.2,2)</f>
        <v>0</v>
      </c>
      <c r="I285" s="64"/>
    </row>
    <row r="286" spans="1:9" x14ac:dyDescent="0.2">
      <c r="A286" s="62"/>
      <c r="B286" s="63"/>
      <c r="C286" s="20" t="s">
        <v>289</v>
      </c>
      <c r="D286" s="21" t="s">
        <v>106</v>
      </c>
      <c r="E286" s="110">
        <f>'Valorisation financière UO'!AM289</f>
        <v>0</v>
      </c>
      <c r="F286" s="113">
        <f t="shared" si="101"/>
        <v>0</v>
      </c>
      <c r="G286" s="110">
        <f>'Valorisation financière UO'!AO289</f>
        <v>0</v>
      </c>
      <c r="H286" s="110">
        <f t="shared" si="102"/>
        <v>0</v>
      </c>
      <c r="I286" s="64"/>
    </row>
    <row r="287" spans="1:9" x14ac:dyDescent="0.2">
      <c r="A287" s="62"/>
      <c r="B287" s="63"/>
      <c r="C287" s="20" t="s">
        <v>290</v>
      </c>
      <c r="D287" s="21" t="s">
        <v>74</v>
      </c>
      <c r="E287" s="110">
        <f>'Valorisation financière UO'!AM290</f>
        <v>0</v>
      </c>
      <c r="F287" s="113">
        <f t="shared" si="101"/>
        <v>0</v>
      </c>
      <c r="G287" s="110">
        <f>'Valorisation financière UO'!AO290</f>
        <v>0</v>
      </c>
      <c r="H287" s="110">
        <f t="shared" si="102"/>
        <v>0</v>
      </c>
      <c r="I287" s="64"/>
    </row>
    <row r="288" spans="1:9" ht="13.5" thickBot="1" x14ac:dyDescent="0.25">
      <c r="A288" s="65"/>
      <c r="B288" s="66"/>
      <c r="C288" s="67"/>
      <c r="D288" s="67"/>
      <c r="E288" s="67"/>
      <c r="F288" s="67"/>
      <c r="G288" s="67"/>
      <c r="H288" s="67"/>
      <c r="I288" s="68"/>
    </row>
    <row r="289" spans="1:9" ht="26.25" thickTop="1" x14ac:dyDescent="0.2">
      <c r="A289" s="62"/>
      <c r="B289" s="63"/>
      <c r="C289" s="32"/>
      <c r="D289" s="33" t="s">
        <v>0</v>
      </c>
      <c r="E289" s="184" t="s">
        <v>27</v>
      </c>
      <c r="F289" s="109" t="s">
        <v>28</v>
      </c>
      <c r="G289" s="184" t="s">
        <v>27</v>
      </c>
      <c r="H289" s="109" t="s">
        <v>28</v>
      </c>
      <c r="I289" s="64"/>
    </row>
    <row r="290" spans="1:9" x14ac:dyDescent="0.2">
      <c r="A290" s="62"/>
      <c r="B290" s="63"/>
      <c r="C290" s="20" t="s">
        <v>291</v>
      </c>
      <c r="D290" s="21" t="s">
        <v>105</v>
      </c>
      <c r="E290" s="110">
        <f>'Valorisation financière UO'!AM293</f>
        <v>0</v>
      </c>
      <c r="F290" s="110">
        <f t="shared" ref="F290" si="103">ROUND(E290*1.2,2)</f>
        <v>0</v>
      </c>
      <c r="G290" s="110">
        <f>'Valorisation financière UO'!AO293</f>
        <v>0</v>
      </c>
      <c r="H290" s="110">
        <f t="shared" ref="H290:H292" si="104">ROUND(G290*1.2,2)</f>
        <v>0</v>
      </c>
      <c r="I290" s="64"/>
    </row>
    <row r="291" spans="1:9" x14ac:dyDescent="0.2">
      <c r="A291" s="62"/>
      <c r="B291" s="63"/>
      <c r="C291" s="20" t="s">
        <v>292</v>
      </c>
      <c r="D291" s="21" t="s">
        <v>106</v>
      </c>
      <c r="E291" s="110">
        <f>'Valorisation financière UO'!AM294</f>
        <v>0</v>
      </c>
      <c r="F291" s="113">
        <f t="shared" ref="F291:F292" si="105">ROUND(E291*1.2,2)</f>
        <v>0</v>
      </c>
      <c r="G291" s="110">
        <f>'Valorisation financière UO'!AO294</f>
        <v>0</v>
      </c>
      <c r="H291" s="110">
        <f t="shared" si="104"/>
        <v>0</v>
      </c>
      <c r="I291" s="64"/>
    </row>
    <row r="292" spans="1:9" x14ac:dyDescent="0.2">
      <c r="A292" s="62"/>
      <c r="B292" s="63"/>
      <c r="C292" s="20" t="s">
        <v>293</v>
      </c>
      <c r="D292" s="21" t="s">
        <v>74</v>
      </c>
      <c r="E292" s="110">
        <f>'Valorisation financière UO'!AM295</f>
        <v>0</v>
      </c>
      <c r="F292" s="113">
        <f t="shared" si="105"/>
        <v>0</v>
      </c>
      <c r="G292" s="110">
        <f>'Valorisation financière UO'!AO295</f>
        <v>0</v>
      </c>
      <c r="H292" s="110">
        <f t="shared" si="104"/>
        <v>0</v>
      </c>
      <c r="I292" s="64"/>
    </row>
    <row r="293" spans="1:9" ht="13.5" thickBot="1" x14ac:dyDescent="0.25">
      <c r="A293" s="65"/>
      <c r="B293" s="66"/>
      <c r="C293" s="67"/>
      <c r="D293" s="67"/>
      <c r="E293" s="67"/>
      <c r="F293" s="67"/>
      <c r="G293" s="67"/>
      <c r="H293" s="67"/>
      <c r="I293" s="68"/>
    </row>
    <row r="294" spans="1:9" ht="26.25" thickTop="1" x14ac:dyDescent="0.2">
      <c r="A294" s="62"/>
      <c r="B294" s="63"/>
      <c r="C294" s="32"/>
      <c r="D294" s="33" t="s">
        <v>0</v>
      </c>
      <c r="E294" s="184" t="s">
        <v>27</v>
      </c>
      <c r="F294" s="109" t="s">
        <v>28</v>
      </c>
      <c r="G294" s="184" t="s">
        <v>27</v>
      </c>
      <c r="H294" s="109" t="s">
        <v>28</v>
      </c>
      <c r="I294" s="64"/>
    </row>
    <row r="295" spans="1:9" x14ac:dyDescent="0.2">
      <c r="A295" s="62"/>
      <c r="B295" s="63"/>
      <c r="C295" s="20" t="s">
        <v>294</v>
      </c>
      <c r="D295" s="21" t="s">
        <v>105</v>
      </c>
      <c r="E295" s="110">
        <f>'Valorisation financière UO'!AM298</f>
        <v>0</v>
      </c>
      <c r="F295" s="113">
        <f t="shared" ref="F295:F297" si="106">ROUND(E295*1.2,2)</f>
        <v>0</v>
      </c>
      <c r="G295" s="110">
        <f>'Valorisation financière UO'!AO298</f>
        <v>0</v>
      </c>
      <c r="H295" s="110">
        <f t="shared" ref="H295:H297" si="107">ROUND(G295*1.2,2)</f>
        <v>0</v>
      </c>
      <c r="I295" s="64"/>
    </row>
    <row r="296" spans="1:9" x14ac:dyDescent="0.2">
      <c r="A296" s="62"/>
      <c r="B296" s="63"/>
      <c r="C296" s="20" t="s">
        <v>295</v>
      </c>
      <c r="D296" s="21" t="s">
        <v>106</v>
      </c>
      <c r="E296" s="110">
        <f>'Valorisation financière UO'!AM299</f>
        <v>0</v>
      </c>
      <c r="F296" s="113">
        <f t="shared" si="106"/>
        <v>0</v>
      </c>
      <c r="G296" s="110">
        <f>'Valorisation financière UO'!AO299</f>
        <v>0</v>
      </c>
      <c r="H296" s="110">
        <f t="shared" si="107"/>
        <v>0</v>
      </c>
      <c r="I296" s="64"/>
    </row>
    <row r="297" spans="1:9" x14ac:dyDescent="0.2">
      <c r="A297" s="62"/>
      <c r="B297" s="63"/>
      <c r="C297" s="20" t="s">
        <v>296</v>
      </c>
      <c r="D297" s="21" t="s">
        <v>74</v>
      </c>
      <c r="E297" s="110">
        <f>'Valorisation financière UO'!AM300</f>
        <v>0</v>
      </c>
      <c r="F297" s="113">
        <f t="shared" si="106"/>
        <v>0</v>
      </c>
      <c r="G297" s="110">
        <f>'Valorisation financière UO'!AO300</f>
        <v>0</v>
      </c>
      <c r="H297" s="110">
        <f t="shared" si="107"/>
        <v>0</v>
      </c>
      <c r="I297" s="64"/>
    </row>
    <row r="298" spans="1:9" ht="13.5" thickBot="1" x14ac:dyDescent="0.25">
      <c r="A298" s="65"/>
      <c r="B298" s="66"/>
      <c r="C298" s="67"/>
      <c r="D298" s="67"/>
      <c r="E298" s="67"/>
      <c r="F298" s="67"/>
      <c r="G298" s="67"/>
      <c r="H298" s="67"/>
      <c r="I298" s="68"/>
    </row>
    <row r="299" spans="1:9" ht="14.25" thickTop="1" thickBot="1" x14ac:dyDescent="0.25">
      <c r="A299" s="70"/>
      <c r="B299" s="71"/>
      <c r="C299" s="72"/>
      <c r="D299" s="72"/>
      <c r="E299" s="72"/>
      <c r="F299" s="72"/>
      <c r="G299" s="72"/>
      <c r="H299" s="72"/>
      <c r="I299" s="73"/>
    </row>
    <row r="300" spans="1:9" ht="13.5" thickTop="1" x14ac:dyDescent="0.2"/>
  </sheetData>
  <mergeCells count="1">
    <mergeCell ref="A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 alignWithMargins="0">
    <oddHeader>&amp;L&amp;"MS Sans Serif,Italique"Assistance Publique
Hôpitaux de Paris&amp;CAOO AT WEB</oddHeader>
    <oddFooter>&amp;L&amp;F&amp;C&amp;A&amp;R&amp;P/&amp;N</oddFooter>
  </headerFooter>
  <rowBreaks count="3" manualBreakCount="3">
    <brk id="58" max="16383" man="1"/>
    <brk id="217" max="16383" man="1"/>
    <brk id="2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Page de garde</vt:lpstr>
      <vt:lpstr>Mode d'emploi onglets UO</vt:lpstr>
      <vt:lpstr>Composition humaine UO</vt:lpstr>
      <vt:lpstr>Valorisation financière UO</vt:lpstr>
      <vt:lpstr>Simulation Financière</vt:lpstr>
      <vt:lpstr>Bordereau Prix UO AT</vt:lpstr>
      <vt:lpstr>'Bordereau Prix UO AT'!Impression_des_titres</vt:lpstr>
      <vt:lpstr>'Composition humaine UO'!Impression_des_titres</vt:lpstr>
      <vt:lpstr>'Valorisation financière UO'!Impression_des_titres</vt:lpstr>
      <vt:lpstr>'Composition humaine UO'!Zone_d_impression</vt:lpstr>
      <vt:lpstr>'Mode d''emploi onglets UO'!Zone_d_impression</vt:lpstr>
      <vt:lpstr>'Page de garde'!Zone_d_impression</vt:lpstr>
      <vt:lpstr>'Simulation Financière'!Zone_d_impression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Support et AT Solution SAP AP-HP</dc:subject>
  <dc:creator>ACHAT</dc:creator>
  <cp:lastModifiedBy>DANG TRAN Phuong</cp:lastModifiedBy>
  <cp:lastPrinted>2020-07-03T13:46:12Z</cp:lastPrinted>
  <dcterms:created xsi:type="dcterms:W3CDTF">2010-02-10T09:37:03Z</dcterms:created>
  <dcterms:modified xsi:type="dcterms:W3CDTF">2025-02-06T11:17:22Z</dcterms:modified>
</cp:coreProperties>
</file>