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-PROJETS\24-07_ENTPE_CPER_BAT D_T\1. ENTPE_BATIMENT D\09-DCE\DOCUMENT DE RENDU\23012025DOSSIER DCE LOT 04 A 10 FINAL\ENTPE BAT D - PRO Ind A - REPRO Electricité - 24 01 2025\"/>
    </mc:Choice>
  </mc:AlternateContent>
  <xr:revisionPtr revIDLastSave="0" documentId="13_ncr:1_{3EE0352A-33E1-43CE-A2AB-EBF8738F6AF9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G535" i="2"/>
  <c r="G534" i="2"/>
  <c r="G536" i="2" s="1"/>
  <c r="AA1" i="3" s="1"/>
  <c r="G530" i="2"/>
  <c r="K497" i="2"/>
  <c r="K489" i="2"/>
  <c r="K485" i="2"/>
  <c r="K478" i="2"/>
  <c r="K475" i="2"/>
  <c r="K469" i="2"/>
  <c r="K466" i="2"/>
  <c r="K462" i="2"/>
  <c r="K459" i="2"/>
  <c r="K455" i="2"/>
  <c r="K452" i="2"/>
  <c r="G531" i="2" s="1"/>
  <c r="K438" i="2"/>
  <c r="K434" i="2"/>
  <c r="G448" i="2" s="1"/>
  <c r="K426" i="2"/>
  <c r="K420" i="2"/>
  <c r="K403" i="2"/>
  <c r="K400" i="2"/>
  <c r="K397" i="2"/>
  <c r="K393" i="2"/>
  <c r="K389" i="2"/>
  <c r="K386" i="2"/>
  <c r="K374" i="2"/>
  <c r="K370" i="2"/>
  <c r="K361" i="2"/>
  <c r="K354" i="2"/>
  <c r="K349" i="2"/>
  <c r="K346" i="2"/>
  <c r="K343" i="2"/>
  <c r="K340" i="2"/>
  <c r="K336" i="2"/>
  <c r="K329" i="2"/>
  <c r="K324" i="2"/>
  <c r="K319" i="2"/>
  <c r="K314" i="2"/>
  <c r="K309" i="2"/>
  <c r="K303" i="2"/>
  <c r="K296" i="2"/>
  <c r="K280" i="2"/>
  <c r="K275" i="2"/>
  <c r="K272" i="2"/>
  <c r="K269" i="2"/>
  <c r="K265" i="2"/>
  <c r="K261" i="2"/>
  <c r="K257" i="2"/>
  <c r="K254" i="2"/>
  <c r="K249" i="2"/>
  <c r="K243" i="2"/>
  <c r="K238" i="2"/>
  <c r="K223" i="2"/>
  <c r="K219" i="2"/>
  <c r="K215" i="2"/>
  <c r="K211" i="2"/>
  <c r="K208" i="2"/>
  <c r="K204" i="2"/>
  <c r="K200" i="2"/>
  <c r="K195" i="2"/>
  <c r="K192" i="2"/>
  <c r="K189" i="2"/>
  <c r="K185" i="2"/>
  <c r="G525" i="2" s="1"/>
  <c r="K182" i="2"/>
  <c r="K178" i="2"/>
  <c r="K175" i="2"/>
  <c r="K172" i="2"/>
  <c r="K167" i="2"/>
  <c r="K164" i="2"/>
  <c r="K161" i="2"/>
  <c r="K158" i="2"/>
  <c r="K155" i="2"/>
  <c r="K151" i="2"/>
  <c r="K148" i="2"/>
  <c r="K143" i="2"/>
  <c r="K130" i="2"/>
  <c r="K123" i="2"/>
  <c r="K116" i="2"/>
  <c r="K109" i="2"/>
  <c r="G139" i="2" s="1"/>
  <c r="K103" i="2"/>
  <c r="K100" i="2"/>
  <c r="K97" i="2"/>
  <c r="K93" i="2"/>
  <c r="K69" i="2"/>
  <c r="G523" i="2" s="1"/>
  <c r="K57" i="2"/>
  <c r="K54" i="2"/>
  <c r="K51" i="2"/>
  <c r="K36" i="2"/>
  <c r="K21" i="2"/>
  <c r="K17" i="2"/>
  <c r="K11" i="2"/>
  <c r="G46" i="2" s="1"/>
  <c r="G85" i="1"/>
  <c r="G83" i="1"/>
  <c r="G81" i="1"/>
  <c r="G79" i="1"/>
  <c r="E71" i="1"/>
  <c r="E66" i="1"/>
  <c r="E62" i="1"/>
  <c r="E20" i="1"/>
  <c r="E11" i="1"/>
  <c r="G522" i="2" l="1"/>
  <c r="G234" i="2"/>
  <c r="G382" i="2"/>
  <c r="G384" i="2" s="1"/>
  <c r="G528" i="2"/>
  <c r="G80" i="2"/>
  <c r="G288" i="2"/>
  <c r="G508" i="2"/>
  <c r="G529" i="2"/>
  <c r="G509" i="2"/>
  <c r="G383" i="2"/>
  <c r="G138" i="2"/>
  <c r="G140" i="2" s="1"/>
  <c r="G520" i="2"/>
  <c r="G81" i="2"/>
  <c r="G233" i="2"/>
  <c r="G235" i="2" s="1"/>
  <c r="G47" i="2"/>
  <c r="G48" i="2" s="1"/>
  <c r="G524" i="2"/>
  <c r="AA37" i="3"/>
  <c r="AA3" i="3"/>
  <c r="AA33" i="3"/>
  <c r="G449" i="2"/>
  <c r="G450" i="2" s="1"/>
  <c r="G514" i="2"/>
  <c r="G515" i="2"/>
  <c r="G64" i="2"/>
  <c r="G65" i="2"/>
  <c r="G521" i="2"/>
  <c r="G409" i="2"/>
  <c r="G410" i="2"/>
  <c r="G526" i="2"/>
  <c r="G289" i="2"/>
  <c r="G290" i="2" s="1"/>
  <c r="G527" i="2"/>
  <c r="G415" i="2"/>
  <c r="G416" i="2"/>
  <c r="G66" i="2" l="1"/>
  <c r="G510" i="2"/>
  <c r="G82" i="2"/>
  <c r="AA27" i="3"/>
  <c r="AA42" i="3"/>
  <c r="AA12" i="3"/>
  <c r="G516" i="2"/>
  <c r="AA4" i="3"/>
  <c r="G417" i="2"/>
  <c r="G411" i="2"/>
  <c r="AA32" i="3" l="1"/>
  <c r="AA15" i="3"/>
  <c r="AA5" i="3"/>
  <c r="AA24" i="3"/>
  <c r="AA23" i="3"/>
  <c r="AA13" i="3"/>
  <c r="AA14" i="3"/>
  <c r="AA7" i="3"/>
  <c r="AA43" i="3" l="1"/>
  <c r="AA18" i="3"/>
  <c r="AA46" i="3"/>
  <c r="AA29" i="3"/>
  <c r="AA28" i="3"/>
  <c r="AA16" i="3"/>
  <c r="AA73" i="3"/>
  <c r="AA65" i="3"/>
  <c r="AA57" i="3" s="1"/>
  <c r="AA45" i="3" s="1"/>
  <c r="AA26" i="3" s="1"/>
  <c r="AA93" i="3"/>
  <c r="AA89" i="3" s="1"/>
  <c r="AA6" i="3"/>
  <c r="AA17" i="3"/>
  <c r="AA9" i="3"/>
  <c r="AA85" i="3" l="1"/>
  <c r="AA80" i="3" s="1"/>
  <c r="AA72" i="3" s="1"/>
  <c r="AA64" i="3" s="1"/>
  <c r="AA56" i="3" s="1"/>
  <c r="AA44" i="3" s="1"/>
  <c r="AA25" i="3"/>
  <c r="AA50" i="3"/>
  <c r="AA34" i="3"/>
  <c r="AA10" i="3"/>
  <c r="AA47" i="3"/>
  <c r="AA11" i="3"/>
  <c r="AA41" i="3"/>
  <c r="AA38" i="3"/>
  <c r="AA21" i="3"/>
  <c r="AA19" i="3"/>
  <c r="AA20" i="3"/>
  <c r="AA75" i="3"/>
  <c r="AA67" i="3" s="1"/>
  <c r="AA59" i="3" s="1"/>
  <c r="AA49" i="3" s="1"/>
  <c r="AA31" i="3" s="1"/>
  <c r="AA82" i="3"/>
  <c r="AA94" i="3"/>
  <c r="AA90" i="3" s="1"/>
  <c r="AA86" i="3" l="1"/>
  <c r="AA81" i="3" s="1"/>
  <c r="AA74" i="3" s="1"/>
  <c r="AA66" i="3" s="1"/>
  <c r="AA58" i="3" s="1"/>
  <c r="AA48" i="3" s="1"/>
  <c r="AA30" i="3"/>
  <c r="AA69" i="3"/>
  <c r="AA95" i="3"/>
  <c r="AA91" i="3" s="1"/>
  <c r="AA77" i="3"/>
  <c r="AA51" i="3"/>
  <c r="AA61" i="3"/>
  <c r="AA53" i="3" s="1"/>
  <c r="AA36" i="3" s="1"/>
  <c r="AA96" i="3"/>
  <c r="AA92" i="3" s="1"/>
  <c r="AA22" i="3"/>
  <c r="AA71" i="3" s="1"/>
  <c r="AA63" i="3" s="1"/>
  <c r="AA55" i="3" s="1"/>
  <c r="AA40" i="3" s="1"/>
  <c r="AA79" i="3" l="1"/>
  <c r="AA39" i="3"/>
  <c r="AA88" i="3"/>
  <c r="AA84" i="3" s="1"/>
  <c r="AA78" i="3" s="1"/>
  <c r="AA70" i="3" s="1"/>
  <c r="AA62" i="3" s="1"/>
  <c r="AA54" i="3" s="1"/>
  <c r="AA35" i="3"/>
  <c r="AA98" i="3" s="1"/>
  <c r="AA2" i="3" s="1"/>
  <c r="D539" i="2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<sst xmlns="http://schemas.openxmlformats.org/spreadsheetml/2006/main" count="843" uniqueCount="373">
  <si>
    <t>Dossier</t>
  </si>
  <si>
    <t>Date</t>
  </si>
  <si>
    <t>Phase</t>
  </si>
  <si>
    <t>Indice</t>
  </si>
  <si>
    <t>MAITRE D'OUVRAGE
ENTPE Service Achat Logistique et Patrimoine
3 rue Maurice Flandrin
69518 VAULX-EN-VELIN</t>
  </si>
  <si>
    <t>BUREAU D'ETUDES : 
    MATTE SAS
    119 Bd Stalingrad
    69100 VILLEURBANNE
    Tél : 04 72 44 02 87
    Mél : bet@matte.fr</t>
  </si>
  <si>
    <t>ECONOMISTE DE LA CONSTRUCTION : 
    HECOS
    38 chemin du bois
    69370 Saint Didier au Mont d'Or</t>
  </si>
  <si>
    <t>ARCHITECTE : 
    FLEURENT ARCHITECTES
    46 rue Delandine
    69003 LYON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</si>
  <si>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</si>
  <si>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</si>
  <si>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</si>
  <si>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</si>
  <si>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</si>
  <si>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</si>
  <si>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</si>
  <si>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</si>
  <si>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</si>
  <si>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</si>
  <si>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</si>
  <si>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</si>
  <si>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</si>
  <si>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</si>
  <si>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</si>
  <si>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</si>
  <si>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</si>
  <si>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</si>
  <si>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</si>
  <si>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</si>
  <si>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</si>
  <si>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</si>
  <si>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</si>
  <si>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</si>
  <si>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</si>
  <si>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</si>
  <si>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</si>
  <si>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</si>
  <si>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</si>
  <si>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</si>
  <si>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</si>
  <si>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</si>
  <si>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n°10</t>
  </si>
  <si>
    <t>Courants forts - Courants faibles</t>
  </si>
  <si>
    <t>3.&amp;</t>
  </si>
  <si>
    <t>COURANTS FORTS</t>
  </si>
  <si>
    <t>2.1</t>
  </si>
  <si>
    <t>DEPOSE &amp; TRAVAUX PRELIMINAIRES</t>
  </si>
  <si>
    <t>2.1.1</t>
  </si>
  <si>
    <t>Installations de chantier</t>
  </si>
  <si>
    <t>2.1.1.1</t>
  </si>
  <si>
    <t>Installations de chantier selon PGC</t>
  </si>
  <si>
    <t>ENS</t>
  </si>
  <si>
    <t>9.T</t>
  </si>
  <si>
    <t>9.&amp;</t>
  </si>
  <si>
    <t>5.&amp;</t>
  </si>
  <si>
    <t>2.1.2</t>
  </si>
  <si>
    <t>Travaux annexes</t>
  </si>
  <si>
    <t>2.1.2.1</t>
  </si>
  <si>
    <t>Reprise descente paratonnerre</t>
  </si>
  <si>
    <t>Ens</t>
  </si>
  <si>
    <t>9.L</t>
  </si>
  <si>
    <t>2.1.2.2</t>
  </si>
  <si>
    <t>Dossier des ouvrages exécutés</t>
  </si>
  <si>
    <t>2.1.3</t>
  </si>
  <si>
    <t>Perméabilité à l'air</t>
  </si>
  <si>
    <t>2.1.3.1</t>
  </si>
  <si>
    <t>mises en œuvres spécifiques pour perméabilité à l'air</t>
  </si>
  <si>
    <t>4.&amp;</t>
  </si>
  <si>
    <t>Total H.T. :</t>
  </si>
  <si>
    <t>Total T.V.A. (20%) :</t>
  </si>
  <si>
    <t>Total T.T.C. :</t>
  </si>
  <si>
    <t>2.2</t>
  </si>
  <si>
    <t>ALIMENTATION GENERALE</t>
  </si>
  <si>
    <t>2.2.1</t>
  </si>
  <si>
    <t>Alimentation depuis armoire AGBT - D0_AE27</t>
  </si>
  <si>
    <t>2.2.1.1</t>
  </si>
  <si>
    <t>Adjonction de départs dans armoires TGBT - A0_AE17</t>
  </si>
  <si>
    <t>2.2.1.2</t>
  </si>
  <si>
    <t>alimentation armoire D2-AE33 - 5G16</t>
  </si>
  <si>
    <t>ML</t>
  </si>
  <si>
    <t>2.2.1.3</t>
  </si>
  <si>
    <t>alimentation armoire D3-AE34 - 5G16</t>
  </si>
  <si>
    <t>2.3</t>
  </si>
  <si>
    <t>CIRCUITS DE TERRE</t>
  </si>
  <si>
    <t>2.3.1</t>
  </si>
  <si>
    <t>Liaisons équipotentielles</t>
  </si>
  <si>
    <t>2.3.1.1</t>
  </si>
  <si>
    <t xml:space="preserve">liaisons équipotentielles des parties métalliques </t>
  </si>
  <si>
    <t>2.4</t>
  </si>
  <si>
    <t>ARMOIRES ELECTRIQUES</t>
  </si>
  <si>
    <t>2.4.1</t>
  </si>
  <si>
    <t>Armoire électrique</t>
  </si>
  <si>
    <t>5.T</t>
  </si>
  <si>
    <t>2.4.1.1</t>
  </si>
  <si>
    <t>Adjonction de départs dans armoire AGBT D0-AE27</t>
  </si>
  <si>
    <t>2.4.1.2</t>
  </si>
  <si>
    <t>armoire Armoire D2-AE33</t>
  </si>
  <si>
    <t>2.4.1.3</t>
  </si>
  <si>
    <t>armoire Armoire D3-AE34</t>
  </si>
  <si>
    <t>2.4.1.4</t>
  </si>
  <si>
    <t>arrêt d'urgence ventilation,  y compris liaison à l' armoire</t>
  </si>
  <si>
    <t>2.4.2</t>
  </si>
  <si>
    <t>Sous-comptage</t>
  </si>
  <si>
    <t>2.4.2.1</t>
  </si>
  <si>
    <t>compteurs électronique triphasés MID - Direct 80A</t>
  </si>
  <si>
    <t>u</t>
  </si>
  <si>
    <t>2.4.2.2</t>
  </si>
  <si>
    <t>compteurs électronique monophasés MID - Direct 40A</t>
  </si>
  <si>
    <t>2.4.2.3</t>
  </si>
  <si>
    <t>Passerelle de communication IP + Alim 24V DC</t>
  </si>
  <si>
    <t>2.4.2.4</t>
  </si>
  <si>
    <t>liaison RS485</t>
  </si>
  <si>
    <t>ens</t>
  </si>
  <si>
    <t>2.5</t>
  </si>
  <si>
    <t>ALIMENTATIONS DIVERSES</t>
  </si>
  <si>
    <t>2.5.1</t>
  </si>
  <si>
    <t>Depuis Armoire A0-AE27</t>
  </si>
  <si>
    <t>2.5.1.1</t>
  </si>
  <si>
    <t>alimentation CTA DF - 5G2.5+inter</t>
  </si>
  <si>
    <t>ml</t>
  </si>
  <si>
    <t>2.5.2</t>
  </si>
  <si>
    <t>Depuis Armoire D2-AE33</t>
  </si>
  <si>
    <t>2.5.2.1</t>
  </si>
  <si>
    <t>alimentation brasseurs d'air - 15x3G1.5</t>
  </si>
  <si>
    <t>2.5.2.2</t>
  </si>
  <si>
    <t>interrupteur Marche/Arrêt à clé</t>
  </si>
  <si>
    <t>2.5.2.3</t>
  </si>
  <si>
    <t>alimentation régulation panneaux - 3G1.5</t>
  </si>
  <si>
    <t>2.5.2.4</t>
  </si>
  <si>
    <t>alimentation registre motorisé - 4x3G1.5</t>
  </si>
  <si>
    <t>2.5.2.5</t>
  </si>
  <si>
    <t>alimentation modules groupés occultations - 6x3G1.5</t>
  </si>
  <si>
    <t>2.5.2.6</t>
  </si>
  <si>
    <t>alimentation chauffe-eau instantané - 3x3G2.5</t>
  </si>
  <si>
    <t>2.5.2.7</t>
  </si>
  <si>
    <t>alimentation micro-ondes - 3G2.5+PC</t>
  </si>
  <si>
    <t>2.5.3</t>
  </si>
  <si>
    <t>Depuis Armoire D3-AE34</t>
  </si>
  <si>
    <t>2.5.3.1</t>
  </si>
  <si>
    <t>alimentation registre motorisé - 3x3G1.5</t>
  </si>
  <si>
    <t>2.5.3.2</t>
  </si>
  <si>
    <t>alimentation brasseurs d'air - 19x3G1.5</t>
  </si>
  <si>
    <t>2.5.3.3</t>
  </si>
  <si>
    <t>2.5.3.4</t>
  </si>
  <si>
    <t>ré-alimentation station météo Terrasse - 3G2.5</t>
  </si>
  <si>
    <t>2.5.3.5</t>
  </si>
  <si>
    <t>alimentation convecteur 1500W - 3G2.5</t>
  </si>
  <si>
    <t>2.5.3.6</t>
  </si>
  <si>
    <t>convecteur 1500W</t>
  </si>
  <si>
    <t>2.5.3.7</t>
  </si>
  <si>
    <t>alimentation chauffe-eau instantané - 2x3G2.5</t>
  </si>
  <si>
    <t>2.5.3.8</t>
  </si>
  <si>
    <t>2.5.4</t>
  </si>
  <si>
    <t>Cheminements</t>
  </si>
  <si>
    <t>2.5.4.1</t>
  </si>
  <si>
    <t>percements et rebouchage</t>
  </si>
  <si>
    <t>2.5.4.2</t>
  </si>
  <si>
    <t>fourreaux</t>
  </si>
  <si>
    <t>2.5.4.3</t>
  </si>
  <si>
    <t>chemins de câbles courants forts</t>
  </si>
  <si>
    <t>2.5.4.4</t>
  </si>
  <si>
    <t>chemins de câbles courants faibles</t>
  </si>
  <si>
    <t>2.5.4.5</t>
  </si>
  <si>
    <t>cheminement spécifique incendie</t>
  </si>
  <si>
    <t>2.5.4.6</t>
  </si>
  <si>
    <t>Colonne de distribution verticale</t>
  </si>
  <si>
    <t>2.5.4.7</t>
  </si>
  <si>
    <t>plinthes électriques 2 compartiments PVC</t>
  </si>
  <si>
    <t>2.6</t>
  </si>
  <si>
    <t>MOTORISATIONS DES OCCULTATIONS</t>
  </si>
  <si>
    <t>2.6.1</t>
  </si>
  <si>
    <t>Station météo</t>
  </si>
  <si>
    <t>2.6.1.1</t>
  </si>
  <si>
    <t>Contrôleur station météo - 2 zones</t>
  </si>
  <si>
    <t>2.6.1.2</t>
  </si>
  <si>
    <t>Multicapteur Soleil, pluie vent</t>
  </si>
  <si>
    <t>2.6.1.3</t>
  </si>
  <si>
    <t>Ensemble câblage Station météo - contrôleur</t>
  </si>
  <si>
    <t>2.6.2</t>
  </si>
  <si>
    <t>Equipements</t>
  </si>
  <si>
    <t>2.6.2.1</t>
  </si>
  <si>
    <t>Contrôleur de 4 moteurs Store extérieur</t>
  </si>
  <si>
    <t>2.6.2.2</t>
  </si>
  <si>
    <t>module de regroupement par zone</t>
  </si>
  <si>
    <t>2.6.2.3</t>
  </si>
  <si>
    <t>Commande Monte-baisse</t>
  </si>
  <si>
    <t>2.6.2.4</t>
  </si>
  <si>
    <t>Commande générale</t>
  </si>
  <si>
    <t>2.6.2.5</t>
  </si>
  <si>
    <t>Câblage contrôleur de moteur - Commandes individuelles ou groupée - 2p9/10</t>
  </si>
  <si>
    <t>2.6.2.6</t>
  </si>
  <si>
    <t>Câblage Contrôleur - Moteurs - 4 x1.5mm²</t>
  </si>
  <si>
    <t>2.6.2.7</t>
  </si>
  <si>
    <t>Bus module de centralisation - contrôleurs -  module de regroupement - commande générale - SYT1 2p9/10 torsadé</t>
  </si>
  <si>
    <t>2.6.3</t>
  </si>
  <si>
    <t>Mise en service</t>
  </si>
  <si>
    <t>2.6.3.1</t>
  </si>
  <si>
    <t>Mise en service fabricant</t>
  </si>
  <si>
    <t>2.7</t>
  </si>
  <si>
    <t>EQUIPEMENT DES LOCAUX</t>
  </si>
  <si>
    <t>4.T</t>
  </si>
  <si>
    <t>4.U.IMAGE</t>
  </si>
  <si>
    <t>2.7.1</t>
  </si>
  <si>
    <t>Luminaires</t>
  </si>
  <si>
    <t>2.7.1.1</t>
  </si>
  <si>
    <t>Luminaire type A (Maître)</t>
  </si>
  <si>
    <t>2.7.1.2</t>
  </si>
  <si>
    <t>Luminaire type A1 (Esclave)</t>
  </si>
  <si>
    <t>2.7.1.3</t>
  </si>
  <si>
    <t>Luminaire type B</t>
  </si>
  <si>
    <t>2.7.1.4</t>
  </si>
  <si>
    <t>Luminaire Type C</t>
  </si>
  <si>
    <t>2.7.1.5</t>
  </si>
  <si>
    <t>Luminaire Type D</t>
  </si>
  <si>
    <t>2.7.1.6</t>
  </si>
  <si>
    <t>Luminaire type E</t>
  </si>
  <si>
    <t>2.7.1.7</t>
  </si>
  <si>
    <t>Luminaire type F</t>
  </si>
  <si>
    <t>2.7.2</t>
  </si>
  <si>
    <t>équipements courants</t>
  </si>
  <si>
    <t>2.7.2.1</t>
  </si>
  <si>
    <t>Interrupteur piezzo 4BP paramétrables SANS FILS</t>
  </si>
  <si>
    <t>2.7.2.2</t>
  </si>
  <si>
    <t>interrupteur simple allumage</t>
  </si>
  <si>
    <t>2.7.2.3</t>
  </si>
  <si>
    <t>poste de travail mural</t>
  </si>
  <si>
    <t>2.7.2.4</t>
  </si>
  <si>
    <t>poste de travail intégré dans colonne de distribution verticale</t>
  </si>
  <si>
    <t>2.7.2.5</t>
  </si>
  <si>
    <t>PC 2x10/16A+T</t>
  </si>
  <si>
    <t>2.7.3</t>
  </si>
  <si>
    <t>Détecteurs de présence</t>
  </si>
  <si>
    <t>2.7.3.1</t>
  </si>
  <si>
    <t>Détecteur plafonnier encastré petit bureau - Detec-P-E-TOR-L</t>
  </si>
  <si>
    <t>2.7.3.2</t>
  </si>
  <si>
    <t>Détecteur plafonnier encastré circulation - Detec-P-E-TOR-CIRC</t>
  </si>
  <si>
    <t>2.7.4</t>
  </si>
  <si>
    <t>Câblage</t>
  </si>
  <si>
    <t>2.7.4.1</t>
  </si>
  <si>
    <t>Ensemble câblage 1,5 mm²</t>
  </si>
  <si>
    <t>2.7.4.2</t>
  </si>
  <si>
    <t>Ensemble câblage 2,5 mm²</t>
  </si>
  <si>
    <t>2.8</t>
  </si>
  <si>
    <t>ECLAIRAGE DE SECURITE</t>
  </si>
  <si>
    <t>2.8.1</t>
  </si>
  <si>
    <t>Repose des blocs d'éclairage de sécurité récupérés</t>
  </si>
  <si>
    <t>2.8.2</t>
  </si>
  <si>
    <t>Bloc de balisage LED - 45lm/1h -  adressable</t>
  </si>
  <si>
    <t>2.8.3</t>
  </si>
  <si>
    <t>Bloc de balisage LED étanche  - 45lm/1h -  adressable</t>
  </si>
  <si>
    <t>2.8.4</t>
  </si>
  <si>
    <t>liaison télécommande 2x1.5mm²</t>
  </si>
  <si>
    <t>2.8.5</t>
  </si>
  <si>
    <t xml:space="preserve">câblage en câble 5G1,5mm² </t>
  </si>
  <si>
    <t>2.8.6</t>
  </si>
  <si>
    <t>Programmation de l'adressage sur système existant</t>
  </si>
  <si>
    <t>COURANTS FAIBLES</t>
  </si>
  <si>
    <t>3.1</t>
  </si>
  <si>
    <t>INFRASTRUCTURE VDI</t>
  </si>
  <si>
    <t>3.1.1</t>
  </si>
  <si>
    <t>Adjonction Panneau 24 ports catégorie 6A - 1U</t>
  </si>
  <si>
    <t>3.1.2</t>
  </si>
  <si>
    <t>Prise terminale catégorie 6A</t>
  </si>
  <si>
    <t>3.1.3</t>
  </si>
  <si>
    <t>Câble catégorie 7 - S/FTP</t>
  </si>
  <si>
    <t>3.1.4</t>
  </si>
  <si>
    <t>contrôle et recette technique Cuivre</t>
  </si>
  <si>
    <t>3.2</t>
  </si>
  <si>
    <t>ALARME INCENDIE</t>
  </si>
  <si>
    <t>3.2.1</t>
  </si>
  <si>
    <t>Repose des détecteurs automatiques incendie adressables récupérés</t>
  </si>
  <si>
    <t>3.2.2</t>
  </si>
  <si>
    <t>détecteur automatique incendie adressable</t>
  </si>
  <si>
    <t>3.2.3</t>
  </si>
  <si>
    <t>Repose des des déclencheurs manuel adressables</t>
  </si>
  <si>
    <t>3.2.4</t>
  </si>
  <si>
    <t xml:space="preserve">déclencheur manuel adressable </t>
  </si>
  <si>
    <t>3.2.5</t>
  </si>
  <si>
    <t>Repose des des diffuseurs sonores</t>
  </si>
  <si>
    <t>3.2.6</t>
  </si>
  <si>
    <t>diffuseur sonore</t>
  </si>
  <si>
    <t>3.2.7</t>
  </si>
  <si>
    <t>Repose des des diffuseurs lumineux</t>
  </si>
  <si>
    <t>3.2.8</t>
  </si>
  <si>
    <t xml:space="preserve">diffuseur visuel </t>
  </si>
  <si>
    <t>3.2.9</t>
  </si>
  <si>
    <t>Liaisons et raccordements</t>
  </si>
  <si>
    <t>3.2.10</t>
  </si>
  <si>
    <t>paramétrage, formation, mise en service, réception</t>
  </si>
  <si>
    <t>3.2.11</t>
  </si>
  <si>
    <t>Mise à jour du Dossier d'identité du SSI</t>
  </si>
  <si>
    <t>RECAPITULATIF
Lot n°10 Courants forts - Courants faibles</t>
  </si>
  <si>
    <t>RECAPITULATIF DES CHAPITRES</t>
  </si>
  <si>
    <t>2 - COURANTS FORTS</t>
  </si>
  <si>
    <t>- 2.1 - DEPOSE &amp; TRAVAUX PRELIMINAIRES</t>
  </si>
  <si>
    <t>- 2.2 - ALIMENTATION GENERALE</t>
  </si>
  <si>
    <t>- 2.3 - CIRCUITS DE TERRE</t>
  </si>
  <si>
    <t>- 2.4 - ARMOIRES ELECTRIQUES</t>
  </si>
  <si>
    <t>- 2.5 - ALIMENTATIONS DIVERSES</t>
  </si>
  <si>
    <t>- 2.6 - MOTORISATIONS DES OCCULTATIONS</t>
  </si>
  <si>
    <t>- 2.7 - EQUIPEMENT DES LOCAUX</t>
  </si>
  <si>
    <t>- 2.8 - ECLAIRAGE DE SECURITE</t>
  </si>
  <si>
    <t>3 - COURANTS FAIBLES</t>
  </si>
  <si>
    <t>- 3.1 - INFRASTRUCTURE VDI</t>
  </si>
  <si>
    <t>- 3.2 - ALARME INCENDIE</t>
  </si>
  <si>
    <t>Total du lot Courants forts - Courants faibles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</si>
  <si>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</si>
  <si>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</si>
  <si>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</si>
  <si>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</si>
  <si>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</si>
  <si>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</si>
  <si>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</si>
  <si>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</si>
  <si>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</si>
  <si>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</si>
  <si>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</si>
  <si>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</si>
  <si>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</si>
  <si>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</si>
  <si>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</si>
  <si>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</si>
  <si>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</si>
  <si>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</si>
  <si>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</si>
  <si>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</si>
  <si>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</si>
  <si>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</si>
  <si>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</si>
  <si>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</si>
  <si>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</si>
  <si>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</si>
  <si>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</si>
  <si>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</si>
  <si>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</si>
  <si>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</si>
  <si>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</si>
  <si>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</si>
  <si>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</si>
  <si>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énergétique bâtiment D</t>
  </si>
  <si>
    <t>E24.03.033</t>
  </si>
  <si>
    <t>24/01/2025</t>
  </si>
  <si>
    <t>PRO</t>
  </si>
  <si>
    <t>A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</si>
  <si>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</si>
  <si>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</si>
  <si>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</si>
  <si>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</si>
  <si>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</si>
  <si>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</si>
  <si>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</si>
  <si>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</si>
  <si>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</si>
  <si>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</si>
  <si>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</si>
  <si>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</si>
  <si>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</si>
  <si>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</si>
  <si>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</si>
  <si>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</si>
  <si>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</si>
  <si>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</si>
  <si>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</si>
  <si>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</si>
  <si>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</si>
  <si>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</si>
  <si>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</si>
  <si>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</si>
  <si>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</si>
  <si>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</si>
  <si>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</si>
  <si>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</si>
  <si>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</si>
  <si>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L'entreprise devra completer les quantités dans la colonne "Quantité entreprise", que les quantités soeint identiques à celles proposées par le maître d'œuvre ou qu'elles soient différentes. Le prix global et forfaitaire du marché sera calculé en multipliant les prix unitaires renseignées par l'entreprise.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</si>
</sst>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8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164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 wrapText="1" inden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0" fontId="19" fillId="0" borderId="0" xfId="0" applyFont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3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0" fillId="0" borderId="25" xfId="0" applyFont="1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20" fillId="0" borderId="27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3</xdr:row>
      <xdr:rowOff>33338</xdr:rowOff>
    </xdr:from>
    <xdr:to>
      <xdr:col>6</xdr:col>
      <xdr:colOff>532313</xdr:colOff>
      <xdr:row>7</xdr:row>
      <xdr:rowOff>84984</xdr:rowOff>
    </xdr:to>
    <xdr:pic>
      <xdr:nvPicPr>
        <xdr:cNvPr id="2" name="Picture 1" descr="{f76eeb38-e6b1-4206-83d9-36c39f1450c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376238"/>
          <a:ext cx="1080000" cy="50884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29</xdr:row>
      <xdr:rowOff>57150</xdr:rowOff>
    </xdr:from>
    <xdr:to>
      <xdr:col>7</xdr:col>
      <xdr:colOff>966165</xdr:colOff>
      <xdr:row>42</xdr:row>
      <xdr:rowOff>50141</xdr:rowOff>
    </xdr:to>
    <xdr:pic>
      <xdr:nvPicPr>
        <xdr:cNvPr id="3" name="Picture 2" descr="{f15aaebb-e215-427d-9b23-f395eaefb7b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371850"/>
          <a:ext cx="3614115" cy="14788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28575</xdr:rowOff>
    </xdr:from>
    <xdr:to>
      <xdr:col>4</xdr:col>
      <xdr:colOff>922337</xdr:colOff>
      <xdr:row>54</xdr:row>
      <xdr:rowOff>84972</xdr:rowOff>
    </xdr:to>
    <xdr:pic>
      <xdr:nvPicPr>
        <xdr:cNvPr id="4" name="Picture 3" descr="{2f193cac-f743-45cf-bf2d-978ef415ec52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857875"/>
          <a:ext cx="889000" cy="39929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81</xdr:row>
      <xdr:rowOff>33338</xdr:rowOff>
    </xdr:from>
    <xdr:to>
      <xdr:col>1</xdr:col>
      <xdr:colOff>641350</xdr:colOff>
      <xdr:row>83</xdr:row>
      <xdr:rowOff>88961</xdr:rowOff>
    </xdr:to>
    <xdr:pic>
      <xdr:nvPicPr>
        <xdr:cNvPr id="5" name="Picture 4" descr="{854ac691-da72-4a10-bde3-ee5ace841858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291638"/>
          <a:ext cx="603250" cy="28422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0</xdr:rowOff>
    </xdr:from>
    <xdr:to>
      <xdr:col>1</xdr:col>
      <xdr:colOff>636587</xdr:colOff>
      <xdr:row>76</xdr:row>
      <xdr:rowOff>105342</xdr:rowOff>
    </xdr:to>
    <xdr:pic>
      <xdr:nvPicPr>
        <xdr:cNvPr id="6" name="Picture 5" descr="{7e56c408-8c85-47e9-a7b3-c76d7ed453c2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458200"/>
          <a:ext cx="603250" cy="33394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65</xdr:row>
      <xdr:rowOff>71438</xdr:rowOff>
    </xdr:from>
    <xdr:to>
      <xdr:col>1</xdr:col>
      <xdr:colOff>636587</xdr:colOff>
      <xdr:row>71</xdr:row>
      <xdr:rowOff>42115</xdr:rowOff>
    </xdr:to>
    <xdr:pic>
      <xdr:nvPicPr>
        <xdr:cNvPr id="7" name="Picture 6" descr="{354eaeac-b0c8-4ac3-b61c-0892509e4dd8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7500938"/>
          <a:ext cx="603250" cy="656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2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2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2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2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2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2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2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2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25">
      <c r="B11" s="5"/>
      <c r="C11" s="6"/>
      <c r="D11" s="7"/>
      <c r="E11" s="43" t="str">
        <f>IF(Paramètres!C5&lt;&gt;"",Paramètres!C5,"")</f>
        <v>Rénovation énergétique bâtiment D</v>
      </c>
      <c r="F11" s="43"/>
      <c r="G11" s="43"/>
      <c r="H11" s="43"/>
      <c r="I11" s="8"/>
    </row>
    <row r="12" spans="2:9" ht="9" customHeight="1" x14ac:dyDescent="0.2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2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2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2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2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2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2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2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2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2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2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2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2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2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2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2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2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2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2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2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2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2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2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2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2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2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2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2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2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2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2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2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2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2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2"/>
      <c r="F47" s="54" t="s">
        <v>4</v>
      </c>
      <c r="G47" s="42"/>
      <c r="H47" s="42"/>
      <c r="I47" s="8"/>
    </row>
    <row r="48" spans="2:9" ht="9" customHeight="1" x14ac:dyDescent="0.2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2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2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2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2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2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2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2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2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25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25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25">
      <c r="B59" s="5"/>
      <c r="C59" s="6"/>
      <c r="D59" s="7"/>
      <c r="E59" s="42"/>
      <c r="F59" s="42"/>
      <c r="G59" s="42"/>
      <c r="H59" s="42"/>
      <c r="I59" s="8"/>
    </row>
    <row r="60" spans="2:9" ht="9" customHeight="1" x14ac:dyDescent="0.25">
      <c r="B60" s="5"/>
      <c r="C60" s="6"/>
      <c r="D60" s="7"/>
      <c r="E60" s="42"/>
      <c r="F60" s="42"/>
      <c r="G60" s="42"/>
      <c r="H60" s="42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4" t="str">
        <f>IF(Paramètres!C9&lt;&gt;"",Paramètres!C9,"")</f>
        <v>Lot n°10</v>
      </c>
      <c r="F62" s="44"/>
      <c r="G62" s="44"/>
      <c r="H62" s="44"/>
      <c r="I62" s="8"/>
    </row>
    <row r="63" spans="2:9" ht="9" customHeight="1" x14ac:dyDescent="0.25">
      <c r="B63" s="5"/>
      <c r="C63" s="6"/>
      <c r="D63" s="7"/>
      <c r="E63" s="44"/>
      <c r="F63" s="44"/>
      <c r="G63" s="44"/>
      <c r="H63" s="44"/>
      <c r="I63" s="8"/>
    </row>
    <row r="64" spans="2:9" ht="9" customHeight="1" x14ac:dyDescent="0.25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25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25">
      <c r="B66" s="57"/>
      <c r="C66" s="55" t="s">
        <v>7</v>
      </c>
      <c r="D66" s="7"/>
      <c r="E66" s="44" t="str">
        <f>IF(Paramètres!C11&lt;&gt;"",Paramètres!C11,"")</f>
        <v>Courants forts - Courants faibles</v>
      </c>
      <c r="F66" s="44"/>
      <c r="G66" s="44"/>
      <c r="H66" s="44"/>
      <c r="I66" s="8"/>
    </row>
    <row r="67" spans="2:9" ht="9" customHeight="1" x14ac:dyDescent="0.25">
      <c r="B67" s="57"/>
      <c r="C67" s="56"/>
      <c r="D67" s="7"/>
      <c r="E67" s="44"/>
      <c r="F67" s="44"/>
      <c r="G67" s="44"/>
      <c r="H67" s="44"/>
      <c r="I67" s="8"/>
    </row>
    <row r="68" spans="2:9" ht="9" customHeight="1" x14ac:dyDescent="0.25">
      <c r="B68" s="57"/>
      <c r="C68" s="56"/>
      <c r="D68" s="7"/>
      <c r="E68" s="44"/>
      <c r="F68" s="44"/>
      <c r="G68" s="44"/>
      <c r="H68" s="44"/>
      <c r="I68" s="8"/>
    </row>
    <row r="69" spans="2:9" ht="9" customHeight="1" x14ac:dyDescent="0.25">
      <c r="B69" s="57"/>
      <c r="C69" s="56"/>
      <c r="D69" s="7"/>
      <c r="E69" s="44"/>
      <c r="F69" s="44"/>
      <c r="G69" s="44"/>
      <c r="H69" s="44"/>
      <c r="I69" s="8"/>
    </row>
    <row r="70" spans="2:9" ht="9" customHeight="1" x14ac:dyDescent="0.25">
      <c r="B70" s="57"/>
      <c r="C70" s="56"/>
      <c r="D70" s="7"/>
      <c r="E70" s="44"/>
      <c r="F70" s="44"/>
      <c r="G70" s="44"/>
      <c r="H70" s="44"/>
      <c r="I70" s="8"/>
    </row>
    <row r="71" spans="2:9" ht="9" customHeight="1" x14ac:dyDescent="0.25">
      <c r="B71" s="57"/>
      <c r="C71" s="56"/>
      <c r="D71" s="7"/>
      <c r="E71" s="45" t="str">
        <f>IF(Paramètres!C3&lt;&gt;"",Paramètres!C3,"")</f>
        <v>DPGF</v>
      </c>
      <c r="F71" s="46"/>
      <c r="G71" s="46"/>
      <c r="H71" s="47"/>
      <c r="I71" s="8"/>
    </row>
    <row r="72" spans="2:9" ht="9" customHeight="1" x14ac:dyDescent="0.25">
      <c r="B72" s="57"/>
      <c r="C72" s="56"/>
      <c r="D72" s="7"/>
      <c r="E72" s="48"/>
      <c r="F72" s="43"/>
      <c r="G72" s="43"/>
      <c r="H72" s="49"/>
      <c r="I72" s="8"/>
    </row>
    <row r="73" spans="2:9" ht="9" customHeight="1" x14ac:dyDescent="0.25">
      <c r="B73" s="57"/>
      <c r="C73" s="55" t="s">
        <v>6</v>
      </c>
      <c r="D73" s="7"/>
      <c r="E73" s="48"/>
      <c r="F73" s="43"/>
      <c r="G73" s="43"/>
      <c r="H73" s="49"/>
      <c r="I73" s="8"/>
    </row>
    <row r="74" spans="2:9" ht="9" customHeight="1" x14ac:dyDescent="0.25">
      <c r="B74" s="57"/>
      <c r="C74" s="56"/>
      <c r="D74" s="7"/>
      <c r="E74" s="48"/>
      <c r="F74" s="43"/>
      <c r="G74" s="43"/>
      <c r="H74" s="49"/>
      <c r="I74" s="8"/>
    </row>
    <row r="75" spans="2:9" ht="9" customHeight="1" x14ac:dyDescent="0.25">
      <c r="B75" s="57"/>
      <c r="C75" s="56"/>
      <c r="D75" s="7"/>
      <c r="E75" s="48"/>
      <c r="F75" s="43"/>
      <c r="G75" s="43"/>
      <c r="H75" s="49"/>
      <c r="I75" s="8"/>
    </row>
    <row r="76" spans="2:9" ht="9" customHeight="1" x14ac:dyDescent="0.25">
      <c r="B76" s="57"/>
      <c r="C76" s="56"/>
      <c r="D76" s="7"/>
      <c r="E76" s="48"/>
      <c r="F76" s="43"/>
      <c r="G76" s="43"/>
      <c r="H76" s="49"/>
      <c r="I76" s="8"/>
    </row>
    <row r="77" spans="2:9" ht="9" customHeight="1" x14ac:dyDescent="0.25">
      <c r="B77" s="57"/>
      <c r="C77" s="56"/>
      <c r="D77" s="7"/>
      <c r="E77" s="50"/>
      <c r="F77" s="51"/>
      <c r="G77" s="51"/>
      <c r="H77" s="52"/>
      <c r="I77" s="8"/>
    </row>
    <row r="78" spans="2:9" ht="9" customHeight="1" x14ac:dyDescent="0.25">
      <c r="B78" s="57"/>
      <c r="C78" s="56"/>
      <c r="D78" s="7"/>
      <c r="E78" s="7"/>
      <c r="F78" s="7"/>
      <c r="G78" s="7"/>
      <c r="H78" s="7"/>
      <c r="I78" s="8"/>
    </row>
    <row r="79" spans="2:9" ht="9" customHeight="1" x14ac:dyDescent="0.25">
      <c r="B79" s="57"/>
      <c r="C79" s="56"/>
      <c r="D79" s="7"/>
      <c r="E79" s="7"/>
      <c r="F79" s="53" t="s">
        <v>0</v>
      </c>
      <c r="G79" s="53" t="str">
        <f>IF(Paramètres!C7&lt;&gt;"",Paramètres!C7,"")</f>
        <v>E24.03.033</v>
      </c>
      <c r="H79" s="7"/>
      <c r="I79" s="8"/>
    </row>
    <row r="80" spans="2:9" ht="9" customHeight="1" x14ac:dyDescent="0.25">
      <c r="B80" s="57"/>
      <c r="C80" s="55" t="s">
        <v>5</v>
      </c>
      <c r="D80" s="7"/>
      <c r="E80" s="7"/>
      <c r="F80" s="53"/>
      <c r="G80" s="53"/>
      <c r="H80" s="7"/>
      <c r="I80" s="8"/>
    </row>
    <row r="81" spans="2:9" ht="9" customHeight="1" x14ac:dyDescent="0.25">
      <c r="B81" s="57"/>
      <c r="C81" s="56"/>
      <c r="D81" s="7"/>
      <c r="E81" s="7"/>
      <c r="F81" s="53" t="s">
        <v>1</v>
      </c>
      <c r="G81" s="53" t="str">
        <f>IF(Paramètres!C13&lt;&gt;"",Paramètres!C13,"")</f>
        <v>24/01/2025</v>
      </c>
      <c r="H81" s="7"/>
      <c r="I81" s="8"/>
    </row>
    <row r="82" spans="2:9" ht="9" customHeight="1" x14ac:dyDescent="0.25">
      <c r="B82" s="57"/>
      <c r="C82" s="56"/>
      <c r="D82" s="7"/>
      <c r="E82" s="7"/>
      <c r="F82" s="53"/>
      <c r="G82" s="53"/>
      <c r="H82" s="7"/>
      <c r="I82" s="8"/>
    </row>
    <row r="83" spans="2:9" ht="9" customHeight="1" x14ac:dyDescent="0.25">
      <c r="B83" s="57"/>
      <c r="C83" s="56"/>
      <c r="D83" s="7"/>
      <c r="E83" s="7"/>
      <c r="F83" s="53" t="s">
        <v>2</v>
      </c>
      <c r="G83" s="53" t="str">
        <f>IF(Paramètres!C15&lt;&gt;"",Paramètres!C15,"")</f>
        <v>PRO</v>
      </c>
      <c r="H83" s="7"/>
      <c r="I83" s="8"/>
    </row>
    <row r="84" spans="2:9" ht="9" customHeight="1" x14ac:dyDescent="0.25">
      <c r="B84" s="57"/>
      <c r="C84" s="56"/>
      <c r="D84" s="7"/>
      <c r="E84" s="7"/>
      <c r="F84" s="53"/>
      <c r="G84" s="53"/>
      <c r="H84" s="7"/>
      <c r="I84" s="8"/>
    </row>
    <row r="85" spans="2:9" ht="9" customHeight="1" x14ac:dyDescent="0.25">
      <c r="B85" s="57"/>
      <c r="C85" s="56"/>
      <c r="D85" s="7"/>
      <c r="E85" s="7"/>
      <c r="F85" s="53" t="s">
        <v>3</v>
      </c>
      <c r="G85" s="53" t="str">
        <f>IF(Paramètres!C17&lt;&gt;"",Paramètres!C17,"")</f>
        <v>A</v>
      </c>
      <c r="H85" s="7"/>
      <c r="I85" s="8"/>
    </row>
    <row r="86" spans="2:9" ht="9" customHeight="1" x14ac:dyDescent="0.25">
      <c r="B86" s="57"/>
      <c r="C86" s="56"/>
      <c r="D86" s="7"/>
      <c r="E86" s="7"/>
      <c r="F86" s="53"/>
      <c r="G86" s="53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3">
    <mergeCell ref="C80:C86"/>
    <mergeCell ref="B80:B86"/>
    <mergeCell ref="C73:C79"/>
    <mergeCell ref="B73:B79"/>
    <mergeCell ref="C66:C72"/>
    <mergeCell ref="B66:B72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544"/>
  <sheetViews>
    <sheetView showGridLines="0" workbookViewId="0">
      <pane ySplit="3" topLeftCell="A4" activePane="bottomLeft" state="frozen"/>
      <selection pane="bottomLeft" activeCell="H11" sqref="H11"/>
    </sheetView>
  </sheetViews>
  <sheetFormatPr baseColWidth="10" defaultColWidth="9.140625" defaultRowHeight="15" x14ac:dyDescent="0.25"/>
  <cols>
    <col min="1" max="1" width="0" hidden="1" customWidth="1"/>
    <col min="2" max="2" width="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3" width="0" hidden="1" customWidth="1"/>
    <col min="14" max="14" width="10.7109375" customWidth="1"/>
    <col min="15" max="18" width="0" hidden="1" customWidth="1"/>
    <col min="19" max="69" width="10.7109375" customWidth="1"/>
  </cols>
  <sheetData>
    <row r="1" spans="1:18" hidden="1" x14ac:dyDescent="0.25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 ht="22.5" x14ac:dyDescent="0.25">
      <c r="A3" s="7" t="s">
        <v>25</v>
      </c>
      <c r="B3" s="13" t="s">
        <v>26</v>
      </c>
      <c r="C3" s="13" t="s">
        <v>27</v>
      </c>
      <c r="D3" s="58" t="s">
        <v>28</v>
      </c>
      <c r="E3" s="58"/>
      <c r="F3" s="58"/>
      <c r="G3" s="13" t="s">
        <v>14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  <c r="R3" s="13" t="s">
        <v>39</v>
      </c>
    </row>
    <row r="4" spans="1:18" ht="101.25" customHeight="1" x14ac:dyDescent="0.25">
      <c r="A4" s="7"/>
      <c r="B4" s="113"/>
      <c r="C4" s="113"/>
      <c r="D4" s="115" t="s">
        <v>372</v>
      </c>
      <c r="E4" s="116"/>
      <c r="F4" s="116"/>
      <c r="G4" s="116"/>
      <c r="H4" s="116"/>
      <c r="I4" s="116"/>
      <c r="J4" s="117"/>
      <c r="K4" s="113"/>
      <c r="L4" s="114"/>
      <c r="M4" s="114"/>
      <c r="N4" s="114"/>
      <c r="O4" s="114"/>
      <c r="P4" s="114"/>
      <c r="Q4" s="114"/>
      <c r="R4" s="114"/>
    </row>
    <row r="5" spans="1:18" ht="15.75" customHeight="1" x14ac:dyDescent="0.25">
      <c r="A5" s="7">
        <v>2</v>
      </c>
      <c r="B5" s="14" t="s">
        <v>40</v>
      </c>
      <c r="C5" s="14"/>
      <c r="D5" s="59" t="s">
        <v>41</v>
      </c>
      <c r="E5" s="59"/>
      <c r="F5" s="59"/>
      <c r="G5" s="15"/>
      <c r="H5" s="15"/>
      <c r="I5" s="15"/>
      <c r="J5" s="15"/>
      <c r="K5" s="16"/>
      <c r="L5" s="7"/>
    </row>
    <row r="6" spans="1:18" hidden="1" x14ac:dyDescent="0.25">
      <c r="A6" s="7">
        <v>3</v>
      </c>
    </row>
    <row r="7" spans="1:18" hidden="1" x14ac:dyDescent="0.25">
      <c r="A7" s="7" t="s">
        <v>42</v>
      </c>
    </row>
    <row r="8" spans="1:18" ht="15.75" customHeight="1" x14ac:dyDescent="0.25">
      <c r="A8" s="7">
        <v>3</v>
      </c>
      <c r="B8" s="17">
        <v>2</v>
      </c>
      <c r="C8" s="17"/>
      <c r="D8" s="60" t="s">
        <v>43</v>
      </c>
      <c r="E8" s="60"/>
      <c r="F8" s="60"/>
      <c r="G8" s="18"/>
      <c r="H8" s="18"/>
      <c r="I8" s="18"/>
      <c r="J8" s="18"/>
      <c r="K8" s="19"/>
      <c r="L8" s="7"/>
    </row>
    <row r="9" spans="1:18" x14ac:dyDescent="0.25">
      <c r="A9" s="7">
        <v>4</v>
      </c>
      <c r="B9" s="17" t="s">
        <v>44</v>
      </c>
      <c r="C9" s="17"/>
      <c r="D9" s="61" t="s">
        <v>45</v>
      </c>
      <c r="E9" s="61"/>
      <c r="F9" s="61"/>
      <c r="G9" s="20"/>
      <c r="H9" s="20"/>
      <c r="I9" s="20"/>
      <c r="J9" s="20"/>
      <c r="K9" s="21"/>
      <c r="L9" s="7"/>
    </row>
    <row r="10" spans="1:18" x14ac:dyDescent="0.25">
      <c r="A10" s="7">
        <v>5</v>
      </c>
      <c r="B10" s="17" t="s">
        <v>46</v>
      </c>
      <c r="C10" s="17"/>
      <c r="D10" s="62" t="s">
        <v>47</v>
      </c>
      <c r="E10" s="62"/>
      <c r="F10" s="62"/>
      <c r="G10" s="22"/>
      <c r="H10" s="22"/>
      <c r="I10" s="22"/>
      <c r="J10" s="22"/>
      <c r="K10" s="23"/>
      <c r="L10" s="7"/>
    </row>
    <row r="11" spans="1:18" x14ac:dyDescent="0.25">
      <c r="A11" s="7">
        <v>9</v>
      </c>
      <c r="B11" s="24" t="s">
        <v>48</v>
      </c>
      <c r="C11" s="24"/>
      <c r="D11" s="63" t="s">
        <v>49</v>
      </c>
      <c r="E11" s="64"/>
      <c r="F11" s="64"/>
      <c r="G11" s="26" t="s">
        <v>50</v>
      </c>
      <c r="H11" s="27">
        <v>1</v>
      </c>
      <c r="I11" s="27"/>
      <c r="J11" s="28"/>
      <c r="K11" s="28">
        <f>IF(AND(H11= "",I11= ""), 0, ROUND(ROUND(J11, 2) * ROUND(IF(I11="",H11,I11),  0), 2))</f>
        <v>0</v>
      </c>
      <c r="L11" s="7"/>
      <c r="N11" s="29">
        <v>0.2</v>
      </c>
      <c r="R11" s="7">
        <v>75</v>
      </c>
    </row>
    <row r="12" spans="1:18" hidden="1" x14ac:dyDescent="0.25">
      <c r="A12" s="7" t="s">
        <v>51</v>
      </c>
    </row>
    <row r="13" spans="1:18" hidden="1" x14ac:dyDescent="0.25">
      <c r="A13" s="7" t="s">
        <v>51</v>
      </c>
    </row>
    <row r="14" spans="1:18" hidden="1" x14ac:dyDescent="0.25">
      <c r="A14" s="7" t="s">
        <v>52</v>
      </c>
    </row>
    <row r="15" spans="1:18" hidden="1" x14ac:dyDescent="0.25">
      <c r="A15" s="7" t="s">
        <v>53</v>
      </c>
    </row>
    <row r="16" spans="1:18" x14ac:dyDescent="0.25">
      <c r="A16" s="7">
        <v>5</v>
      </c>
      <c r="B16" s="17" t="s">
        <v>54</v>
      </c>
      <c r="C16" s="17"/>
      <c r="D16" s="62" t="s">
        <v>55</v>
      </c>
      <c r="E16" s="62"/>
      <c r="F16" s="62"/>
      <c r="G16" s="22"/>
      <c r="H16" s="22"/>
      <c r="I16" s="22"/>
      <c r="J16" s="22"/>
      <c r="K16" s="23"/>
      <c r="L16" s="7"/>
    </row>
    <row r="17" spans="1:18" x14ac:dyDescent="0.25">
      <c r="A17" s="7">
        <v>9</v>
      </c>
      <c r="B17" s="24" t="s">
        <v>56</v>
      </c>
      <c r="C17" s="24"/>
      <c r="D17" s="63" t="s">
        <v>57</v>
      </c>
      <c r="E17" s="64"/>
      <c r="F17" s="64"/>
      <c r="G17" s="26" t="s">
        <v>58</v>
      </c>
      <c r="H17" s="27">
        <v>2</v>
      </c>
      <c r="I17" s="27"/>
      <c r="J17" s="28"/>
      <c r="K17" s="28">
        <f>IF(AND(H17= "",I17= ""), 0, ROUND(ROUND(J17, 2) * ROUND(IF(I17="",H17,I17),  0), 2))</f>
        <v>0</v>
      </c>
      <c r="L17" s="7"/>
      <c r="N17" s="29">
        <v>0.2</v>
      </c>
      <c r="R17" s="7">
        <v>75</v>
      </c>
    </row>
    <row r="18" spans="1:18" hidden="1" x14ac:dyDescent="0.25">
      <c r="A18" s="7" t="s">
        <v>51</v>
      </c>
    </row>
    <row r="19" spans="1:18" hidden="1" x14ac:dyDescent="0.25">
      <c r="A19" s="7" t="s">
        <v>59</v>
      </c>
    </row>
    <row r="20" spans="1:18" hidden="1" x14ac:dyDescent="0.25">
      <c r="A20" s="7" t="s">
        <v>52</v>
      </c>
    </row>
    <row r="21" spans="1:18" x14ac:dyDescent="0.25">
      <c r="A21" s="7">
        <v>9</v>
      </c>
      <c r="B21" s="24" t="s">
        <v>60</v>
      </c>
      <c r="C21" s="24"/>
      <c r="D21" s="63" t="s">
        <v>61</v>
      </c>
      <c r="E21" s="64"/>
      <c r="F21" s="64"/>
      <c r="G21" s="26" t="s">
        <v>58</v>
      </c>
      <c r="H21" s="27">
        <v>1</v>
      </c>
      <c r="I21" s="27"/>
      <c r="J21" s="28"/>
      <c r="K21" s="28">
        <f>IF(AND(H21= "",I21= ""), 0, ROUND(ROUND(J21, 2) * ROUND(IF(I21="",H21,I21),  0), 2))</f>
        <v>0</v>
      </c>
      <c r="L21" s="7"/>
      <c r="N21" s="29">
        <v>0.2</v>
      </c>
      <c r="R21" s="7">
        <v>75</v>
      </c>
    </row>
    <row r="22" spans="1:18" hidden="1" x14ac:dyDescent="0.25">
      <c r="A22" s="7" t="s">
        <v>51</v>
      </c>
    </row>
    <row r="23" spans="1:18" hidden="1" x14ac:dyDescent="0.25">
      <c r="A23" s="7" t="s">
        <v>51</v>
      </c>
    </row>
    <row r="24" spans="1:18" hidden="1" x14ac:dyDescent="0.25">
      <c r="A24" s="7" t="s">
        <v>51</v>
      </c>
    </row>
    <row r="25" spans="1:18" hidden="1" x14ac:dyDescent="0.25">
      <c r="A25" s="7" t="s">
        <v>51</v>
      </c>
    </row>
    <row r="26" spans="1:18" hidden="1" x14ac:dyDescent="0.25">
      <c r="A26" s="7" t="s">
        <v>51</v>
      </c>
    </row>
    <row r="27" spans="1:18" hidden="1" x14ac:dyDescent="0.25">
      <c r="A27" s="7" t="s">
        <v>51</v>
      </c>
    </row>
    <row r="28" spans="1:18" hidden="1" x14ac:dyDescent="0.25">
      <c r="A28" s="7" t="s">
        <v>51</v>
      </c>
    </row>
    <row r="29" spans="1:18" hidden="1" x14ac:dyDescent="0.25">
      <c r="A29" s="7" t="s">
        <v>51</v>
      </c>
    </row>
    <row r="30" spans="1:18" hidden="1" x14ac:dyDescent="0.25">
      <c r="A30" s="7" t="s">
        <v>51</v>
      </c>
    </row>
    <row r="31" spans="1:18" hidden="1" x14ac:dyDescent="0.25">
      <c r="A31" s="7" t="s">
        <v>51</v>
      </c>
    </row>
    <row r="32" spans="1:18" hidden="1" x14ac:dyDescent="0.25">
      <c r="A32" s="7" t="s">
        <v>51</v>
      </c>
    </row>
    <row r="33" spans="1:18" hidden="1" x14ac:dyDescent="0.25">
      <c r="A33" s="7" t="s">
        <v>52</v>
      </c>
    </row>
    <row r="34" spans="1:18" hidden="1" x14ac:dyDescent="0.25">
      <c r="A34" s="7" t="s">
        <v>53</v>
      </c>
    </row>
    <row r="35" spans="1:18" x14ac:dyDescent="0.25">
      <c r="A35" s="7">
        <v>5</v>
      </c>
      <c r="B35" s="17" t="s">
        <v>62</v>
      </c>
      <c r="C35" s="17"/>
      <c r="D35" s="62" t="s">
        <v>63</v>
      </c>
      <c r="E35" s="62"/>
      <c r="F35" s="62"/>
      <c r="G35" s="22"/>
      <c r="H35" s="22"/>
      <c r="I35" s="22"/>
      <c r="J35" s="22"/>
      <c r="K35" s="23"/>
      <c r="L35" s="7"/>
    </row>
    <row r="36" spans="1:18" x14ac:dyDescent="0.25">
      <c r="A36" s="7">
        <v>9</v>
      </c>
      <c r="B36" s="24" t="s">
        <v>64</v>
      </c>
      <c r="C36" s="24"/>
      <c r="D36" s="63" t="s">
        <v>65</v>
      </c>
      <c r="E36" s="64"/>
      <c r="F36" s="64"/>
      <c r="G36" s="26" t="s">
        <v>58</v>
      </c>
      <c r="H36" s="27">
        <v>1</v>
      </c>
      <c r="I36" s="27"/>
      <c r="J36" s="28"/>
      <c r="K36" s="28">
        <f>IF(AND(H36= "",I36= ""), 0, ROUND(ROUND(J36, 2) * ROUND(IF(I36="",H36,I36),  0), 2))</f>
        <v>0</v>
      </c>
      <c r="L36" s="7"/>
      <c r="N36" s="29">
        <v>0.2</v>
      </c>
      <c r="R36" s="7">
        <v>75</v>
      </c>
    </row>
    <row r="37" spans="1:18" hidden="1" x14ac:dyDescent="0.25">
      <c r="A37" s="7" t="s">
        <v>51</v>
      </c>
    </row>
    <row r="38" spans="1:18" hidden="1" x14ac:dyDescent="0.25">
      <c r="A38" s="7" t="s">
        <v>51</v>
      </c>
    </row>
    <row r="39" spans="1:18" hidden="1" x14ac:dyDescent="0.25">
      <c r="A39" s="7" t="s">
        <v>51</v>
      </c>
    </row>
    <row r="40" spans="1:18" hidden="1" x14ac:dyDescent="0.25">
      <c r="A40" s="7" t="s">
        <v>51</v>
      </c>
    </row>
    <row r="41" spans="1:18" hidden="1" x14ac:dyDescent="0.25">
      <c r="A41" s="7" t="s">
        <v>52</v>
      </c>
    </row>
    <row r="42" spans="1:18" hidden="1" x14ac:dyDescent="0.25">
      <c r="A42" s="7" t="s">
        <v>53</v>
      </c>
    </row>
    <row r="43" spans="1:18" x14ac:dyDescent="0.25">
      <c r="A43" s="7" t="s">
        <v>66</v>
      </c>
      <c r="B43" s="25"/>
      <c r="C43" s="25"/>
      <c r="D43" s="65"/>
      <c r="E43" s="65"/>
      <c r="F43" s="65"/>
      <c r="K43" s="25"/>
    </row>
    <row r="44" spans="1:18" x14ac:dyDescent="0.25">
      <c r="B44" s="25"/>
      <c r="C44" s="25"/>
      <c r="D44" s="68" t="s">
        <v>45</v>
      </c>
      <c r="E44" s="69"/>
      <c r="F44" s="69"/>
      <c r="G44" s="66"/>
      <c r="H44" s="66"/>
      <c r="I44" s="66"/>
      <c r="J44" s="66"/>
      <c r="K44" s="67"/>
    </row>
    <row r="45" spans="1:18" x14ac:dyDescent="0.25">
      <c r="B45" s="25"/>
      <c r="C45" s="25"/>
      <c r="D45" s="71"/>
      <c r="E45" s="42"/>
      <c r="F45" s="42"/>
      <c r="G45" s="42"/>
      <c r="H45" s="42"/>
      <c r="I45" s="42"/>
      <c r="J45" s="42"/>
      <c r="K45" s="70"/>
    </row>
    <row r="46" spans="1:18" x14ac:dyDescent="0.25">
      <c r="B46" s="25"/>
      <c r="C46" s="25"/>
      <c r="D46" s="74" t="s">
        <v>67</v>
      </c>
      <c r="E46" s="75"/>
      <c r="F46" s="75"/>
      <c r="G46" s="72">
        <f>SUMIF(L10:L43, IF(L9="","",L9), K10:K43)</f>
        <v>0</v>
      </c>
      <c r="H46" s="72"/>
      <c r="I46" s="72"/>
      <c r="J46" s="72"/>
      <c r="K46" s="73"/>
    </row>
    <row r="47" spans="1:18" hidden="1" x14ac:dyDescent="0.25">
      <c r="B47" s="25"/>
      <c r="C47" s="25"/>
      <c r="D47" s="78" t="s">
        <v>68</v>
      </c>
      <c r="E47" s="79"/>
      <c r="F47" s="79"/>
      <c r="G47" s="76">
        <f>ROUND(SUMIF(L10:L43, IF(L9="","",L9), K10:K43) * 0.2, 2)</f>
        <v>0</v>
      </c>
      <c r="H47" s="76"/>
      <c r="I47" s="76"/>
      <c r="J47" s="76"/>
      <c r="K47" s="77"/>
    </row>
    <row r="48" spans="1:18" hidden="1" x14ac:dyDescent="0.25">
      <c r="B48" s="25"/>
      <c r="C48" s="25"/>
      <c r="D48" s="74" t="s">
        <v>69</v>
      </c>
      <c r="E48" s="75"/>
      <c r="F48" s="75"/>
      <c r="G48" s="72">
        <f>SUM(G46:G47)</f>
        <v>0</v>
      </c>
      <c r="H48" s="72"/>
      <c r="I48" s="72"/>
      <c r="J48" s="72"/>
      <c r="K48" s="73"/>
    </row>
    <row r="49" spans="1:18" x14ac:dyDescent="0.25">
      <c r="A49" s="7">
        <v>4</v>
      </c>
      <c r="B49" s="17" t="s">
        <v>70</v>
      </c>
      <c r="C49" s="17"/>
      <c r="D49" s="61" t="s">
        <v>71</v>
      </c>
      <c r="E49" s="61"/>
      <c r="F49" s="61"/>
      <c r="G49" s="20"/>
      <c r="H49" s="20"/>
      <c r="I49" s="20"/>
      <c r="J49" s="20"/>
      <c r="K49" s="21"/>
      <c r="L49" s="7"/>
    </row>
    <row r="50" spans="1:18" x14ac:dyDescent="0.25">
      <c r="A50" s="7">
        <v>5</v>
      </c>
      <c r="B50" s="17" t="s">
        <v>72</v>
      </c>
      <c r="C50" s="17"/>
      <c r="D50" s="62" t="s">
        <v>73</v>
      </c>
      <c r="E50" s="62"/>
      <c r="F50" s="62"/>
      <c r="G50" s="22"/>
      <c r="H50" s="22"/>
      <c r="I50" s="22"/>
      <c r="J50" s="22"/>
      <c r="K50" s="23"/>
      <c r="L50" s="7"/>
    </row>
    <row r="51" spans="1:18" x14ac:dyDescent="0.25">
      <c r="A51" s="7">
        <v>9</v>
      </c>
      <c r="B51" s="24" t="s">
        <v>74</v>
      </c>
      <c r="C51" s="24"/>
      <c r="D51" s="63" t="s">
        <v>75</v>
      </c>
      <c r="E51" s="64"/>
      <c r="F51" s="64"/>
      <c r="G51" s="26" t="s">
        <v>50</v>
      </c>
      <c r="H51" s="27">
        <v>1</v>
      </c>
      <c r="I51" s="27"/>
      <c r="J51" s="28"/>
      <c r="K51" s="28">
        <f>IF(AND(H51= "",I51= ""), 0, ROUND(ROUND(J51, 2) * ROUND(IF(I51="",H51,I51),  0), 2))</f>
        <v>0</v>
      </c>
      <c r="L51" s="7"/>
      <c r="N51" s="29">
        <v>0.2</v>
      </c>
      <c r="R51" s="7">
        <v>75</v>
      </c>
    </row>
    <row r="52" spans="1:18" hidden="1" x14ac:dyDescent="0.25">
      <c r="A52" s="7" t="s">
        <v>51</v>
      </c>
    </row>
    <row r="53" spans="1:18" hidden="1" x14ac:dyDescent="0.25">
      <c r="A53" s="7" t="s">
        <v>52</v>
      </c>
    </row>
    <row r="54" spans="1:18" x14ac:dyDescent="0.25">
      <c r="A54" s="7">
        <v>9</v>
      </c>
      <c r="B54" s="24" t="s">
        <v>76</v>
      </c>
      <c r="C54" s="24"/>
      <c r="D54" s="63" t="s">
        <v>77</v>
      </c>
      <c r="E54" s="64"/>
      <c r="F54" s="64"/>
      <c r="G54" s="26" t="s">
        <v>78</v>
      </c>
      <c r="H54" s="30">
        <v>20</v>
      </c>
      <c r="I54" s="30"/>
      <c r="J54" s="28"/>
      <c r="K54" s="28">
        <f>IF(AND(H54= "",I54= ""), 0, ROUND(ROUND(J54, 2) * ROUND(IF(I54="",H54,I54),  2), 2))</f>
        <v>0</v>
      </c>
      <c r="L54" s="7"/>
      <c r="N54" s="29">
        <v>0.2</v>
      </c>
      <c r="R54" s="7">
        <v>75</v>
      </c>
    </row>
    <row r="55" spans="1:18" hidden="1" x14ac:dyDescent="0.25">
      <c r="A55" s="7" t="s">
        <v>51</v>
      </c>
    </row>
    <row r="56" spans="1:18" hidden="1" x14ac:dyDescent="0.25">
      <c r="A56" s="7" t="s">
        <v>52</v>
      </c>
    </row>
    <row r="57" spans="1:18" x14ac:dyDescent="0.25">
      <c r="A57" s="7">
        <v>9</v>
      </c>
      <c r="B57" s="24" t="s">
        <v>79</v>
      </c>
      <c r="C57" s="24"/>
      <c r="D57" s="63" t="s">
        <v>80</v>
      </c>
      <c r="E57" s="64"/>
      <c r="F57" s="64"/>
      <c r="G57" s="26" t="s">
        <v>78</v>
      </c>
      <c r="H57" s="30">
        <v>25</v>
      </c>
      <c r="I57" s="30"/>
      <c r="J57" s="28"/>
      <c r="K57" s="28">
        <f>IF(AND(H57= "",I57= ""), 0, ROUND(ROUND(J57, 2) * ROUND(IF(I57="",H57,I57),  2), 2))</f>
        <v>0</v>
      </c>
      <c r="L57" s="7"/>
      <c r="N57" s="29">
        <v>0.2</v>
      </c>
      <c r="R57" s="7">
        <v>75</v>
      </c>
    </row>
    <row r="58" spans="1:18" hidden="1" x14ac:dyDescent="0.25">
      <c r="A58" s="7" t="s">
        <v>51</v>
      </c>
    </row>
    <row r="59" spans="1:18" hidden="1" x14ac:dyDescent="0.25">
      <c r="A59" s="7" t="s">
        <v>52</v>
      </c>
    </row>
    <row r="60" spans="1:18" hidden="1" x14ac:dyDescent="0.25">
      <c r="A60" s="7" t="s">
        <v>53</v>
      </c>
    </row>
    <row r="61" spans="1:18" x14ac:dyDescent="0.25">
      <c r="A61" s="7" t="s">
        <v>66</v>
      </c>
      <c r="B61" s="25"/>
      <c r="C61" s="25"/>
      <c r="D61" s="65"/>
      <c r="E61" s="65"/>
      <c r="F61" s="65"/>
      <c r="K61" s="25"/>
    </row>
    <row r="62" spans="1:18" x14ac:dyDescent="0.25">
      <c r="B62" s="25"/>
      <c r="C62" s="25"/>
      <c r="D62" s="68" t="s">
        <v>71</v>
      </c>
      <c r="E62" s="69"/>
      <c r="F62" s="69"/>
      <c r="G62" s="66"/>
      <c r="H62" s="66"/>
      <c r="I62" s="66"/>
      <c r="J62" s="66"/>
      <c r="K62" s="67"/>
    </row>
    <row r="63" spans="1:18" x14ac:dyDescent="0.25">
      <c r="B63" s="25"/>
      <c r="C63" s="25"/>
      <c r="D63" s="71"/>
      <c r="E63" s="42"/>
      <c r="F63" s="42"/>
      <c r="G63" s="42"/>
      <c r="H63" s="42"/>
      <c r="I63" s="42"/>
      <c r="J63" s="42"/>
      <c r="K63" s="70"/>
    </row>
    <row r="64" spans="1:18" x14ac:dyDescent="0.25">
      <c r="B64" s="25"/>
      <c r="C64" s="25"/>
      <c r="D64" s="74" t="s">
        <v>67</v>
      </c>
      <c r="E64" s="75"/>
      <c r="F64" s="75"/>
      <c r="G64" s="72">
        <f>SUMIF(L50:L61, IF(L49="","",L49), K50:K61)</f>
        <v>0</v>
      </c>
      <c r="H64" s="72"/>
      <c r="I64" s="72"/>
      <c r="J64" s="72"/>
      <c r="K64" s="73"/>
    </row>
    <row r="65" spans="1:18" hidden="1" x14ac:dyDescent="0.25">
      <c r="B65" s="25"/>
      <c r="C65" s="25"/>
      <c r="D65" s="78" t="s">
        <v>68</v>
      </c>
      <c r="E65" s="79"/>
      <c r="F65" s="79"/>
      <c r="G65" s="76">
        <f>ROUND(SUMIF(L50:L61, IF(L49="","",L49), K50:K61) * 0.2, 2)</f>
        <v>0</v>
      </c>
      <c r="H65" s="76"/>
      <c r="I65" s="76"/>
      <c r="J65" s="76"/>
      <c r="K65" s="77"/>
    </row>
    <row r="66" spans="1:18" hidden="1" x14ac:dyDescent="0.25">
      <c r="B66" s="25"/>
      <c r="C66" s="25"/>
      <c r="D66" s="74" t="s">
        <v>69</v>
      </c>
      <c r="E66" s="75"/>
      <c r="F66" s="75"/>
      <c r="G66" s="72">
        <f>SUM(G64:G65)</f>
        <v>0</v>
      </c>
      <c r="H66" s="72"/>
      <c r="I66" s="72"/>
      <c r="J66" s="72"/>
      <c r="K66" s="73"/>
    </row>
    <row r="67" spans="1:18" x14ac:dyDescent="0.25">
      <c r="A67" s="7">
        <v>4</v>
      </c>
      <c r="B67" s="17" t="s">
        <v>81</v>
      </c>
      <c r="C67" s="17"/>
      <c r="D67" s="61" t="s">
        <v>82</v>
      </c>
      <c r="E67" s="61"/>
      <c r="F67" s="61"/>
      <c r="G67" s="20"/>
      <c r="H67" s="20"/>
      <c r="I67" s="20"/>
      <c r="J67" s="20"/>
      <c r="K67" s="21"/>
      <c r="L67" s="7"/>
    </row>
    <row r="68" spans="1:18" x14ac:dyDescent="0.25">
      <c r="A68" s="7">
        <v>5</v>
      </c>
      <c r="B68" s="17" t="s">
        <v>83</v>
      </c>
      <c r="C68" s="17"/>
      <c r="D68" s="62" t="s">
        <v>84</v>
      </c>
      <c r="E68" s="62"/>
      <c r="F68" s="62"/>
      <c r="G68" s="22"/>
      <c r="H68" s="22"/>
      <c r="I68" s="22"/>
      <c r="J68" s="22"/>
      <c r="K68" s="23"/>
      <c r="L68" s="7"/>
    </row>
    <row r="69" spans="1:18" x14ac:dyDescent="0.25">
      <c r="A69" s="7">
        <v>9</v>
      </c>
      <c r="B69" s="24" t="s">
        <v>85</v>
      </c>
      <c r="C69" s="24"/>
      <c r="D69" s="63" t="s">
        <v>86</v>
      </c>
      <c r="E69" s="64"/>
      <c r="F69" s="64"/>
      <c r="G69" s="26" t="s">
        <v>50</v>
      </c>
      <c r="H69" s="27">
        <v>1</v>
      </c>
      <c r="I69" s="27"/>
      <c r="J69" s="28"/>
      <c r="K69" s="28">
        <f>IF(AND(H69= "",I69= ""), 0, ROUND(ROUND(J69, 2) * ROUND(IF(I69="",H69,I69),  0), 2))</f>
        <v>0</v>
      </c>
      <c r="L69" s="7"/>
      <c r="N69" s="29">
        <v>0.2</v>
      </c>
      <c r="R69" s="7">
        <v>75</v>
      </c>
    </row>
    <row r="70" spans="1:18" hidden="1" x14ac:dyDescent="0.25">
      <c r="A70" s="7" t="s">
        <v>51</v>
      </c>
    </row>
    <row r="71" spans="1:18" hidden="1" x14ac:dyDescent="0.25">
      <c r="A71" s="7" t="s">
        <v>51</v>
      </c>
    </row>
    <row r="72" spans="1:18" hidden="1" x14ac:dyDescent="0.25">
      <c r="A72" s="7" t="s">
        <v>51</v>
      </c>
    </row>
    <row r="73" spans="1:18" hidden="1" x14ac:dyDescent="0.25">
      <c r="A73" s="7" t="s">
        <v>51</v>
      </c>
    </row>
    <row r="74" spans="1:18" hidden="1" x14ac:dyDescent="0.25">
      <c r="A74" s="7" t="s">
        <v>59</v>
      </c>
    </row>
    <row r="75" spans="1:18" hidden="1" x14ac:dyDescent="0.25">
      <c r="A75" s="7" t="s">
        <v>52</v>
      </c>
    </row>
    <row r="76" spans="1:18" hidden="1" x14ac:dyDescent="0.25">
      <c r="A76" s="7" t="s">
        <v>53</v>
      </c>
    </row>
    <row r="77" spans="1:18" x14ac:dyDescent="0.25">
      <c r="A77" s="7" t="s">
        <v>66</v>
      </c>
      <c r="B77" s="25"/>
      <c r="C77" s="25"/>
      <c r="D77" s="65"/>
      <c r="E77" s="65"/>
      <c r="F77" s="65"/>
      <c r="K77" s="25"/>
    </row>
    <row r="78" spans="1:18" x14ac:dyDescent="0.25">
      <c r="B78" s="25"/>
      <c r="C78" s="25"/>
      <c r="D78" s="68" t="s">
        <v>82</v>
      </c>
      <c r="E78" s="69"/>
      <c r="F78" s="69"/>
      <c r="G78" s="66"/>
      <c r="H78" s="66"/>
      <c r="I78" s="66"/>
      <c r="J78" s="66"/>
      <c r="K78" s="67"/>
    </row>
    <row r="79" spans="1:18" x14ac:dyDescent="0.25">
      <c r="B79" s="25"/>
      <c r="C79" s="25"/>
      <c r="D79" s="71"/>
      <c r="E79" s="42"/>
      <c r="F79" s="42"/>
      <c r="G79" s="42"/>
      <c r="H79" s="42"/>
      <c r="I79" s="42"/>
      <c r="J79" s="42"/>
      <c r="K79" s="70"/>
    </row>
    <row r="80" spans="1:18" x14ac:dyDescent="0.25">
      <c r="B80" s="25"/>
      <c r="C80" s="25"/>
      <c r="D80" s="74" t="s">
        <v>67</v>
      </c>
      <c r="E80" s="75"/>
      <c r="F80" s="75"/>
      <c r="G80" s="72">
        <f>SUMIF(L68:L77, IF(L67="","",L67), K68:K77)</f>
        <v>0</v>
      </c>
      <c r="H80" s="72"/>
      <c r="I80" s="72"/>
      <c r="J80" s="72"/>
      <c r="K80" s="73"/>
    </row>
    <row r="81" spans="1:18" hidden="1" x14ac:dyDescent="0.25">
      <c r="B81" s="25"/>
      <c r="C81" s="25"/>
      <c r="D81" s="78" t="s">
        <v>68</v>
      </c>
      <c r="E81" s="79"/>
      <c r="F81" s="79"/>
      <c r="G81" s="76">
        <f>ROUND(SUMIF(L68:L77, IF(L67="","",L67), K68:K77) * 0.2, 2)</f>
        <v>0</v>
      </c>
      <c r="H81" s="76"/>
      <c r="I81" s="76"/>
      <c r="J81" s="76"/>
      <c r="K81" s="77"/>
    </row>
    <row r="82" spans="1:18" hidden="1" x14ac:dyDescent="0.25">
      <c r="B82" s="25"/>
      <c r="C82" s="25"/>
      <c r="D82" s="74" t="s">
        <v>69</v>
      </c>
      <c r="E82" s="75"/>
      <c r="F82" s="75"/>
      <c r="G82" s="72">
        <f>SUM(G80:G81)</f>
        <v>0</v>
      </c>
      <c r="H82" s="72"/>
      <c r="I82" s="72"/>
      <c r="J82" s="72"/>
      <c r="K82" s="73"/>
    </row>
    <row r="83" spans="1:18" x14ac:dyDescent="0.25">
      <c r="A83" s="7">
        <v>4</v>
      </c>
      <c r="B83" s="17" t="s">
        <v>87</v>
      </c>
      <c r="C83" s="17"/>
      <c r="D83" s="61" t="s">
        <v>88</v>
      </c>
      <c r="E83" s="61"/>
      <c r="F83" s="61"/>
      <c r="G83" s="20"/>
      <c r="H83" s="20"/>
      <c r="I83" s="20"/>
      <c r="J83" s="20"/>
      <c r="K83" s="21"/>
      <c r="L83" s="7"/>
    </row>
    <row r="84" spans="1:18" x14ac:dyDescent="0.25">
      <c r="A84" s="7">
        <v>5</v>
      </c>
      <c r="B84" s="17" t="s">
        <v>89</v>
      </c>
      <c r="C84" s="17"/>
      <c r="D84" s="62" t="s">
        <v>90</v>
      </c>
      <c r="E84" s="62"/>
      <c r="F84" s="62"/>
      <c r="G84" s="22"/>
      <c r="H84" s="22"/>
      <c r="I84" s="22"/>
      <c r="J84" s="22"/>
      <c r="K84" s="23"/>
      <c r="L84" s="7"/>
    </row>
    <row r="85" spans="1:18" hidden="1" x14ac:dyDescent="0.25">
      <c r="A85" s="7" t="s">
        <v>91</v>
      </c>
    </row>
    <row r="86" spans="1:18" hidden="1" x14ac:dyDescent="0.25">
      <c r="A86" s="7" t="s">
        <v>91</v>
      </c>
    </row>
    <row r="87" spans="1:18" hidden="1" x14ac:dyDescent="0.25">
      <c r="A87" s="7" t="s">
        <v>91</v>
      </c>
    </row>
    <row r="88" spans="1:18" hidden="1" x14ac:dyDescent="0.25">
      <c r="A88" s="7" t="s">
        <v>91</v>
      </c>
    </row>
    <row r="89" spans="1:18" hidden="1" x14ac:dyDescent="0.25">
      <c r="A89" s="7" t="s">
        <v>91</v>
      </c>
    </row>
    <row r="90" spans="1:18" hidden="1" x14ac:dyDescent="0.25">
      <c r="A90" s="7" t="s">
        <v>91</v>
      </c>
    </row>
    <row r="91" spans="1:18" hidden="1" x14ac:dyDescent="0.25">
      <c r="A91" s="7" t="s">
        <v>91</v>
      </c>
    </row>
    <row r="92" spans="1:18" hidden="1" x14ac:dyDescent="0.25">
      <c r="A92" s="7" t="s">
        <v>91</v>
      </c>
    </row>
    <row r="93" spans="1:18" x14ac:dyDescent="0.25">
      <c r="A93" s="7">
        <v>9</v>
      </c>
      <c r="B93" s="24" t="s">
        <v>92</v>
      </c>
      <c r="C93" s="24"/>
      <c r="D93" s="63" t="s">
        <v>93</v>
      </c>
      <c r="E93" s="64"/>
      <c r="F93" s="64"/>
      <c r="G93" s="26" t="s">
        <v>50</v>
      </c>
      <c r="H93" s="27">
        <v>1</v>
      </c>
      <c r="I93" s="27"/>
      <c r="J93" s="28"/>
      <c r="K93" s="28">
        <f>IF(AND(H93= "",I93= ""), 0, ROUND(ROUND(J93, 2) * ROUND(IF(I93="",H93,I93),  0), 2))</f>
        <v>0</v>
      </c>
      <c r="L93" s="7"/>
      <c r="N93" s="29">
        <v>0.2</v>
      </c>
      <c r="R93" s="7">
        <v>75</v>
      </c>
    </row>
    <row r="94" spans="1:18" hidden="1" x14ac:dyDescent="0.25">
      <c r="A94" s="7" t="s">
        <v>51</v>
      </c>
    </row>
    <row r="95" spans="1:18" hidden="1" x14ac:dyDescent="0.25">
      <c r="A95" s="7" t="s">
        <v>59</v>
      </c>
    </row>
    <row r="96" spans="1:18" hidden="1" x14ac:dyDescent="0.25">
      <c r="A96" s="7" t="s">
        <v>52</v>
      </c>
    </row>
    <row r="97" spans="1:18" x14ac:dyDescent="0.25">
      <c r="A97" s="7">
        <v>9</v>
      </c>
      <c r="B97" s="24" t="s">
        <v>94</v>
      </c>
      <c r="C97" s="24"/>
      <c r="D97" s="63" t="s">
        <v>95</v>
      </c>
      <c r="E97" s="64"/>
      <c r="F97" s="64"/>
      <c r="G97" s="26" t="s">
        <v>50</v>
      </c>
      <c r="H97" s="27">
        <v>1</v>
      </c>
      <c r="I97" s="27"/>
      <c r="J97" s="28"/>
      <c r="K97" s="28">
        <f>IF(AND(H97= "",I97= ""), 0, ROUND(ROUND(J97, 2) * ROUND(IF(I97="",H97,I97),  0), 2))</f>
        <v>0</v>
      </c>
      <c r="L97" s="7"/>
      <c r="N97" s="29">
        <v>0.2</v>
      </c>
      <c r="R97" s="7">
        <v>75</v>
      </c>
    </row>
    <row r="98" spans="1:18" hidden="1" x14ac:dyDescent="0.25">
      <c r="A98" s="7" t="s">
        <v>51</v>
      </c>
    </row>
    <row r="99" spans="1:18" hidden="1" x14ac:dyDescent="0.25">
      <c r="A99" s="7" t="s">
        <v>52</v>
      </c>
    </row>
    <row r="100" spans="1:18" x14ac:dyDescent="0.25">
      <c r="A100" s="7">
        <v>9</v>
      </c>
      <c r="B100" s="24" t="s">
        <v>96</v>
      </c>
      <c r="C100" s="24"/>
      <c r="D100" s="63" t="s">
        <v>97</v>
      </c>
      <c r="E100" s="64"/>
      <c r="F100" s="64"/>
      <c r="G100" s="26" t="s">
        <v>50</v>
      </c>
      <c r="H100" s="27">
        <v>1</v>
      </c>
      <c r="I100" s="27"/>
      <c r="J100" s="28"/>
      <c r="K100" s="28">
        <f>IF(AND(H100= "",I100= ""), 0, ROUND(ROUND(J100, 2) * ROUND(IF(I100="",H100,I100),  0), 2))</f>
        <v>0</v>
      </c>
      <c r="L100" s="7"/>
      <c r="N100" s="29">
        <v>0.2</v>
      </c>
      <c r="R100" s="7">
        <v>75</v>
      </c>
    </row>
    <row r="101" spans="1:18" hidden="1" x14ac:dyDescent="0.25">
      <c r="A101" s="7" t="s">
        <v>51</v>
      </c>
    </row>
    <row r="102" spans="1:18" hidden="1" x14ac:dyDescent="0.25">
      <c r="A102" s="7" t="s">
        <v>52</v>
      </c>
    </row>
    <row r="103" spans="1:18" ht="22.5" customHeight="1" x14ac:dyDescent="0.25">
      <c r="A103" s="7">
        <v>9</v>
      </c>
      <c r="B103" s="24" t="s">
        <v>98</v>
      </c>
      <c r="C103" s="24"/>
      <c r="D103" s="63" t="s">
        <v>99</v>
      </c>
      <c r="E103" s="64"/>
      <c r="F103" s="64"/>
      <c r="G103" s="26" t="s">
        <v>50</v>
      </c>
      <c r="H103" s="27">
        <v>1</v>
      </c>
      <c r="I103" s="27"/>
      <c r="J103" s="28"/>
      <c r="K103" s="28">
        <f>IF(AND(H103= "",I103= ""), 0, ROUND(ROUND(J103, 2) * ROUND(IF(I103="",H103,I103),  0), 2))</f>
        <v>0</v>
      </c>
      <c r="L103" s="7"/>
      <c r="N103" s="29">
        <v>0.2</v>
      </c>
      <c r="R103" s="7">
        <v>75</v>
      </c>
    </row>
    <row r="104" spans="1:18" hidden="1" x14ac:dyDescent="0.25">
      <c r="A104" s="7" t="s">
        <v>51</v>
      </c>
    </row>
    <row r="105" spans="1:18" hidden="1" x14ac:dyDescent="0.25">
      <c r="A105" s="7" t="s">
        <v>59</v>
      </c>
    </row>
    <row r="106" spans="1:18" hidden="1" x14ac:dyDescent="0.25">
      <c r="A106" s="7" t="s">
        <v>52</v>
      </c>
    </row>
    <row r="107" spans="1:18" hidden="1" x14ac:dyDescent="0.25">
      <c r="A107" s="7" t="s">
        <v>53</v>
      </c>
    </row>
    <row r="108" spans="1:18" x14ac:dyDescent="0.25">
      <c r="A108" s="7">
        <v>5</v>
      </c>
      <c r="B108" s="17" t="s">
        <v>100</v>
      </c>
      <c r="C108" s="17"/>
      <c r="D108" s="62" t="s">
        <v>101</v>
      </c>
      <c r="E108" s="62"/>
      <c r="F108" s="62"/>
      <c r="G108" s="22"/>
      <c r="H108" s="22"/>
      <c r="I108" s="22"/>
      <c r="J108" s="22"/>
      <c r="K108" s="23"/>
      <c r="L108" s="7"/>
    </row>
    <row r="109" spans="1:18" x14ac:dyDescent="0.25">
      <c r="A109" s="7">
        <v>9</v>
      </c>
      <c r="B109" s="24" t="s">
        <v>102</v>
      </c>
      <c r="C109" s="24"/>
      <c r="D109" s="63" t="s">
        <v>103</v>
      </c>
      <c r="E109" s="64"/>
      <c r="F109" s="64"/>
      <c r="G109" s="26" t="s">
        <v>104</v>
      </c>
      <c r="H109" s="27">
        <v>2</v>
      </c>
      <c r="I109" s="27"/>
      <c r="J109" s="28"/>
      <c r="K109" s="28">
        <f>IF(AND(H109= "",I109= ""), 0, ROUND(ROUND(J109, 2) * ROUND(IF(I109="",H109,I109),  0), 2))</f>
        <v>0</v>
      </c>
      <c r="L109" s="7"/>
      <c r="N109" s="29">
        <v>0.2</v>
      </c>
      <c r="R109" s="7">
        <v>75</v>
      </c>
    </row>
    <row r="110" spans="1:18" hidden="1" x14ac:dyDescent="0.25">
      <c r="A110" s="7" t="s">
        <v>51</v>
      </c>
    </row>
    <row r="111" spans="1:18" hidden="1" x14ac:dyDescent="0.25">
      <c r="A111" s="7" t="s">
        <v>51</v>
      </c>
    </row>
    <row r="112" spans="1:18" hidden="1" x14ac:dyDescent="0.25">
      <c r="A112" s="7" t="s">
        <v>51</v>
      </c>
    </row>
    <row r="113" spans="1:18" hidden="1" x14ac:dyDescent="0.25">
      <c r="A113" s="7" t="s">
        <v>51</v>
      </c>
    </row>
    <row r="114" spans="1:18" hidden="1" x14ac:dyDescent="0.25">
      <c r="A114" s="7" t="s">
        <v>59</v>
      </c>
    </row>
    <row r="115" spans="1:18" hidden="1" x14ac:dyDescent="0.25">
      <c r="A115" s="7" t="s">
        <v>52</v>
      </c>
    </row>
    <row r="116" spans="1:18" x14ac:dyDescent="0.25">
      <c r="A116" s="7">
        <v>9</v>
      </c>
      <c r="B116" s="24" t="s">
        <v>105</v>
      </c>
      <c r="C116" s="24"/>
      <c r="D116" s="63" t="s">
        <v>106</v>
      </c>
      <c r="E116" s="64"/>
      <c r="F116" s="64"/>
      <c r="G116" s="26" t="s">
        <v>104</v>
      </c>
      <c r="H116" s="27">
        <v>4</v>
      </c>
      <c r="I116" s="27"/>
      <c r="J116" s="28"/>
      <c r="K116" s="28">
        <f>IF(AND(H116= "",I116= ""), 0, ROUND(ROUND(J116, 2) * ROUND(IF(I116="",H116,I116),  0), 2))</f>
        <v>0</v>
      </c>
      <c r="L116" s="7"/>
      <c r="N116" s="29">
        <v>0.2</v>
      </c>
      <c r="R116" s="7">
        <v>75</v>
      </c>
    </row>
    <row r="117" spans="1:18" hidden="1" x14ac:dyDescent="0.25">
      <c r="A117" s="7" t="s">
        <v>51</v>
      </c>
    </row>
    <row r="118" spans="1:18" hidden="1" x14ac:dyDescent="0.25">
      <c r="A118" s="7" t="s">
        <v>51</v>
      </c>
    </row>
    <row r="119" spans="1:18" hidden="1" x14ac:dyDescent="0.25">
      <c r="A119" s="7" t="s">
        <v>51</v>
      </c>
    </row>
    <row r="120" spans="1:18" hidden="1" x14ac:dyDescent="0.25">
      <c r="A120" s="7" t="s">
        <v>51</v>
      </c>
    </row>
    <row r="121" spans="1:18" hidden="1" x14ac:dyDescent="0.25">
      <c r="A121" s="7" t="s">
        <v>59</v>
      </c>
    </row>
    <row r="122" spans="1:18" hidden="1" x14ac:dyDescent="0.25">
      <c r="A122" s="7" t="s">
        <v>52</v>
      </c>
    </row>
    <row r="123" spans="1:18" x14ac:dyDescent="0.25">
      <c r="A123" s="7">
        <v>9</v>
      </c>
      <c r="B123" s="24" t="s">
        <v>107</v>
      </c>
      <c r="C123" s="24"/>
      <c r="D123" s="63" t="s">
        <v>108</v>
      </c>
      <c r="E123" s="64"/>
      <c r="F123" s="64"/>
      <c r="G123" s="26" t="s">
        <v>104</v>
      </c>
      <c r="H123" s="27">
        <v>1</v>
      </c>
      <c r="I123" s="27"/>
      <c r="J123" s="28"/>
      <c r="K123" s="28">
        <f>IF(AND(H123= "",I123= ""), 0, ROUND(ROUND(J123, 2) * ROUND(IF(I123="",H123,I123),  0), 2))</f>
        <v>0</v>
      </c>
      <c r="L123" s="7"/>
      <c r="N123" s="29">
        <v>0.2</v>
      </c>
      <c r="R123" s="7">
        <v>75</v>
      </c>
    </row>
    <row r="124" spans="1:18" hidden="1" x14ac:dyDescent="0.25">
      <c r="A124" s="7" t="s">
        <v>51</v>
      </c>
    </row>
    <row r="125" spans="1:18" hidden="1" x14ac:dyDescent="0.25">
      <c r="A125" s="7" t="s">
        <v>51</v>
      </c>
    </row>
    <row r="126" spans="1:18" hidden="1" x14ac:dyDescent="0.25">
      <c r="A126" s="7" t="s">
        <v>51</v>
      </c>
    </row>
    <row r="127" spans="1:18" hidden="1" x14ac:dyDescent="0.25">
      <c r="A127" s="7" t="s">
        <v>51</v>
      </c>
    </row>
    <row r="128" spans="1:18" hidden="1" x14ac:dyDescent="0.25">
      <c r="A128" s="7" t="s">
        <v>59</v>
      </c>
    </row>
    <row r="129" spans="1:18" hidden="1" x14ac:dyDescent="0.25">
      <c r="A129" s="7" t="s">
        <v>52</v>
      </c>
    </row>
    <row r="130" spans="1:18" x14ac:dyDescent="0.25">
      <c r="A130" s="7">
        <v>9</v>
      </c>
      <c r="B130" s="24" t="s">
        <v>109</v>
      </c>
      <c r="C130" s="24"/>
      <c r="D130" s="63" t="s">
        <v>110</v>
      </c>
      <c r="E130" s="64"/>
      <c r="F130" s="64"/>
      <c r="G130" s="26" t="s">
        <v>111</v>
      </c>
      <c r="H130" s="27">
        <v>6</v>
      </c>
      <c r="I130" s="27"/>
      <c r="J130" s="28"/>
      <c r="K130" s="28">
        <f>IF(AND(H130= "",I130= ""), 0, ROUND(ROUND(J130, 2) * ROUND(IF(I130="",H130,I130),  0), 2))</f>
        <v>0</v>
      </c>
      <c r="L130" s="7"/>
      <c r="N130" s="29">
        <v>0.2</v>
      </c>
      <c r="R130" s="7">
        <v>75</v>
      </c>
    </row>
    <row r="131" spans="1:18" hidden="1" x14ac:dyDescent="0.25">
      <c r="A131" s="7" t="s">
        <v>51</v>
      </c>
    </row>
    <row r="132" spans="1:18" hidden="1" x14ac:dyDescent="0.25">
      <c r="A132" s="7" t="s">
        <v>59</v>
      </c>
    </row>
    <row r="133" spans="1:18" hidden="1" x14ac:dyDescent="0.25">
      <c r="A133" s="7" t="s">
        <v>52</v>
      </c>
    </row>
    <row r="134" spans="1:18" hidden="1" x14ac:dyDescent="0.25">
      <c r="A134" s="7" t="s">
        <v>53</v>
      </c>
    </row>
    <row r="135" spans="1:18" x14ac:dyDescent="0.25">
      <c r="A135" s="7" t="s">
        <v>66</v>
      </c>
      <c r="B135" s="25"/>
      <c r="C135" s="25"/>
      <c r="D135" s="65"/>
      <c r="E135" s="65"/>
      <c r="F135" s="65"/>
      <c r="K135" s="25"/>
    </row>
    <row r="136" spans="1:18" x14ac:dyDescent="0.25">
      <c r="B136" s="25"/>
      <c r="C136" s="25"/>
      <c r="D136" s="68" t="s">
        <v>88</v>
      </c>
      <c r="E136" s="69"/>
      <c r="F136" s="69"/>
      <c r="G136" s="66"/>
      <c r="H136" s="66"/>
      <c r="I136" s="66"/>
      <c r="J136" s="66"/>
      <c r="K136" s="67"/>
    </row>
    <row r="137" spans="1:18" x14ac:dyDescent="0.25">
      <c r="B137" s="25"/>
      <c r="C137" s="25"/>
      <c r="D137" s="71"/>
      <c r="E137" s="42"/>
      <c r="F137" s="42"/>
      <c r="G137" s="42"/>
      <c r="H137" s="42"/>
      <c r="I137" s="42"/>
      <c r="J137" s="42"/>
      <c r="K137" s="70"/>
    </row>
    <row r="138" spans="1:18" x14ac:dyDescent="0.25">
      <c r="B138" s="25"/>
      <c r="C138" s="25"/>
      <c r="D138" s="74" t="s">
        <v>67</v>
      </c>
      <c r="E138" s="75"/>
      <c r="F138" s="75"/>
      <c r="G138" s="72">
        <f>SUMIF(L84:L135, IF(L83="","",L83), K84:K135)</f>
        <v>0</v>
      </c>
      <c r="H138" s="72"/>
      <c r="I138" s="72"/>
      <c r="J138" s="72"/>
      <c r="K138" s="73"/>
    </row>
    <row r="139" spans="1:18" hidden="1" x14ac:dyDescent="0.25">
      <c r="B139" s="25"/>
      <c r="C139" s="25"/>
      <c r="D139" s="78" t="s">
        <v>68</v>
      </c>
      <c r="E139" s="79"/>
      <c r="F139" s="79"/>
      <c r="G139" s="76">
        <f>ROUND(SUMIF(L84:L135, IF(L83="","",L83), K84:K135) * 0.2, 2)</f>
        <v>0</v>
      </c>
      <c r="H139" s="76"/>
      <c r="I139" s="76"/>
      <c r="J139" s="76"/>
      <c r="K139" s="77"/>
    </row>
    <row r="140" spans="1:18" hidden="1" x14ac:dyDescent="0.25">
      <c r="B140" s="25"/>
      <c r="C140" s="25"/>
      <c r="D140" s="74" t="s">
        <v>69</v>
      </c>
      <c r="E140" s="75"/>
      <c r="F140" s="75"/>
      <c r="G140" s="72">
        <f>SUM(G138:G139)</f>
        <v>0</v>
      </c>
      <c r="H140" s="72"/>
      <c r="I140" s="72"/>
      <c r="J140" s="72"/>
      <c r="K140" s="73"/>
    </row>
    <row r="141" spans="1:18" x14ac:dyDescent="0.25">
      <c r="A141" s="7">
        <v>4</v>
      </c>
      <c r="B141" s="17" t="s">
        <v>112</v>
      </c>
      <c r="C141" s="17"/>
      <c r="D141" s="61" t="s">
        <v>113</v>
      </c>
      <c r="E141" s="61"/>
      <c r="F141" s="61"/>
      <c r="G141" s="20"/>
      <c r="H141" s="20"/>
      <c r="I141" s="20"/>
      <c r="J141" s="20"/>
      <c r="K141" s="21"/>
      <c r="L141" s="7"/>
    </row>
    <row r="142" spans="1:18" x14ac:dyDescent="0.25">
      <c r="A142" s="7">
        <v>5</v>
      </c>
      <c r="B142" s="17" t="s">
        <v>114</v>
      </c>
      <c r="C142" s="17"/>
      <c r="D142" s="62" t="s">
        <v>115</v>
      </c>
      <c r="E142" s="62"/>
      <c r="F142" s="62"/>
      <c r="G142" s="22"/>
      <c r="H142" s="22"/>
      <c r="I142" s="22"/>
      <c r="J142" s="22"/>
      <c r="K142" s="23"/>
      <c r="L142" s="7"/>
    </row>
    <row r="143" spans="1:18" x14ac:dyDescent="0.25">
      <c r="A143" s="7">
        <v>9</v>
      </c>
      <c r="B143" s="24" t="s">
        <v>116</v>
      </c>
      <c r="C143" s="24"/>
      <c r="D143" s="63" t="s">
        <v>117</v>
      </c>
      <c r="E143" s="64"/>
      <c r="F143" s="64"/>
      <c r="G143" s="26" t="s">
        <v>118</v>
      </c>
      <c r="H143" s="30">
        <v>25</v>
      </c>
      <c r="I143" s="30"/>
      <c r="J143" s="28"/>
      <c r="K143" s="28">
        <f>IF(AND(H143= "",I143= ""), 0, ROUND(ROUND(J143, 2) * ROUND(IF(I143="",H143,I143),  2), 2))</f>
        <v>0</v>
      </c>
      <c r="L143" s="7"/>
      <c r="N143" s="29">
        <v>0.2</v>
      </c>
      <c r="R143" s="7">
        <v>75</v>
      </c>
    </row>
    <row r="144" spans="1:18" hidden="1" x14ac:dyDescent="0.25">
      <c r="A144" s="7" t="s">
        <v>51</v>
      </c>
    </row>
    <row r="145" spans="1:18" hidden="1" x14ac:dyDescent="0.25">
      <c r="A145" s="7" t="s">
        <v>52</v>
      </c>
    </row>
    <row r="146" spans="1:18" hidden="1" x14ac:dyDescent="0.25">
      <c r="A146" s="7" t="s">
        <v>53</v>
      </c>
    </row>
    <row r="147" spans="1:18" x14ac:dyDescent="0.25">
      <c r="A147" s="7">
        <v>5</v>
      </c>
      <c r="B147" s="17" t="s">
        <v>119</v>
      </c>
      <c r="C147" s="17"/>
      <c r="D147" s="62" t="s">
        <v>120</v>
      </c>
      <c r="E147" s="62"/>
      <c r="F147" s="62"/>
      <c r="G147" s="22"/>
      <c r="H147" s="22"/>
      <c r="I147" s="22"/>
      <c r="J147" s="22"/>
      <c r="K147" s="23"/>
      <c r="L147" s="7"/>
    </row>
    <row r="148" spans="1:18" x14ac:dyDescent="0.25">
      <c r="A148" s="7">
        <v>9</v>
      </c>
      <c r="B148" s="24" t="s">
        <v>121</v>
      </c>
      <c r="C148" s="24"/>
      <c r="D148" s="63" t="s">
        <v>122</v>
      </c>
      <c r="E148" s="64"/>
      <c r="F148" s="64"/>
      <c r="G148" s="26" t="s">
        <v>78</v>
      </c>
      <c r="H148" s="30">
        <v>150</v>
      </c>
      <c r="I148" s="30"/>
      <c r="J148" s="28"/>
      <c r="K148" s="28">
        <f>IF(AND(H148= "",I148= ""), 0, ROUND(ROUND(J148, 2) * ROUND(IF(I148="",H148,I148),  2), 2))</f>
        <v>0</v>
      </c>
      <c r="L148" s="7"/>
      <c r="N148" s="29">
        <v>0.2</v>
      </c>
      <c r="R148" s="7">
        <v>75</v>
      </c>
    </row>
    <row r="149" spans="1:18" hidden="1" x14ac:dyDescent="0.25">
      <c r="A149" s="7" t="s">
        <v>51</v>
      </c>
    </row>
    <row r="150" spans="1:18" hidden="1" x14ac:dyDescent="0.25">
      <c r="A150" s="7" t="s">
        <v>52</v>
      </c>
    </row>
    <row r="151" spans="1:18" x14ac:dyDescent="0.25">
      <c r="A151" s="7">
        <v>9</v>
      </c>
      <c r="B151" s="24" t="s">
        <v>123</v>
      </c>
      <c r="C151" s="24"/>
      <c r="D151" s="63" t="s">
        <v>124</v>
      </c>
      <c r="E151" s="64"/>
      <c r="F151" s="64"/>
      <c r="G151" s="26" t="s">
        <v>14</v>
      </c>
      <c r="H151" s="27">
        <v>1</v>
      </c>
      <c r="I151" s="27"/>
      <c r="J151" s="28"/>
      <c r="K151" s="28">
        <f>IF(AND(H151= "",I151= ""), 0, ROUND(ROUND(J151, 2) * ROUND(IF(I151="",H151,I151),  0), 2))</f>
        <v>0</v>
      </c>
      <c r="L151" s="7"/>
      <c r="N151" s="29">
        <v>0.2</v>
      </c>
      <c r="R151" s="7">
        <v>75</v>
      </c>
    </row>
    <row r="152" spans="1:18" hidden="1" x14ac:dyDescent="0.25">
      <c r="A152" s="7" t="s">
        <v>51</v>
      </c>
    </row>
    <row r="153" spans="1:18" hidden="1" x14ac:dyDescent="0.25">
      <c r="A153" s="7" t="s">
        <v>59</v>
      </c>
    </row>
    <row r="154" spans="1:18" hidden="1" x14ac:dyDescent="0.25">
      <c r="A154" s="7" t="s">
        <v>52</v>
      </c>
    </row>
    <row r="155" spans="1:18" x14ac:dyDescent="0.25">
      <c r="A155" s="7">
        <v>9</v>
      </c>
      <c r="B155" s="24" t="s">
        <v>125</v>
      </c>
      <c r="C155" s="24"/>
      <c r="D155" s="63" t="s">
        <v>126</v>
      </c>
      <c r="E155" s="64"/>
      <c r="F155" s="64"/>
      <c r="G155" s="26" t="s">
        <v>78</v>
      </c>
      <c r="H155" s="30">
        <v>5</v>
      </c>
      <c r="I155" s="30"/>
      <c r="J155" s="28"/>
      <c r="K155" s="28">
        <f>IF(AND(H155= "",I155= ""), 0, ROUND(ROUND(J155, 2) * ROUND(IF(I155="",H155,I155),  2), 2))</f>
        <v>0</v>
      </c>
      <c r="L155" s="7"/>
      <c r="N155" s="29">
        <v>0.2</v>
      </c>
      <c r="R155" s="7">
        <v>75</v>
      </c>
    </row>
    <row r="156" spans="1:18" hidden="1" x14ac:dyDescent="0.25">
      <c r="A156" s="7" t="s">
        <v>51</v>
      </c>
    </row>
    <row r="157" spans="1:18" hidden="1" x14ac:dyDescent="0.25">
      <c r="A157" s="7" t="s">
        <v>52</v>
      </c>
    </row>
    <row r="158" spans="1:18" x14ac:dyDescent="0.25">
      <c r="A158" s="7">
        <v>9</v>
      </c>
      <c r="B158" s="24" t="s">
        <v>127</v>
      </c>
      <c r="C158" s="24"/>
      <c r="D158" s="63" t="s">
        <v>128</v>
      </c>
      <c r="E158" s="64"/>
      <c r="F158" s="64"/>
      <c r="G158" s="26" t="s">
        <v>78</v>
      </c>
      <c r="H158" s="30">
        <v>10</v>
      </c>
      <c r="I158" s="30"/>
      <c r="J158" s="28"/>
      <c r="K158" s="28">
        <f>IF(AND(H158= "",I158= ""), 0, ROUND(ROUND(J158, 2) * ROUND(IF(I158="",H158,I158),  2), 2))</f>
        <v>0</v>
      </c>
      <c r="L158" s="7"/>
      <c r="N158" s="29">
        <v>0.2</v>
      </c>
      <c r="R158" s="7">
        <v>75</v>
      </c>
    </row>
    <row r="159" spans="1:18" hidden="1" x14ac:dyDescent="0.25">
      <c r="A159" s="7" t="s">
        <v>51</v>
      </c>
    </row>
    <row r="160" spans="1:18" hidden="1" x14ac:dyDescent="0.25">
      <c r="A160" s="7" t="s">
        <v>52</v>
      </c>
    </row>
    <row r="161" spans="1:18" x14ac:dyDescent="0.25">
      <c r="A161" s="7">
        <v>9</v>
      </c>
      <c r="B161" s="24" t="s">
        <v>129</v>
      </c>
      <c r="C161" s="24"/>
      <c r="D161" s="63" t="s">
        <v>130</v>
      </c>
      <c r="E161" s="64"/>
      <c r="F161" s="64"/>
      <c r="G161" s="26" t="s">
        <v>78</v>
      </c>
      <c r="H161" s="30">
        <v>90</v>
      </c>
      <c r="I161" s="30"/>
      <c r="J161" s="28"/>
      <c r="K161" s="28">
        <f>IF(AND(H161= "",I161= ""), 0, ROUND(ROUND(J161, 2) * ROUND(IF(I161="",H161,I161),  2), 2))</f>
        <v>0</v>
      </c>
      <c r="L161" s="7"/>
      <c r="N161" s="29">
        <v>0.2</v>
      </c>
      <c r="R161" s="7">
        <v>75</v>
      </c>
    </row>
    <row r="162" spans="1:18" hidden="1" x14ac:dyDescent="0.25">
      <c r="A162" s="7" t="s">
        <v>51</v>
      </c>
    </row>
    <row r="163" spans="1:18" hidden="1" x14ac:dyDescent="0.25">
      <c r="A163" s="7" t="s">
        <v>52</v>
      </c>
    </row>
    <row r="164" spans="1:18" x14ac:dyDescent="0.25">
      <c r="A164" s="7">
        <v>9</v>
      </c>
      <c r="B164" s="24" t="s">
        <v>131</v>
      </c>
      <c r="C164" s="24"/>
      <c r="D164" s="63" t="s">
        <v>132</v>
      </c>
      <c r="E164" s="64"/>
      <c r="F164" s="64"/>
      <c r="G164" s="26" t="s">
        <v>78</v>
      </c>
      <c r="H164" s="30">
        <v>25</v>
      </c>
      <c r="I164" s="30"/>
      <c r="J164" s="28"/>
      <c r="K164" s="28">
        <f>IF(AND(H164= "",I164= ""), 0, ROUND(ROUND(J164, 2) * ROUND(IF(I164="",H164,I164),  2), 2))</f>
        <v>0</v>
      </c>
      <c r="L164" s="7"/>
      <c r="N164" s="29">
        <v>0.2</v>
      </c>
      <c r="R164" s="7">
        <v>75</v>
      </c>
    </row>
    <row r="165" spans="1:18" hidden="1" x14ac:dyDescent="0.25">
      <c r="A165" s="7" t="s">
        <v>51</v>
      </c>
    </row>
    <row r="166" spans="1:18" hidden="1" x14ac:dyDescent="0.25">
      <c r="A166" s="7" t="s">
        <v>52</v>
      </c>
    </row>
    <row r="167" spans="1:18" x14ac:dyDescent="0.25">
      <c r="A167" s="7">
        <v>9</v>
      </c>
      <c r="B167" s="24" t="s">
        <v>133</v>
      </c>
      <c r="C167" s="24"/>
      <c r="D167" s="63" t="s">
        <v>134</v>
      </c>
      <c r="E167" s="64"/>
      <c r="F167" s="64"/>
      <c r="G167" s="26" t="s">
        <v>78</v>
      </c>
      <c r="H167" s="30">
        <v>15</v>
      </c>
      <c r="I167" s="30"/>
      <c r="J167" s="28"/>
      <c r="K167" s="28">
        <f>IF(AND(H167= "",I167= ""), 0, ROUND(ROUND(J167, 2) * ROUND(IF(I167="",H167,I167),  2), 2))</f>
        <v>0</v>
      </c>
      <c r="L167" s="7"/>
      <c r="N167" s="29">
        <v>0.2</v>
      </c>
      <c r="R167" s="7">
        <v>75</v>
      </c>
    </row>
    <row r="168" spans="1:18" hidden="1" x14ac:dyDescent="0.25">
      <c r="A168" s="7" t="s">
        <v>51</v>
      </c>
    </row>
    <row r="169" spans="1:18" hidden="1" x14ac:dyDescent="0.25">
      <c r="A169" s="7" t="s">
        <v>52</v>
      </c>
    </row>
    <row r="170" spans="1:18" hidden="1" x14ac:dyDescent="0.25">
      <c r="A170" s="7" t="s">
        <v>53</v>
      </c>
    </row>
    <row r="171" spans="1:18" x14ac:dyDescent="0.25">
      <c r="A171" s="7">
        <v>5</v>
      </c>
      <c r="B171" s="17" t="s">
        <v>135</v>
      </c>
      <c r="C171" s="17"/>
      <c r="D171" s="62" t="s">
        <v>136</v>
      </c>
      <c r="E171" s="62"/>
      <c r="F171" s="62"/>
      <c r="G171" s="22"/>
      <c r="H171" s="22"/>
      <c r="I171" s="22"/>
      <c r="J171" s="22"/>
      <c r="K171" s="23"/>
      <c r="L171" s="7"/>
    </row>
    <row r="172" spans="1:18" x14ac:dyDescent="0.25">
      <c r="A172" s="7">
        <v>9</v>
      </c>
      <c r="B172" s="24" t="s">
        <v>137</v>
      </c>
      <c r="C172" s="24"/>
      <c r="D172" s="63" t="s">
        <v>138</v>
      </c>
      <c r="E172" s="64"/>
      <c r="F172" s="64"/>
      <c r="G172" s="26" t="s">
        <v>78</v>
      </c>
      <c r="H172" s="30">
        <v>15</v>
      </c>
      <c r="I172" s="30"/>
      <c r="J172" s="28"/>
      <c r="K172" s="28">
        <f>IF(AND(H172= "",I172= ""), 0, ROUND(ROUND(J172, 2) * ROUND(IF(I172="",H172,I172),  2), 2))</f>
        <v>0</v>
      </c>
      <c r="L172" s="7"/>
      <c r="N172" s="29">
        <v>0.2</v>
      </c>
      <c r="R172" s="7">
        <v>75</v>
      </c>
    </row>
    <row r="173" spans="1:18" hidden="1" x14ac:dyDescent="0.25">
      <c r="A173" s="7" t="s">
        <v>51</v>
      </c>
    </row>
    <row r="174" spans="1:18" hidden="1" x14ac:dyDescent="0.25">
      <c r="A174" s="7" t="s">
        <v>52</v>
      </c>
    </row>
    <row r="175" spans="1:18" x14ac:dyDescent="0.25">
      <c r="A175" s="7">
        <v>9</v>
      </c>
      <c r="B175" s="24" t="s">
        <v>139</v>
      </c>
      <c r="C175" s="24"/>
      <c r="D175" s="63" t="s">
        <v>140</v>
      </c>
      <c r="E175" s="64"/>
      <c r="F175" s="64"/>
      <c r="G175" s="26" t="s">
        <v>78</v>
      </c>
      <c r="H175" s="30">
        <v>190</v>
      </c>
      <c r="I175" s="30"/>
      <c r="J175" s="28"/>
      <c r="K175" s="28">
        <f>IF(AND(H175= "",I175= ""), 0, ROUND(ROUND(J175, 2) * ROUND(IF(I175="",H175,I175),  2), 2))</f>
        <v>0</v>
      </c>
      <c r="L175" s="7"/>
      <c r="N175" s="29">
        <v>0.2</v>
      </c>
      <c r="R175" s="7">
        <v>75</v>
      </c>
    </row>
    <row r="176" spans="1:18" hidden="1" x14ac:dyDescent="0.25">
      <c r="A176" s="7" t="s">
        <v>51</v>
      </c>
    </row>
    <row r="177" spans="1:18" hidden="1" x14ac:dyDescent="0.25">
      <c r="A177" s="7" t="s">
        <v>52</v>
      </c>
    </row>
    <row r="178" spans="1:18" x14ac:dyDescent="0.25">
      <c r="A178" s="7">
        <v>9</v>
      </c>
      <c r="B178" s="24" t="s">
        <v>141</v>
      </c>
      <c r="C178" s="24"/>
      <c r="D178" s="63" t="s">
        <v>124</v>
      </c>
      <c r="E178" s="64"/>
      <c r="F178" s="64"/>
      <c r="G178" s="26" t="s">
        <v>14</v>
      </c>
      <c r="H178" s="27">
        <v>1</v>
      </c>
      <c r="I178" s="27"/>
      <c r="J178" s="28"/>
      <c r="K178" s="28">
        <f>IF(AND(H178= "",I178= ""), 0, ROUND(ROUND(J178, 2) * ROUND(IF(I178="",H178,I178),  0), 2))</f>
        <v>0</v>
      </c>
      <c r="L178" s="7"/>
      <c r="N178" s="29">
        <v>0.2</v>
      </c>
      <c r="R178" s="7">
        <v>75</v>
      </c>
    </row>
    <row r="179" spans="1:18" hidden="1" x14ac:dyDescent="0.25">
      <c r="A179" s="7" t="s">
        <v>51</v>
      </c>
    </row>
    <row r="180" spans="1:18" hidden="1" x14ac:dyDescent="0.25">
      <c r="A180" s="7" t="s">
        <v>59</v>
      </c>
    </row>
    <row r="181" spans="1:18" hidden="1" x14ac:dyDescent="0.25">
      <c r="A181" s="7" t="s">
        <v>52</v>
      </c>
    </row>
    <row r="182" spans="1:18" x14ac:dyDescent="0.25">
      <c r="A182" s="7">
        <v>9</v>
      </c>
      <c r="B182" s="24" t="s">
        <v>142</v>
      </c>
      <c r="C182" s="24"/>
      <c r="D182" s="63" t="s">
        <v>143</v>
      </c>
      <c r="E182" s="64"/>
      <c r="F182" s="64"/>
      <c r="G182" s="26" t="s">
        <v>78</v>
      </c>
      <c r="H182" s="30">
        <v>20</v>
      </c>
      <c r="I182" s="30"/>
      <c r="J182" s="28"/>
      <c r="K182" s="28">
        <f>IF(AND(H182= "",I182= ""), 0, ROUND(ROUND(J182, 2) * ROUND(IF(I182="",H182,I182),  2), 2))</f>
        <v>0</v>
      </c>
      <c r="L182" s="7"/>
      <c r="N182" s="29">
        <v>0.2</v>
      </c>
      <c r="R182" s="7">
        <v>75</v>
      </c>
    </row>
    <row r="183" spans="1:18" hidden="1" x14ac:dyDescent="0.25">
      <c r="A183" s="7" t="s">
        <v>51</v>
      </c>
    </row>
    <row r="184" spans="1:18" hidden="1" x14ac:dyDescent="0.25">
      <c r="A184" s="7" t="s">
        <v>52</v>
      </c>
    </row>
    <row r="185" spans="1:18" x14ac:dyDescent="0.25">
      <c r="A185" s="7">
        <v>9</v>
      </c>
      <c r="B185" s="24" t="s">
        <v>144</v>
      </c>
      <c r="C185" s="24"/>
      <c r="D185" s="63" t="s">
        <v>145</v>
      </c>
      <c r="E185" s="64"/>
      <c r="F185" s="64"/>
      <c r="G185" s="26" t="s">
        <v>78</v>
      </c>
      <c r="H185" s="30">
        <v>20</v>
      </c>
      <c r="I185" s="30"/>
      <c r="J185" s="28"/>
      <c r="K185" s="28">
        <f>IF(AND(H185= "",I185= ""), 0, ROUND(ROUND(J185, 2) * ROUND(IF(I185="",H185,I185),  2), 2))</f>
        <v>0</v>
      </c>
      <c r="L185" s="7"/>
      <c r="N185" s="29">
        <v>0.2</v>
      </c>
      <c r="R185" s="7">
        <v>75</v>
      </c>
    </row>
    <row r="186" spans="1:18" hidden="1" x14ac:dyDescent="0.25">
      <c r="A186" s="7" t="s">
        <v>51</v>
      </c>
    </row>
    <row r="187" spans="1:18" hidden="1" x14ac:dyDescent="0.25">
      <c r="A187" s="7" t="s">
        <v>59</v>
      </c>
    </row>
    <row r="188" spans="1:18" hidden="1" x14ac:dyDescent="0.25">
      <c r="A188" s="7" t="s">
        <v>52</v>
      </c>
    </row>
    <row r="189" spans="1:18" x14ac:dyDescent="0.25">
      <c r="A189" s="7">
        <v>9</v>
      </c>
      <c r="B189" s="24" t="s">
        <v>146</v>
      </c>
      <c r="C189" s="24"/>
      <c r="D189" s="63" t="s">
        <v>147</v>
      </c>
      <c r="E189" s="64"/>
      <c r="F189" s="64"/>
      <c r="G189" s="26" t="s">
        <v>14</v>
      </c>
      <c r="H189" s="27">
        <v>1</v>
      </c>
      <c r="I189" s="27"/>
      <c r="J189" s="28"/>
      <c r="K189" s="28">
        <f>IF(AND(H189= "",I189= ""), 0, ROUND(ROUND(J189, 2) * ROUND(IF(I189="",H189,I189),  0), 2))</f>
        <v>0</v>
      </c>
      <c r="L189" s="7"/>
      <c r="N189" s="29">
        <v>0.2</v>
      </c>
      <c r="R189" s="7">
        <v>75</v>
      </c>
    </row>
    <row r="190" spans="1:18" hidden="1" x14ac:dyDescent="0.25">
      <c r="A190" s="7" t="s">
        <v>51</v>
      </c>
    </row>
    <row r="191" spans="1:18" hidden="1" x14ac:dyDescent="0.25">
      <c r="A191" s="7" t="s">
        <v>52</v>
      </c>
    </row>
    <row r="192" spans="1:18" x14ac:dyDescent="0.25">
      <c r="A192" s="7">
        <v>9</v>
      </c>
      <c r="B192" s="24" t="s">
        <v>148</v>
      </c>
      <c r="C192" s="24"/>
      <c r="D192" s="63" t="s">
        <v>149</v>
      </c>
      <c r="E192" s="64"/>
      <c r="F192" s="64"/>
      <c r="G192" s="26" t="s">
        <v>78</v>
      </c>
      <c r="H192" s="30">
        <v>20</v>
      </c>
      <c r="I192" s="30"/>
      <c r="J192" s="28"/>
      <c r="K192" s="28">
        <f>IF(AND(H192= "",I192= ""), 0, ROUND(ROUND(J192, 2) * ROUND(IF(I192="",H192,I192),  2), 2))</f>
        <v>0</v>
      </c>
      <c r="L192" s="7"/>
      <c r="N192" s="29">
        <v>0.2</v>
      </c>
      <c r="R192" s="7">
        <v>75</v>
      </c>
    </row>
    <row r="193" spans="1:18" hidden="1" x14ac:dyDescent="0.25">
      <c r="A193" s="7" t="s">
        <v>51</v>
      </c>
    </row>
    <row r="194" spans="1:18" hidden="1" x14ac:dyDescent="0.25">
      <c r="A194" s="7" t="s">
        <v>52</v>
      </c>
    </row>
    <row r="195" spans="1:18" x14ac:dyDescent="0.25">
      <c r="A195" s="7">
        <v>9</v>
      </c>
      <c r="B195" s="24" t="s">
        <v>150</v>
      </c>
      <c r="C195" s="24"/>
      <c r="D195" s="63" t="s">
        <v>130</v>
      </c>
      <c r="E195" s="64"/>
      <c r="F195" s="64"/>
      <c r="G195" s="26" t="s">
        <v>78</v>
      </c>
      <c r="H195" s="30">
        <v>90</v>
      </c>
      <c r="I195" s="30"/>
      <c r="J195" s="28"/>
      <c r="K195" s="28">
        <f>IF(AND(H195= "",I195= ""), 0, ROUND(ROUND(J195, 2) * ROUND(IF(I195="",H195,I195),  2), 2))</f>
        <v>0</v>
      </c>
      <c r="L195" s="7"/>
      <c r="N195" s="29">
        <v>0.2</v>
      </c>
      <c r="R195" s="7">
        <v>75</v>
      </c>
    </row>
    <row r="196" spans="1:18" hidden="1" x14ac:dyDescent="0.25">
      <c r="A196" s="7" t="s">
        <v>51</v>
      </c>
    </row>
    <row r="197" spans="1:18" hidden="1" x14ac:dyDescent="0.25">
      <c r="A197" s="7" t="s">
        <v>52</v>
      </c>
    </row>
    <row r="198" spans="1:18" hidden="1" x14ac:dyDescent="0.25">
      <c r="A198" s="7" t="s">
        <v>53</v>
      </c>
    </row>
    <row r="199" spans="1:18" x14ac:dyDescent="0.25">
      <c r="A199" s="7">
        <v>5</v>
      </c>
      <c r="B199" s="17" t="s">
        <v>151</v>
      </c>
      <c r="C199" s="17"/>
      <c r="D199" s="62" t="s">
        <v>152</v>
      </c>
      <c r="E199" s="62"/>
      <c r="F199" s="62"/>
      <c r="G199" s="22"/>
      <c r="H199" s="22"/>
      <c r="I199" s="22"/>
      <c r="J199" s="22"/>
      <c r="K199" s="23"/>
      <c r="L199" s="7"/>
    </row>
    <row r="200" spans="1:18" x14ac:dyDescent="0.25">
      <c r="A200" s="7">
        <v>9</v>
      </c>
      <c r="B200" s="24" t="s">
        <v>153</v>
      </c>
      <c r="C200" s="24"/>
      <c r="D200" s="63" t="s">
        <v>154</v>
      </c>
      <c r="E200" s="64"/>
      <c r="F200" s="64"/>
      <c r="G200" s="26" t="s">
        <v>50</v>
      </c>
      <c r="H200" s="27">
        <v>1</v>
      </c>
      <c r="I200" s="27"/>
      <c r="J200" s="28"/>
      <c r="K200" s="28">
        <f>IF(AND(H200= "",I200= ""), 0, ROUND(ROUND(J200, 2) * ROUND(IF(I200="",H200,I200),  0), 2))</f>
        <v>0</v>
      </c>
      <c r="L200" s="7"/>
      <c r="N200" s="29">
        <v>0.2</v>
      </c>
      <c r="R200" s="7">
        <v>75</v>
      </c>
    </row>
    <row r="201" spans="1:18" hidden="1" x14ac:dyDescent="0.25">
      <c r="A201" s="7" t="s">
        <v>51</v>
      </c>
    </row>
    <row r="202" spans="1:18" hidden="1" x14ac:dyDescent="0.25">
      <c r="A202" s="7" t="s">
        <v>59</v>
      </c>
    </row>
    <row r="203" spans="1:18" hidden="1" x14ac:dyDescent="0.25">
      <c r="A203" s="7" t="s">
        <v>52</v>
      </c>
    </row>
    <row r="204" spans="1:18" x14ac:dyDescent="0.25">
      <c r="A204" s="7">
        <v>9</v>
      </c>
      <c r="B204" s="24" t="s">
        <v>155</v>
      </c>
      <c r="C204" s="24"/>
      <c r="D204" s="63" t="s">
        <v>156</v>
      </c>
      <c r="E204" s="64"/>
      <c r="F204" s="64"/>
      <c r="G204" s="26" t="s">
        <v>50</v>
      </c>
      <c r="H204" s="27">
        <v>1</v>
      </c>
      <c r="I204" s="27"/>
      <c r="J204" s="28"/>
      <c r="K204" s="28">
        <f>IF(AND(H204= "",I204= ""), 0, ROUND(ROUND(J204, 2) * ROUND(IF(I204="",H204,I204),  0), 2))</f>
        <v>0</v>
      </c>
      <c r="L204" s="7"/>
      <c r="N204" s="29">
        <v>0.2</v>
      </c>
      <c r="R204" s="7">
        <v>75</v>
      </c>
    </row>
    <row r="205" spans="1:18" hidden="1" x14ac:dyDescent="0.25">
      <c r="A205" s="7" t="s">
        <v>51</v>
      </c>
    </row>
    <row r="206" spans="1:18" hidden="1" x14ac:dyDescent="0.25">
      <c r="A206" s="7" t="s">
        <v>59</v>
      </c>
    </row>
    <row r="207" spans="1:18" hidden="1" x14ac:dyDescent="0.25">
      <c r="A207" s="7" t="s">
        <v>52</v>
      </c>
    </row>
    <row r="208" spans="1:18" x14ac:dyDescent="0.25">
      <c r="A208" s="7">
        <v>9</v>
      </c>
      <c r="B208" s="24" t="s">
        <v>157</v>
      </c>
      <c r="C208" s="24"/>
      <c r="D208" s="63" t="s">
        <v>158</v>
      </c>
      <c r="E208" s="64"/>
      <c r="F208" s="64"/>
      <c r="G208" s="26" t="s">
        <v>118</v>
      </c>
      <c r="H208" s="30">
        <v>77</v>
      </c>
      <c r="I208" s="30"/>
      <c r="J208" s="28"/>
      <c r="K208" s="28">
        <f>IF(AND(H208= "",I208= ""), 0, ROUND(ROUND(J208, 2) * ROUND(IF(I208="",H208,I208),  2), 2))</f>
        <v>0</v>
      </c>
      <c r="L208" s="7"/>
      <c r="N208" s="29">
        <v>0.2</v>
      </c>
      <c r="R208" s="7">
        <v>75</v>
      </c>
    </row>
    <row r="209" spans="1:18" hidden="1" x14ac:dyDescent="0.25">
      <c r="A209" s="7" t="s">
        <v>51</v>
      </c>
    </row>
    <row r="210" spans="1:18" hidden="1" x14ac:dyDescent="0.25">
      <c r="A210" s="7" t="s">
        <v>52</v>
      </c>
    </row>
    <row r="211" spans="1:18" x14ac:dyDescent="0.25">
      <c r="A211" s="7">
        <v>9</v>
      </c>
      <c r="B211" s="24" t="s">
        <v>159</v>
      </c>
      <c r="C211" s="24"/>
      <c r="D211" s="63" t="s">
        <v>160</v>
      </c>
      <c r="E211" s="64"/>
      <c r="F211" s="64"/>
      <c r="G211" s="26" t="s">
        <v>118</v>
      </c>
      <c r="H211" s="30">
        <v>77</v>
      </c>
      <c r="I211" s="30"/>
      <c r="J211" s="28"/>
      <c r="K211" s="28">
        <f>IF(AND(H211= "",I211= ""), 0, ROUND(ROUND(J211, 2) * ROUND(IF(I211="",H211,I211),  2), 2))</f>
        <v>0</v>
      </c>
      <c r="L211" s="7"/>
      <c r="N211" s="29">
        <v>0.2</v>
      </c>
      <c r="R211" s="7">
        <v>75</v>
      </c>
    </row>
    <row r="212" spans="1:18" hidden="1" x14ac:dyDescent="0.25">
      <c r="A212" s="7" t="s">
        <v>51</v>
      </c>
    </row>
    <row r="213" spans="1:18" hidden="1" x14ac:dyDescent="0.25">
      <c r="A213" s="7" t="s">
        <v>59</v>
      </c>
    </row>
    <row r="214" spans="1:18" hidden="1" x14ac:dyDescent="0.25">
      <c r="A214" s="7" t="s">
        <v>52</v>
      </c>
    </row>
    <row r="215" spans="1:18" x14ac:dyDescent="0.25">
      <c r="A215" s="7">
        <v>9</v>
      </c>
      <c r="B215" s="24" t="s">
        <v>161</v>
      </c>
      <c r="C215" s="24"/>
      <c r="D215" s="63" t="s">
        <v>162</v>
      </c>
      <c r="E215" s="64"/>
      <c r="F215" s="64"/>
      <c r="G215" s="26" t="s">
        <v>50</v>
      </c>
      <c r="H215" s="27">
        <v>1</v>
      </c>
      <c r="I215" s="27"/>
      <c r="J215" s="28"/>
      <c r="K215" s="28">
        <f>IF(AND(H215= "",I215= ""), 0, ROUND(ROUND(J215, 2) * ROUND(IF(I215="",H215,I215),  0), 2))</f>
        <v>0</v>
      </c>
      <c r="L215" s="7"/>
      <c r="N215" s="29">
        <v>0.2</v>
      </c>
      <c r="R215" s="7">
        <v>75</v>
      </c>
    </row>
    <row r="216" spans="1:18" hidden="1" x14ac:dyDescent="0.25">
      <c r="A216" s="7" t="s">
        <v>51</v>
      </c>
    </row>
    <row r="217" spans="1:18" hidden="1" x14ac:dyDescent="0.25">
      <c r="A217" s="7" t="s">
        <v>59</v>
      </c>
    </row>
    <row r="218" spans="1:18" hidden="1" x14ac:dyDescent="0.25">
      <c r="A218" s="7" t="s">
        <v>52</v>
      </c>
    </row>
    <row r="219" spans="1:18" x14ac:dyDescent="0.25">
      <c r="A219" s="7">
        <v>9</v>
      </c>
      <c r="B219" s="24" t="s">
        <v>163</v>
      </c>
      <c r="C219" s="24"/>
      <c r="D219" s="63" t="s">
        <v>164</v>
      </c>
      <c r="E219" s="64"/>
      <c r="F219" s="64"/>
      <c r="G219" s="26" t="s">
        <v>14</v>
      </c>
      <c r="H219" s="27">
        <v>25</v>
      </c>
      <c r="I219" s="27"/>
      <c r="J219" s="28"/>
      <c r="K219" s="28">
        <f>IF(AND(H219= "",I219= ""), 0, ROUND(ROUND(J219, 2) * ROUND(IF(I219="",H219,I219),  0), 2))</f>
        <v>0</v>
      </c>
      <c r="L219" s="7"/>
      <c r="N219" s="29">
        <v>0.2</v>
      </c>
      <c r="R219" s="7">
        <v>75</v>
      </c>
    </row>
    <row r="220" spans="1:18" hidden="1" x14ac:dyDescent="0.25">
      <c r="A220" s="7" t="s">
        <v>51</v>
      </c>
    </row>
    <row r="221" spans="1:18" hidden="1" x14ac:dyDescent="0.25">
      <c r="A221" s="7" t="s">
        <v>51</v>
      </c>
    </row>
    <row r="222" spans="1:18" hidden="1" x14ac:dyDescent="0.25">
      <c r="A222" s="7" t="s">
        <v>52</v>
      </c>
    </row>
    <row r="223" spans="1:18" x14ac:dyDescent="0.25">
      <c r="A223" s="7">
        <v>9</v>
      </c>
      <c r="B223" s="24" t="s">
        <v>165</v>
      </c>
      <c r="C223" s="24"/>
      <c r="D223" s="63" t="s">
        <v>166</v>
      </c>
      <c r="E223" s="64"/>
      <c r="F223" s="64"/>
      <c r="G223" s="26" t="s">
        <v>78</v>
      </c>
      <c r="H223" s="30">
        <v>40</v>
      </c>
      <c r="I223" s="30"/>
      <c r="J223" s="28"/>
      <c r="K223" s="28">
        <f>IF(AND(H223= "",I223= ""), 0, ROUND(ROUND(J223, 2) * ROUND(IF(I223="",H223,I223),  2), 2))</f>
        <v>0</v>
      </c>
      <c r="L223" s="7"/>
      <c r="N223" s="29">
        <v>0.2</v>
      </c>
      <c r="R223" s="7">
        <v>75</v>
      </c>
    </row>
    <row r="224" spans="1:18" hidden="1" x14ac:dyDescent="0.25">
      <c r="A224" s="7" t="s">
        <v>51</v>
      </c>
    </row>
    <row r="225" spans="1:18" hidden="1" x14ac:dyDescent="0.25">
      <c r="A225" s="7" t="s">
        <v>51</v>
      </c>
    </row>
    <row r="226" spans="1:18" hidden="1" x14ac:dyDescent="0.25">
      <c r="A226" s="7" t="s">
        <v>51</v>
      </c>
    </row>
    <row r="227" spans="1:18" hidden="1" x14ac:dyDescent="0.25">
      <c r="A227" s="7" t="s">
        <v>51</v>
      </c>
    </row>
    <row r="228" spans="1:18" hidden="1" x14ac:dyDescent="0.25">
      <c r="A228" s="7" t="s">
        <v>52</v>
      </c>
    </row>
    <row r="229" spans="1:18" hidden="1" x14ac:dyDescent="0.25">
      <c r="A229" s="7" t="s">
        <v>53</v>
      </c>
    </row>
    <row r="230" spans="1:18" x14ac:dyDescent="0.25">
      <c r="A230" s="7" t="s">
        <v>66</v>
      </c>
      <c r="B230" s="25"/>
      <c r="C230" s="25"/>
      <c r="D230" s="65"/>
      <c r="E230" s="65"/>
      <c r="F230" s="65"/>
      <c r="K230" s="25"/>
    </row>
    <row r="231" spans="1:18" x14ac:dyDescent="0.25">
      <c r="B231" s="25"/>
      <c r="C231" s="25"/>
      <c r="D231" s="68" t="s">
        <v>113</v>
      </c>
      <c r="E231" s="69"/>
      <c r="F231" s="69"/>
      <c r="G231" s="66"/>
      <c r="H231" s="66"/>
      <c r="I231" s="66"/>
      <c r="J231" s="66"/>
      <c r="K231" s="67"/>
    </row>
    <row r="232" spans="1:18" x14ac:dyDescent="0.25">
      <c r="B232" s="25"/>
      <c r="C232" s="25"/>
      <c r="D232" s="71"/>
      <c r="E232" s="42"/>
      <c r="F232" s="42"/>
      <c r="G232" s="42"/>
      <c r="H232" s="42"/>
      <c r="I232" s="42"/>
      <c r="J232" s="42"/>
      <c r="K232" s="70"/>
    </row>
    <row r="233" spans="1:18" x14ac:dyDescent="0.25">
      <c r="B233" s="25"/>
      <c r="C233" s="25"/>
      <c r="D233" s="74" t="s">
        <v>67</v>
      </c>
      <c r="E233" s="75"/>
      <c r="F233" s="75"/>
      <c r="G233" s="72">
        <f>SUMIF(L142:L230, IF(L141="","",L141), K142:K230)</f>
        <v>0</v>
      </c>
      <c r="H233" s="72"/>
      <c r="I233" s="72"/>
      <c r="J233" s="72"/>
      <c r="K233" s="73"/>
    </row>
    <row r="234" spans="1:18" hidden="1" x14ac:dyDescent="0.25">
      <c r="B234" s="25"/>
      <c r="C234" s="25"/>
      <c r="D234" s="78" t="s">
        <v>68</v>
      </c>
      <c r="E234" s="79"/>
      <c r="F234" s="79"/>
      <c r="G234" s="76">
        <f>ROUND(SUMIF(L142:L230, IF(L141="","",L141), K142:K230) * 0.2, 2)</f>
        <v>0</v>
      </c>
      <c r="H234" s="76"/>
      <c r="I234" s="76"/>
      <c r="J234" s="76"/>
      <c r="K234" s="77"/>
    </row>
    <row r="235" spans="1:18" hidden="1" x14ac:dyDescent="0.25">
      <c r="B235" s="25"/>
      <c r="C235" s="25"/>
      <c r="D235" s="74" t="s">
        <v>69</v>
      </c>
      <c r="E235" s="75"/>
      <c r="F235" s="75"/>
      <c r="G235" s="72">
        <f>SUM(G233:G234)</f>
        <v>0</v>
      </c>
      <c r="H235" s="72"/>
      <c r="I235" s="72"/>
      <c r="J235" s="72"/>
      <c r="K235" s="73"/>
    </row>
    <row r="236" spans="1:18" x14ac:dyDescent="0.25">
      <c r="A236" s="7">
        <v>4</v>
      </c>
      <c r="B236" s="17" t="s">
        <v>167</v>
      </c>
      <c r="C236" s="17"/>
      <c r="D236" s="61" t="s">
        <v>168</v>
      </c>
      <c r="E236" s="61"/>
      <c r="F236" s="61"/>
      <c r="G236" s="20"/>
      <c r="H236" s="20"/>
      <c r="I236" s="20"/>
      <c r="J236" s="20"/>
      <c r="K236" s="21"/>
      <c r="L236" s="7"/>
    </row>
    <row r="237" spans="1:18" x14ac:dyDescent="0.25">
      <c r="A237" s="7">
        <v>5</v>
      </c>
      <c r="B237" s="17" t="s">
        <v>169</v>
      </c>
      <c r="C237" s="17"/>
      <c r="D237" s="62" t="s">
        <v>170</v>
      </c>
      <c r="E237" s="62"/>
      <c r="F237" s="62"/>
      <c r="G237" s="22"/>
      <c r="H237" s="22"/>
      <c r="I237" s="22"/>
      <c r="J237" s="22"/>
      <c r="K237" s="23"/>
      <c r="L237" s="7"/>
    </row>
    <row r="238" spans="1:18" x14ac:dyDescent="0.25">
      <c r="A238" s="7">
        <v>9</v>
      </c>
      <c r="B238" s="24" t="s">
        <v>171</v>
      </c>
      <c r="C238" s="24"/>
      <c r="D238" s="63" t="s">
        <v>172</v>
      </c>
      <c r="E238" s="64"/>
      <c r="F238" s="64"/>
      <c r="G238" s="26" t="s">
        <v>14</v>
      </c>
      <c r="H238" s="27">
        <v>1</v>
      </c>
      <c r="I238" s="27"/>
      <c r="J238" s="28"/>
      <c r="K238" s="28">
        <f>IF(AND(H238= "",I238= ""), 0, ROUND(ROUND(J238, 2) * ROUND(IF(I238="",H238,I238),  0), 2))</f>
        <v>0</v>
      </c>
      <c r="L238" s="7"/>
      <c r="N238" s="29">
        <v>0.2</v>
      </c>
      <c r="R238" s="7">
        <v>75</v>
      </c>
    </row>
    <row r="239" spans="1:18" hidden="1" x14ac:dyDescent="0.25">
      <c r="A239" s="7" t="s">
        <v>51</v>
      </c>
    </row>
    <row r="240" spans="1:18" hidden="1" x14ac:dyDescent="0.25">
      <c r="A240" s="7" t="s">
        <v>51</v>
      </c>
    </row>
    <row r="241" spans="1:18" hidden="1" x14ac:dyDescent="0.25">
      <c r="A241" s="7" t="s">
        <v>51</v>
      </c>
    </row>
    <row r="242" spans="1:18" hidden="1" x14ac:dyDescent="0.25">
      <c r="A242" s="7" t="s">
        <v>52</v>
      </c>
    </row>
    <row r="243" spans="1:18" x14ac:dyDescent="0.25">
      <c r="A243" s="7">
        <v>9</v>
      </c>
      <c r="B243" s="24" t="s">
        <v>173</v>
      </c>
      <c r="C243" s="24"/>
      <c r="D243" s="63" t="s">
        <v>174</v>
      </c>
      <c r="E243" s="64"/>
      <c r="F243" s="64"/>
      <c r="G243" s="26" t="s">
        <v>14</v>
      </c>
      <c r="H243" s="27">
        <v>1</v>
      </c>
      <c r="I243" s="27"/>
      <c r="J243" s="28"/>
      <c r="K243" s="28">
        <f>IF(AND(H243= "",I243= ""), 0, ROUND(ROUND(J243, 2) * ROUND(IF(I243="",H243,I243),  0), 2))</f>
        <v>0</v>
      </c>
      <c r="L243" s="7"/>
      <c r="N243" s="29">
        <v>0.2</v>
      </c>
      <c r="R243" s="7">
        <v>75</v>
      </c>
    </row>
    <row r="244" spans="1:18" hidden="1" x14ac:dyDescent="0.25">
      <c r="A244" s="7" t="s">
        <v>51</v>
      </c>
    </row>
    <row r="245" spans="1:18" hidden="1" x14ac:dyDescent="0.25">
      <c r="A245" s="7" t="s">
        <v>51</v>
      </c>
    </row>
    <row r="246" spans="1:18" hidden="1" x14ac:dyDescent="0.25">
      <c r="A246" s="7" t="s">
        <v>51</v>
      </c>
    </row>
    <row r="247" spans="1:18" hidden="1" x14ac:dyDescent="0.25">
      <c r="A247" s="7" t="s">
        <v>59</v>
      </c>
    </row>
    <row r="248" spans="1:18" hidden="1" x14ac:dyDescent="0.25">
      <c r="A248" s="7" t="s">
        <v>52</v>
      </c>
    </row>
    <row r="249" spans="1:18" x14ac:dyDescent="0.25">
      <c r="A249" s="7">
        <v>9</v>
      </c>
      <c r="B249" s="24" t="s">
        <v>175</v>
      </c>
      <c r="C249" s="24"/>
      <c r="D249" s="63" t="s">
        <v>176</v>
      </c>
      <c r="E249" s="64"/>
      <c r="F249" s="64"/>
      <c r="G249" s="26" t="s">
        <v>58</v>
      </c>
      <c r="H249" s="27">
        <v>1</v>
      </c>
      <c r="I249" s="27"/>
      <c r="J249" s="28"/>
      <c r="K249" s="28">
        <f>IF(AND(H249= "",I249= ""), 0, ROUND(ROUND(J249, 2) * ROUND(IF(I249="",H249,I249),  0), 2))</f>
        <v>0</v>
      </c>
      <c r="L249" s="7"/>
      <c r="N249" s="29">
        <v>0.2</v>
      </c>
      <c r="R249" s="7">
        <v>75</v>
      </c>
    </row>
    <row r="250" spans="1:18" hidden="1" x14ac:dyDescent="0.25">
      <c r="A250" s="7" t="s">
        <v>51</v>
      </c>
    </row>
    <row r="251" spans="1:18" hidden="1" x14ac:dyDescent="0.25">
      <c r="A251" s="7" t="s">
        <v>52</v>
      </c>
    </row>
    <row r="252" spans="1:18" hidden="1" x14ac:dyDescent="0.25">
      <c r="A252" s="7" t="s">
        <v>53</v>
      </c>
    </row>
    <row r="253" spans="1:18" x14ac:dyDescent="0.25">
      <c r="A253" s="7">
        <v>5</v>
      </c>
      <c r="B253" s="17" t="s">
        <v>177</v>
      </c>
      <c r="C253" s="17"/>
      <c r="D253" s="62" t="s">
        <v>178</v>
      </c>
      <c r="E253" s="62"/>
      <c r="F253" s="62"/>
      <c r="G253" s="22"/>
      <c r="H253" s="22"/>
      <c r="I253" s="22"/>
      <c r="J253" s="22"/>
      <c r="K253" s="23"/>
      <c r="L253" s="7"/>
    </row>
    <row r="254" spans="1:18" x14ac:dyDescent="0.25">
      <c r="A254" s="7">
        <v>9</v>
      </c>
      <c r="B254" s="24" t="s">
        <v>179</v>
      </c>
      <c r="C254" s="24"/>
      <c r="D254" s="63" t="s">
        <v>180</v>
      </c>
      <c r="E254" s="64"/>
      <c r="F254" s="64"/>
      <c r="G254" s="26" t="s">
        <v>14</v>
      </c>
      <c r="H254" s="27">
        <v>12</v>
      </c>
      <c r="I254" s="27"/>
      <c r="J254" s="28"/>
      <c r="K254" s="28">
        <f>IF(AND(H254= "",I254= ""), 0, ROUND(ROUND(J254, 2) * ROUND(IF(I254="",H254,I254),  0), 2))</f>
        <v>0</v>
      </c>
      <c r="L254" s="7"/>
      <c r="N254" s="29">
        <v>0.2</v>
      </c>
      <c r="R254" s="7">
        <v>75</v>
      </c>
    </row>
    <row r="255" spans="1:18" hidden="1" x14ac:dyDescent="0.25">
      <c r="A255" s="7" t="s">
        <v>51</v>
      </c>
    </row>
    <row r="256" spans="1:18" hidden="1" x14ac:dyDescent="0.25">
      <c r="A256" s="7" t="s">
        <v>52</v>
      </c>
    </row>
    <row r="257" spans="1:18" x14ac:dyDescent="0.25">
      <c r="A257" s="7">
        <v>9</v>
      </c>
      <c r="B257" s="24" t="s">
        <v>181</v>
      </c>
      <c r="C257" s="24"/>
      <c r="D257" s="63" t="s">
        <v>182</v>
      </c>
      <c r="E257" s="64"/>
      <c r="F257" s="64"/>
      <c r="G257" s="26" t="s">
        <v>14</v>
      </c>
      <c r="H257" s="27">
        <v>2</v>
      </c>
      <c r="I257" s="27"/>
      <c r="J257" s="28"/>
      <c r="K257" s="28">
        <f>IF(AND(H257= "",I257= ""), 0, ROUND(ROUND(J257, 2) * ROUND(IF(I257="",H257,I257),  0), 2))</f>
        <v>0</v>
      </c>
      <c r="L257" s="7"/>
      <c r="N257" s="29">
        <v>0.2</v>
      </c>
      <c r="R257" s="7">
        <v>75</v>
      </c>
    </row>
    <row r="258" spans="1:18" hidden="1" x14ac:dyDescent="0.25">
      <c r="A258" s="7" t="s">
        <v>51</v>
      </c>
    </row>
    <row r="259" spans="1:18" hidden="1" x14ac:dyDescent="0.25">
      <c r="A259" s="7" t="s">
        <v>51</v>
      </c>
    </row>
    <row r="260" spans="1:18" hidden="1" x14ac:dyDescent="0.25">
      <c r="A260" s="7" t="s">
        <v>52</v>
      </c>
    </row>
    <row r="261" spans="1:18" x14ac:dyDescent="0.25">
      <c r="A261" s="7">
        <v>9</v>
      </c>
      <c r="B261" s="24" t="s">
        <v>183</v>
      </c>
      <c r="C261" s="24"/>
      <c r="D261" s="63" t="s">
        <v>184</v>
      </c>
      <c r="E261" s="64"/>
      <c r="F261" s="64"/>
      <c r="G261" s="26" t="s">
        <v>14</v>
      </c>
      <c r="H261" s="27">
        <v>42</v>
      </c>
      <c r="I261" s="27"/>
      <c r="J261" s="28"/>
      <c r="K261" s="28">
        <f>IF(AND(H261= "",I261= ""), 0, ROUND(ROUND(J261, 2) * ROUND(IF(I261="",H261,I261),  0), 2))</f>
        <v>0</v>
      </c>
      <c r="L261" s="7"/>
      <c r="N261" s="29">
        <v>0.2</v>
      </c>
      <c r="R261" s="7">
        <v>75</v>
      </c>
    </row>
    <row r="262" spans="1:18" hidden="1" x14ac:dyDescent="0.25">
      <c r="A262" s="7" t="s">
        <v>51</v>
      </c>
    </row>
    <row r="263" spans="1:18" hidden="1" x14ac:dyDescent="0.25">
      <c r="A263" s="7" t="s">
        <v>51</v>
      </c>
    </row>
    <row r="264" spans="1:18" hidden="1" x14ac:dyDescent="0.25">
      <c r="A264" s="7" t="s">
        <v>52</v>
      </c>
    </row>
    <row r="265" spans="1:18" x14ac:dyDescent="0.25">
      <c r="A265" s="7">
        <v>9</v>
      </c>
      <c r="B265" s="24" t="s">
        <v>185</v>
      </c>
      <c r="C265" s="24"/>
      <c r="D265" s="63" t="s">
        <v>186</v>
      </c>
      <c r="E265" s="64"/>
      <c r="F265" s="64"/>
      <c r="G265" s="26" t="s">
        <v>14</v>
      </c>
      <c r="H265" s="27">
        <v>2</v>
      </c>
      <c r="I265" s="27"/>
      <c r="J265" s="28"/>
      <c r="K265" s="28">
        <f>IF(AND(H265= "",I265= ""), 0, ROUND(ROUND(J265, 2) * ROUND(IF(I265="",H265,I265),  0), 2))</f>
        <v>0</v>
      </c>
      <c r="L265" s="7"/>
      <c r="N265" s="29">
        <v>0.2</v>
      </c>
      <c r="R265" s="7">
        <v>75</v>
      </c>
    </row>
    <row r="266" spans="1:18" hidden="1" x14ac:dyDescent="0.25">
      <c r="A266" s="7" t="s">
        <v>51</v>
      </c>
    </row>
    <row r="267" spans="1:18" hidden="1" x14ac:dyDescent="0.25">
      <c r="A267" s="7" t="s">
        <v>51</v>
      </c>
    </row>
    <row r="268" spans="1:18" hidden="1" x14ac:dyDescent="0.25">
      <c r="A268" s="7" t="s">
        <v>52</v>
      </c>
    </row>
    <row r="269" spans="1:18" ht="22.5" customHeight="1" x14ac:dyDescent="0.25">
      <c r="A269" s="7">
        <v>9</v>
      </c>
      <c r="B269" s="24" t="s">
        <v>187</v>
      </c>
      <c r="C269" s="24"/>
      <c r="D269" s="63" t="s">
        <v>188</v>
      </c>
      <c r="E269" s="64"/>
      <c r="F269" s="64"/>
      <c r="G269" s="26" t="s">
        <v>58</v>
      </c>
      <c r="H269" s="27">
        <v>44</v>
      </c>
      <c r="I269" s="27"/>
      <c r="J269" s="28"/>
      <c r="K269" s="28">
        <f>IF(AND(H269= "",I269= ""), 0, ROUND(ROUND(J269, 2) * ROUND(IF(I269="",H269,I269),  0), 2))</f>
        <v>0</v>
      </c>
      <c r="L269" s="7"/>
      <c r="N269" s="29">
        <v>0.2</v>
      </c>
      <c r="R269" s="7">
        <v>75</v>
      </c>
    </row>
    <row r="270" spans="1:18" hidden="1" x14ac:dyDescent="0.25">
      <c r="A270" s="7" t="s">
        <v>51</v>
      </c>
    </row>
    <row r="271" spans="1:18" hidden="1" x14ac:dyDescent="0.25">
      <c r="A271" s="7" t="s">
        <v>52</v>
      </c>
    </row>
    <row r="272" spans="1:18" x14ac:dyDescent="0.25">
      <c r="A272" s="7">
        <v>9</v>
      </c>
      <c r="B272" s="24" t="s">
        <v>189</v>
      </c>
      <c r="C272" s="24"/>
      <c r="D272" s="63" t="s">
        <v>190</v>
      </c>
      <c r="E272" s="64"/>
      <c r="F272" s="64"/>
      <c r="G272" s="26" t="s">
        <v>58</v>
      </c>
      <c r="H272" s="27">
        <v>42</v>
      </c>
      <c r="I272" s="27"/>
      <c r="J272" s="28"/>
      <c r="K272" s="28">
        <f>IF(AND(H272= "",I272= ""), 0, ROUND(ROUND(J272, 2) * ROUND(IF(I272="",H272,I272),  0), 2))</f>
        <v>0</v>
      </c>
      <c r="L272" s="7"/>
      <c r="N272" s="29">
        <v>0.2</v>
      </c>
      <c r="R272" s="7">
        <v>75</v>
      </c>
    </row>
    <row r="273" spans="1:18" hidden="1" x14ac:dyDescent="0.25">
      <c r="A273" s="7" t="s">
        <v>51</v>
      </c>
    </row>
    <row r="274" spans="1:18" hidden="1" x14ac:dyDescent="0.25">
      <c r="A274" s="7" t="s">
        <v>52</v>
      </c>
    </row>
    <row r="275" spans="1:18" ht="33.75" customHeight="1" x14ac:dyDescent="0.25">
      <c r="A275" s="7">
        <v>9</v>
      </c>
      <c r="B275" s="24" t="s">
        <v>191</v>
      </c>
      <c r="C275" s="24"/>
      <c r="D275" s="63" t="s">
        <v>192</v>
      </c>
      <c r="E275" s="64"/>
      <c r="F275" s="64"/>
      <c r="G275" s="26" t="s">
        <v>58</v>
      </c>
      <c r="H275" s="27">
        <v>1</v>
      </c>
      <c r="I275" s="27"/>
      <c r="J275" s="28"/>
      <c r="K275" s="28">
        <f>IF(AND(H275= "",I275= ""), 0, ROUND(ROUND(J275, 2) * ROUND(IF(I275="",H275,I275),  0), 2))</f>
        <v>0</v>
      </c>
      <c r="L275" s="7"/>
      <c r="N275" s="29">
        <v>0.2</v>
      </c>
      <c r="R275" s="7">
        <v>75</v>
      </c>
    </row>
    <row r="276" spans="1:18" hidden="1" x14ac:dyDescent="0.25">
      <c r="A276" s="7" t="s">
        <v>51</v>
      </c>
    </row>
    <row r="277" spans="1:18" hidden="1" x14ac:dyDescent="0.25">
      <c r="A277" s="7" t="s">
        <v>52</v>
      </c>
    </row>
    <row r="278" spans="1:18" hidden="1" x14ac:dyDescent="0.25">
      <c r="A278" s="7" t="s">
        <v>53</v>
      </c>
    </row>
    <row r="279" spans="1:18" x14ac:dyDescent="0.25">
      <c r="A279" s="7">
        <v>5</v>
      </c>
      <c r="B279" s="17" t="s">
        <v>193</v>
      </c>
      <c r="C279" s="17"/>
      <c r="D279" s="62" t="s">
        <v>194</v>
      </c>
      <c r="E279" s="62"/>
      <c r="F279" s="62"/>
      <c r="G279" s="22"/>
      <c r="H279" s="22"/>
      <c r="I279" s="22"/>
      <c r="J279" s="22"/>
      <c r="K279" s="23"/>
      <c r="L279" s="7"/>
    </row>
    <row r="280" spans="1:18" x14ac:dyDescent="0.25">
      <c r="A280" s="7">
        <v>9</v>
      </c>
      <c r="B280" s="24" t="s">
        <v>195</v>
      </c>
      <c r="C280" s="24"/>
      <c r="D280" s="63" t="s">
        <v>196</v>
      </c>
      <c r="E280" s="64"/>
      <c r="F280" s="64"/>
      <c r="G280" s="26" t="s">
        <v>14</v>
      </c>
      <c r="H280" s="27">
        <v>1</v>
      </c>
      <c r="I280" s="27"/>
      <c r="J280" s="28"/>
      <c r="K280" s="28">
        <f>IF(AND(H280= "",I280= ""), 0, ROUND(ROUND(J280, 2) * ROUND(IF(I280="",H280,I280),  0), 2))</f>
        <v>0</v>
      </c>
      <c r="L280" s="7"/>
      <c r="N280" s="29">
        <v>0.2</v>
      </c>
      <c r="R280" s="7">
        <v>75</v>
      </c>
    </row>
    <row r="281" spans="1:18" hidden="1" x14ac:dyDescent="0.25">
      <c r="A281" s="7" t="s">
        <v>51</v>
      </c>
    </row>
    <row r="282" spans="1:18" hidden="1" x14ac:dyDescent="0.25">
      <c r="A282" s="7" t="s">
        <v>51</v>
      </c>
    </row>
    <row r="283" spans="1:18" hidden="1" x14ac:dyDescent="0.25">
      <c r="A283" s="7" t="s">
        <v>52</v>
      </c>
    </row>
    <row r="284" spans="1:18" hidden="1" x14ac:dyDescent="0.25">
      <c r="A284" s="7" t="s">
        <v>53</v>
      </c>
    </row>
    <row r="285" spans="1:18" x14ac:dyDescent="0.25">
      <c r="A285" s="7" t="s">
        <v>66</v>
      </c>
      <c r="B285" s="25"/>
      <c r="C285" s="25"/>
      <c r="D285" s="65"/>
      <c r="E285" s="65"/>
      <c r="F285" s="65"/>
      <c r="K285" s="25"/>
    </row>
    <row r="286" spans="1:18" x14ac:dyDescent="0.25">
      <c r="B286" s="25"/>
      <c r="C286" s="25"/>
      <c r="D286" s="68" t="s">
        <v>168</v>
      </c>
      <c r="E286" s="69"/>
      <c r="F286" s="69"/>
      <c r="G286" s="66"/>
      <c r="H286" s="66"/>
      <c r="I286" s="66"/>
      <c r="J286" s="66"/>
      <c r="K286" s="67"/>
    </row>
    <row r="287" spans="1:18" x14ac:dyDescent="0.25">
      <c r="B287" s="25"/>
      <c r="C287" s="25"/>
      <c r="D287" s="71"/>
      <c r="E287" s="42"/>
      <c r="F287" s="42"/>
      <c r="G287" s="42"/>
      <c r="H287" s="42"/>
      <c r="I287" s="42"/>
      <c r="J287" s="42"/>
      <c r="K287" s="70"/>
    </row>
    <row r="288" spans="1:18" x14ac:dyDescent="0.25">
      <c r="B288" s="25"/>
      <c r="C288" s="25"/>
      <c r="D288" s="74" t="s">
        <v>67</v>
      </c>
      <c r="E288" s="75"/>
      <c r="F288" s="75"/>
      <c r="G288" s="72">
        <f>SUMIF(L237:L285, IF(L236="","",L236), K237:K285)</f>
        <v>0</v>
      </c>
      <c r="H288" s="72"/>
      <c r="I288" s="72"/>
      <c r="J288" s="72"/>
      <c r="K288" s="73"/>
    </row>
    <row r="289" spans="1:18" hidden="1" x14ac:dyDescent="0.25">
      <c r="B289" s="25"/>
      <c r="C289" s="25"/>
      <c r="D289" s="78" t="s">
        <v>68</v>
      </c>
      <c r="E289" s="79"/>
      <c r="F289" s="79"/>
      <c r="G289" s="76">
        <f>ROUND(SUMIF(L237:L285, IF(L236="","",L236), K237:K285) * 0.2, 2)</f>
        <v>0</v>
      </c>
      <c r="H289" s="76"/>
      <c r="I289" s="76"/>
      <c r="J289" s="76"/>
      <c r="K289" s="77"/>
    </row>
    <row r="290" spans="1:18" hidden="1" x14ac:dyDescent="0.25">
      <c r="B290" s="25"/>
      <c r="C290" s="25"/>
      <c r="D290" s="74" t="s">
        <v>69</v>
      </c>
      <c r="E290" s="75"/>
      <c r="F290" s="75"/>
      <c r="G290" s="72">
        <f>SUM(G288:G289)</f>
        <v>0</v>
      </c>
      <c r="H290" s="72"/>
      <c r="I290" s="72"/>
      <c r="J290" s="72"/>
      <c r="K290" s="73"/>
    </row>
    <row r="291" spans="1:18" x14ac:dyDescent="0.25">
      <c r="A291" s="7">
        <v>4</v>
      </c>
      <c r="B291" s="17" t="s">
        <v>197</v>
      </c>
      <c r="C291" s="17"/>
      <c r="D291" s="61" t="s">
        <v>198</v>
      </c>
      <c r="E291" s="61"/>
      <c r="F291" s="61"/>
      <c r="G291" s="20"/>
      <c r="H291" s="20"/>
      <c r="I291" s="20"/>
      <c r="J291" s="20"/>
      <c r="K291" s="21"/>
      <c r="L291" s="7"/>
    </row>
    <row r="292" spans="1:18" hidden="1" x14ac:dyDescent="0.25">
      <c r="A292" s="7" t="s">
        <v>199</v>
      </c>
    </row>
    <row r="293" spans="1:18" hidden="1" x14ac:dyDescent="0.25">
      <c r="A293" s="7" t="s">
        <v>199</v>
      </c>
    </row>
    <row r="294" spans="1:18" hidden="1" x14ac:dyDescent="0.25">
      <c r="A294" s="31" t="s">
        <v>200</v>
      </c>
    </row>
    <row r="295" spans="1:18" x14ac:dyDescent="0.25">
      <c r="A295" s="7">
        <v>5</v>
      </c>
      <c r="B295" s="17" t="s">
        <v>201</v>
      </c>
      <c r="C295" s="17"/>
      <c r="D295" s="62" t="s">
        <v>202</v>
      </c>
      <c r="E295" s="62"/>
      <c r="F295" s="62"/>
      <c r="G295" s="22"/>
      <c r="H295" s="22"/>
      <c r="I295" s="22"/>
      <c r="J295" s="22"/>
      <c r="K295" s="23"/>
      <c r="L295" s="7"/>
    </row>
    <row r="296" spans="1:18" x14ac:dyDescent="0.25">
      <c r="A296" s="7">
        <v>9</v>
      </c>
      <c r="B296" s="24" t="s">
        <v>203</v>
      </c>
      <c r="C296" s="24"/>
      <c r="D296" s="63" t="s">
        <v>204</v>
      </c>
      <c r="E296" s="64"/>
      <c r="F296" s="64"/>
      <c r="G296" s="26" t="s">
        <v>14</v>
      </c>
      <c r="H296" s="27">
        <v>41</v>
      </c>
      <c r="I296" s="27"/>
      <c r="J296" s="28"/>
      <c r="K296" s="28">
        <f>IF(AND(H296= "",I296= ""), 0, ROUND(ROUND(J296, 2) * ROUND(IF(I296="",H296,I296),  0), 2))</f>
        <v>0</v>
      </c>
      <c r="L296" s="7"/>
      <c r="N296" s="29">
        <v>0.2</v>
      </c>
      <c r="R296" s="7">
        <v>75</v>
      </c>
    </row>
    <row r="297" spans="1:18" hidden="1" x14ac:dyDescent="0.25">
      <c r="A297" s="7" t="s">
        <v>51</v>
      </c>
    </row>
    <row r="298" spans="1:18" hidden="1" x14ac:dyDescent="0.25">
      <c r="A298" s="7" t="s">
        <v>51</v>
      </c>
    </row>
    <row r="299" spans="1:18" hidden="1" x14ac:dyDescent="0.25">
      <c r="A299" s="7" t="s">
        <v>51</v>
      </c>
    </row>
    <row r="300" spans="1:18" hidden="1" x14ac:dyDescent="0.25">
      <c r="A300" s="7" t="s">
        <v>51</v>
      </c>
    </row>
    <row r="301" spans="1:18" hidden="1" x14ac:dyDescent="0.25">
      <c r="A301" s="7" t="s">
        <v>51</v>
      </c>
    </row>
    <row r="302" spans="1:18" hidden="1" x14ac:dyDescent="0.25">
      <c r="A302" s="7" t="s">
        <v>52</v>
      </c>
    </row>
    <row r="303" spans="1:18" x14ac:dyDescent="0.25">
      <c r="A303" s="7">
        <v>9</v>
      </c>
      <c r="B303" s="24" t="s">
        <v>205</v>
      </c>
      <c r="C303" s="24"/>
      <c r="D303" s="63" t="s">
        <v>206</v>
      </c>
      <c r="E303" s="64"/>
      <c r="F303" s="64"/>
      <c r="G303" s="26" t="s">
        <v>14</v>
      </c>
      <c r="H303" s="27">
        <v>47</v>
      </c>
      <c r="I303" s="27"/>
      <c r="J303" s="28"/>
      <c r="K303" s="28">
        <f>IF(AND(H303= "",I303= ""), 0, ROUND(ROUND(J303, 2) * ROUND(IF(I303="",H303,I303),  0), 2))</f>
        <v>0</v>
      </c>
      <c r="L303" s="7"/>
      <c r="N303" s="29">
        <v>0.2</v>
      </c>
      <c r="R303" s="7">
        <v>75</v>
      </c>
    </row>
    <row r="304" spans="1:18" hidden="1" x14ac:dyDescent="0.25">
      <c r="A304" s="7" t="s">
        <v>51</v>
      </c>
    </row>
    <row r="305" spans="1:18" hidden="1" x14ac:dyDescent="0.25">
      <c r="A305" s="7" t="s">
        <v>51</v>
      </c>
    </row>
    <row r="306" spans="1:18" hidden="1" x14ac:dyDescent="0.25">
      <c r="A306" s="7" t="s">
        <v>51</v>
      </c>
    </row>
    <row r="307" spans="1:18" hidden="1" x14ac:dyDescent="0.25">
      <c r="A307" s="7" t="s">
        <v>51</v>
      </c>
    </row>
    <row r="308" spans="1:18" hidden="1" x14ac:dyDescent="0.25">
      <c r="A308" s="7" t="s">
        <v>52</v>
      </c>
    </row>
    <row r="309" spans="1:18" x14ac:dyDescent="0.25">
      <c r="A309" s="7">
        <v>9</v>
      </c>
      <c r="B309" s="24" t="s">
        <v>207</v>
      </c>
      <c r="C309" s="24"/>
      <c r="D309" s="63" t="s">
        <v>208</v>
      </c>
      <c r="E309" s="64"/>
      <c r="F309" s="64"/>
      <c r="G309" s="26" t="s">
        <v>14</v>
      </c>
      <c r="H309" s="27">
        <v>42</v>
      </c>
      <c r="I309" s="27"/>
      <c r="J309" s="28"/>
      <c r="K309" s="28">
        <f>IF(AND(H309= "",I309= ""), 0, ROUND(ROUND(J309, 2) * ROUND(IF(I309="",H309,I309),  0), 2))</f>
        <v>0</v>
      </c>
      <c r="L309" s="7"/>
      <c r="N309" s="29">
        <v>0.2</v>
      </c>
      <c r="R309" s="7">
        <v>75</v>
      </c>
    </row>
    <row r="310" spans="1:18" hidden="1" x14ac:dyDescent="0.25">
      <c r="A310" s="7" t="s">
        <v>51</v>
      </c>
    </row>
    <row r="311" spans="1:18" hidden="1" x14ac:dyDescent="0.25">
      <c r="A311" s="7" t="s">
        <v>51</v>
      </c>
    </row>
    <row r="312" spans="1:18" hidden="1" x14ac:dyDescent="0.25">
      <c r="A312" s="7" t="s">
        <v>51</v>
      </c>
    </row>
    <row r="313" spans="1:18" hidden="1" x14ac:dyDescent="0.25">
      <c r="A313" s="7" t="s">
        <v>52</v>
      </c>
    </row>
    <row r="314" spans="1:18" x14ac:dyDescent="0.25">
      <c r="A314" s="7">
        <v>9</v>
      </c>
      <c r="B314" s="24" t="s">
        <v>209</v>
      </c>
      <c r="C314" s="24"/>
      <c r="D314" s="63" t="s">
        <v>210</v>
      </c>
      <c r="E314" s="64"/>
      <c r="F314" s="64"/>
      <c r="G314" s="26" t="s">
        <v>14</v>
      </c>
      <c r="H314" s="27">
        <v>7</v>
      </c>
      <c r="I314" s="27"/>
      <c r="J314" s="28"/>
      <c r="K314" s="28">
        <f>IF(AND(H314= "",I314= ""), 0, ROUND(ROUND(J314, 2) * ROUND(IF(I314="",H314,I314),  0), 2))</f>
        <v>0</v>
      </c>
      <c r="L314" s="7"/>
      <c r="N314" s="29">
        <v>0.2</v>
      </c>
      <c r="R314" s="7">
        <v>75</v>
      </c>
    </row>
    <row r="315" spans="1:18" hidden="1" x14ac:dyDescent="0.25">
      <c r="A315" s="7" t="s">
        <v>51</v>
      </c>
    </row>
    <row r="316" spans="1:18" hidden="1" x14ac:dyDescent="0.25">
      <c r="A316" s="7" t="s">
        <v>51</v>
      </c>
    </row>
    <row r="317" spans="1:18" hidden="1" x14ac:dyDescent="0.25">
      <c r="A317" s="7" t="s">
        <v>51</v>
      </c>
    </row>
    <row r="318" spans="1:18" hidden="1" x14ac:dyDescent="0.25">
      <c r="A318" s="7" t="s">
        <v>52</v>
      </c>
    </row>
    <row r="319" spans="1:18" x14ac:dyDescent="0.25">
      <c r="A319" s="7">
        <v>9</v>
      </c>
      <c r="B319" s="24" t="s">
        <v>211</v>
      </c>
      <c r="C319" s="24"/>
      <c r="D319" s="63" t="s">
        <v>212</v>
      </c>
      <c r="E319" s="64"/>
      <c r="F319" s="64"/>
      <c r="G319" s="26" t="s">
        <v>14</v>
      </c>
      <c r="H319" s="27">
        <v>5</v>
      </c>
      <c r="I319" s="27"/>
      <c r="J319" s="28"/>
      <c r="K319" s="28">
        <f>IF(AND(H319= "",I319= ""), 0, ROUND(ROUND(J319, 2) * ROUND(IF(I319="",H319,I319),  0), 2))</f>
        <v>0</v>
      </c>
      <c r="L319" s="7"/>
      <c r="N319" s="29">
        <v>0.2</v>
      </c>
      <c r="R319" s="7">
        <v>75</v>
      </c>
    </row>
    <row r="320" spans="1:18" hidden="1" x14ac:dyDescent="0.25">
      <c r="A320" s="7" t="s">
        <v>51</v>
      </c>
    </row>
    <row r="321" spans="1:18" hidden="1" x14ac:dyDescent="0.25">
      <c r="A321" s="7" t="s">
        <v>51</v>
      </c>
    </row>
    <row r="322" spans="1:18" hidden="1" x14ac:dyDescent="0.25">
      <c r="A322" s="7" t="s">
        <v>51</v>
      </c>
    </row>
    <row r="323" spans="1:18" hidden="1" x14ac:dyDescent="0.25">
      <c r="A323" s="7" t="s">
        <v>52</v>
      </c>
    </row>
    <row r="324" spans="1:18" x14ac:dyDescent="0.25">
      <c r="A324" s="7">
        <v>9</v>
      </c>
      <c r="B324" s="24" t="s">
        <v>213</v>
      </c>
      <c r="C324" s="24"/>
      <c r="D324" s="63" t="s">
        <v>214</v>
      </c>
      <c r="E324" s="64"/>
      <c r="F324" s="64"/>
      <c r="G324" s="26" t="s">
        <v>14</v>
      </c>
      <c r="H324" s="27">
        <v>1</v>
      </c>
      <c r="I324" s="27"/>
      <c r="J324" s="28"/>
      <c r="K324" s="28">
        <f>IF(AND(H324= "",I324= ""), 0, ROUND(ROUND(J324, 2) * ROUND(IF(I324="",H324,I324),  0), 2))</f>
        <v>0</v>
      </c>
      <c r="L324" s="7"/>
      <c r="N324" s="29">
        <v>0.2</v>
      </c>
      <c r="R324" s="7">
        <v>75</v>
      </c>
    </row>
    <row r="325" spans="1:18" hidden="1" x14ac:dyDescent="0.25">
      <c r="A325" s="7" t="s">
        <v>51</v>
      </c>
    </row>
    <row r="326" spans="1:18" hidden="1" x14ac:dyDescent="0.25">
      <c r="A326" s="7" t="s">
        <v>51</v>
      </c>
    </row>
    <row r="327" spans="1:18" hidden="1" x14ac:dyDescent="0.25">
      <c r="A327" s="7" t="s">
        <v>51</v>
      </c>
    </row>
    <row r="328" spans="1:18" hidden="1" x14ac:dyDescent="0.25">
      <c r="A328" s="7" t="s">
        <v>52</v>
      </c>
    </row>
    <row r="329" spans="1:18" x14ac:dyDescent="0.25">
      <c r="A329" s="7">
        <v>9</v>
      </c>
      <c r="B329" s="24" t="s">
        <v>215</v>
      </c>
      <c r="C329" s="24"/>
      <c r="D329" s="63" t="s">
        <v>216</v>
      </c>
      <c r="E329" s="64"/>
      <c r="F329" s="64"/>
      <c r="G329" s="26" t="s">
        <v>14</v>
      </c>
      <c r="H329" s="27">
        <v>3</v>
      </c>
      <c r="I329" s="27"/>
      <c r="J329" s="28"/>
      <c r="K329" s="28">
        <f>IF(AND(H329= "",I329= ""), 0, ROUND(ROUND(J329, 2) * ROUND(IF(I329="",H329,I329),  0), 2))</f>
        <v>0</v>
      </c>
      <c r="L329" s="7"/>
      <c r="N329" s="29">
        <v>0.2</v>
      </c>
      <c r="R329" s="7">
        <v>75</v>
      </c>
    </row>
    <row r="330" spans="1:18" hidden="1" x14ac:dyDescent="0.25">
      <c r="A330" s="7" t="s">
        <v>51</v>
      </c>
    </row>
    <row r="331" spans="1:18" hidden="1" x14ac:dyDescent="0.25">
      <c r="A331" s="7" t="s">
        <v>51</v>
      </c>
    </row>
    <row r="332" spans="1:18" hidden="1" x14ac:dyDescent="0.25">
      <c r="A332" s="7" t="s">
        <v>51</v>
      </c>
    </row>
    <row r="333" spans="1:18" hidden="1" x14ac:dyDescent="0.25">
      <c r="A333" s="7" t="s">
        <v>52</v>
      </c>
    </row>
    <row r="334" spans="1:18" hidden="1" x14ac:dyDescent="0.25">
      <c r="A334" s="7" t="s">
        <v>53</v>
      </c>
    </row>
    <row r="335" spans="1:18" x14ac:dyDescent="0.25">
      <c r="A335" s="7">
        <v>5</v>
      </c>
      <c r="B335" s="17" t="s">
        <v>217</v>
      </c>
      <c r="C335" s="17"/>
      <c r="D335" s="62" t="s">
        <v>218</v>
      </c>
      <c r="E335" s="62"/>
      <c r="F335" s="62"/>
      <c r="G335" s="22"/>
      <c r="H335" s="22"/>
      <c r="I335" s="22"/>
      <c r="J335" s="22"/>
      <c r="K335" s="23"/>
      <c r="L335" s="7"/>
    </row>
    <row r="336" spans="1:18" x14ac:dyDescent="0.25">
      <c r="A336" s="7">
        <v>9</v>
      </c>
      <c r="B336" s="24" t="s">
        <v>219</v>
      </c>
      <c r="C336" s="24"/>
      <c r="D336" s="63" t="s">
        <v>220</v>
      </c>
      <c r="E336" s="64"/>
      <c r="F336" s="64"/>
      <c r="G336" s="26" t="s">
        <v>14</v>
      </c>
      <c r="H336" s="27">
        <v>32</v>
      </c>
      <c r="I336" s="27"/>
      <c r="J336" s="28"/>
      <c r="K336" s="28">
        <f>IF(AND(H336= "",I336= ""), 0, ROUND(ROUND(J336, 2) * ROUND(IF(I336="",H336,I336),  0), 2))</f>
        <v>0</v>
      </c>
      <c r="L336" s="7"/>
      <c r="N336" s="29">
        <v>0.2</v>
      </c>
      <c r="R336" s="7">
        <v>75</v>
      </c>
    </row>
    <row r="337" spans="1:18" hidden="1" x14ac:dyDescent="0.25">
      <c r="A337" s="7" t="s">
        <v>51</v>
      </c>
    </row>
    <row r="338" spans="1:18" hidden="1" x14ac:dyDescent="0.25">
      <c r="A338" s="7" t="s">
        <v>51</v>
      </c>
    </row>
    <row r="339" spans="1:18" hidden="1" x14ac:dyDescent="0.25">
      <c r="A339" s="7" t="s">
        <v>52</v>
      </c>
    </row>
    <row r="340" spans="1:18" x14ac:dyDescent="0.25">
      <c r="A340" s="7">
        <v>9</v>
      </c>
      <c r="B340" s="24" t="s">
        <v>221</v>
      </c>
      <c r="C340" s="24"/>
      <c r="D340" s="63" t="s">
        <v>222</v>
      </c>
      <c r="E340" s="64"/>
      <c r="F340" s="64"/>
      <c r="G340" s="26" t="s">
        <v>14</v>
      </c>
      <c r="H340" s="27">
        <v>1</v>
      </c>
      <c r="I340" s="27"/>
      <c r="J340" s="28"/>
      <c r="K340" s="28">
        <f>IF(AND(H340= "",I340= ""), 0, ROUND(ROUND(J340, 2) * ROUND(IF(I340="",H340,I340),  0), 2))</f>
        <v>0</v>
      </c>
      <c r="L340" s="7"/>
      <c r="N340" s="29">
        <v>0.2</v>
      </c>
      <c r="R340" s="7">
        <v>75</v>
      </c>
    </row>
    <row r="341" spans="1:18" hidden="1" x14ac:dyDescent="0.25">
      <c r="A341" s="7" t="s">
        <v>51</v>
      </c>
    </row>
    <row r="342" spans="1:18" hidden="1" x14ac:dyDescent="0.25">
      <c r="A342" s="7" t="s">
        <v>52</v>
      </c>
    </row>
    <row r="343" spans="1:18" x14ac:dyDescent="0.25">
      <c r="A343" s="7">
        <v>9</v>
      </c>
      <c r="B343" s="24" t="s">
        <v>223</v>
      </c>
      <c r="C343" s="24"/>
      <c r="D343" s="63" t="s">
        <v>224</v>
      </c>
      <c r="E343" s="64"/>
      <c r="F343" s="64"/>
      <c r="G343" s="26" t="s">
        <v>14</v>
      </c>
      <c r="H343" s="27">
        <v>12</v>
      </c>
      <c r="I343" s="27"/>
      <c r="J343" s="28"/>
      <c r="K343" s="28">
        <f>IF(AND(H343= "",I343= ""), 0, ROUND(ROUND(J343, 2) * ROUND(IF(I343="",H343,I343),  0), 2))</f>
        <v>0</v>
      </c>
      <c r="L343" s="7"/>
      <c r="N343" s="29">
        <v>0.2</v>
      </c>
      <c r="R343" s="7">
        <v>75</v>
      </c>
    </row>
    <row r="344" spans="1:18" hidden="1" x14ac:dyDescent="0.25">
      <c r="A344" s="7" t="s">
        <v>51</v>
      </c>
    </row>
    <row r="345" spans="1:18" hidden="1" x14ac:dyDescent="0.25">
      <c r="A345" s="7" t="s">
        <v>52</v>
      </c>
    </row>
    <row r="346" spans="1:18" ht="22.5" customHeight="1" x14ac:dyDescent="0.25">
      <c r="A346" s="7">
        <v>9</v>
      </c>
      <c r="B346" s="24" t="s">
        <v>225</v>
      </c>
      <c r="C346" s="24"/>
      <c r="D346" s="63" t="s">
        <v>226</v>
      </c>
      <c r="E346" s="64"/>
      <c r="F346" s="64"/>
      <c r="G346" s="26" t="s">
        <v>14</v>
      </c>
      <c r="H346" s="27">
        <v>30</v>
      </c>
      <c r="I346" s="27"/>
      <c r="J346" s="28"/>
      <c r="K346" s="28">
        <f>IF(AND(H346= "",I346= ""), 0, ROUND(ROUND(J346, 2) * ROUND(IF(I346="",H346,I346),  0), 2))</f>
        <v>0</v>
      </c>
      <c r="L346" s="7"/>
      <c r="N346" s="29">
        <v>0.2</v>
      </c>
      <c r="R346" s="7">
        <v>75</v>
      </c>
    </row>
    <row r="347" spans="1:18" hidden="1" x14ac:dyDescent="0.25">
      <c r="A347" s="7" t="s">
        <v>51</v>
      </c>
    </row>
    <row r="348" spans="1:18" hidden="1" x14ac:dyDescent="0.25">
      <c r="A348" s="7" t="s">
        <v>52</v>
      </c>
    </row>
    <row r="349" spans="1:18" x14ac:dyDescent="0.25">
      <c r="A349" s="7">
        <v>9</v>
      </c>
      <c r="B349" s="24" t="s">
        <v>227</v>
      </c>
      <c r="C349" s="24"/>
      <c r="D349" s="63" t="s">
        <v>228</v>
      </c>
      <c r="E349" s="64"/>
      <c r="F349" s="64"/>
      <c r="G349" s="26" t="s">
        <v>14</v>
      </c>
      <c r="H349" s="27">
        <v>58</v>
      </c>
      <c r="I349" s="27"/>
      <c r="J349" s="28"/>
      <c r="K349" s="28">
        <f>IF(AND(H349= "",I349= ""), 0, ROUND(ROUND(J349, 2) * ROUND(IF(I349="",H349,I349),  0), 2))</f>
        <v>0</v>
      </c>
      <c r="L349" s="7"/>
      <c r="N349" s="29">
        <v>0.2</v>
      </c>
      <c r="R349" s="7">
        <v>75</v>
      </c>
    </row>
    <row r="350" spans="1:18" hidden="1" x14ac:dyDescent="0.25">
      <c r="A350" s="7" t="s">
        <v>51</v>
      </c>
    </row>
    <row r="351" spans="1:18" hidden="1" x14ac:dyDescent="0.25">
      <c r="A351" s="7" t="s">
        <v>52</v>
      </c>
    </row>
    <row r="352" spans="1:18" hidden="1" x14ac:dyDescent="0.25">
      <c r="A352" s="7" t="s">
        <v>53</v>
      </c>
    </row>
    <row r="353" spans="1:18" x14ac:dyDescent="0.25">
      <c r="A353" s="7">
        <v>5</v>
      </c>
      <c r="B353" s="17" t="s">
        <v>229</v>
      </c>
      <c r="C353" s="17"/>
      <c r="D353" s="62" t="s">
        <v>230</v>
      </c>
      <c r="E353" s="62"/>
      <c r="F353" s="62"/>
      <c r="G353" s="22"/>
      <c r="H353" s="22"/>
      <c r="I353" s="22"/>
      <c r="J353" s="22"/>
      <c r="K353" s="23"/>
      <c r="L353" s="7"/>
    </row>
    <row r="354" spans="1:18" ht="22.5" customHeight="1" x14ac:dyDescent="0.25">
      <c r="A354" s="7">
        <v>9</v>
      </c>
      <c r="B354" s="24" t="s">
        <v>231</v>
      </c>
      <c r="C354" s="24"/>
      <c r="D354" s="63" t="s">
        <v>232</v>
      </c>
      <c r="E354" s="64"/>
      <c r="F354" s="64"/>
      <c r="G354" s="26" t="s">
        <v>14</v>
      </c>
      <c r="H354" s="27">
        <v>5</v>
      </c>
      <c r="I354" s="27"/>
      <c r="J354" s="28"/>
      <c r="K354" s="28">
        <f>IF(AND(H354= "",I354= ""), 0, ROUND(ROUND(J354, 2) * ROUND(IF(I354="",H354,I354),  0), 2))</f>
        <v>0</v>
      </c>
      <c r="L354" s="7"/>
      <c r="N354" s="29">
        <v>0.2</v>
      </c>
      <c r="R354" s="7">
        <v>75</v>
      </c>
    </row>
    <row r="355" spans="1:18" hidden="1" x14ac:dyDescent="0.25">
      <c r="A355" s="7" t="s">
        <v>51</v>
      </c>
    </row>
    <row r="356" spans="1:18" hidden="1" x14ac:dyDescent="0.25">
      <c r="A356" s="7" t="s">
        <v>51</v>
      </c>
    </row>
    <row r="357" spans="1:18" hidden="1" x14ac:dyDescent="0.25">
      <c r="A357" s="7" t="s">
        <v>51</v>
      </c>
    </row>
    <row r="358" spans="1:18" hidden="1" x14ac:dyDescent="0.25">
      <c r="A358" s="7" t="s">
        <v>51</v>
      </c>
    </row>
    <row r="359" spans="1:18" hidden="1" x14ac:dyDescent="0.25">
      <c r="A359" s="7" t="s">
        <v>51</v>
      </c>
    </row>
    <row r="360" spans="1:18" hidden="1" x14ac:dyDescent="0.25">
      <c r="A360" s="7" t="s">
        <v>52</v>
      </c>
    </row>
    <row r="361" spans="1:18" ht="22.5" customHeight="1" x14ac:dyDescent="0.25">
      <c r="A361" s="7">
        <v>9</v>
      </c>
      <c r="B361" s="24" t="s">
        <v>233</v>
      </c>
      <c r="C361" s="24"/>
      <c r="D361" s="63" t="s">
        <v>234</v>
      </c>
      <c r="E361" s="64"/>
      <c r="F361" s="64"/>
      <c r="G361" s="26" t="s">
        <v>14</v>
      </c>
      <c r="H361" s="27">
        <v>7</v>
      </c>
      <c r="I361" s="27"/>
      <c r="J361" s="28"/>
      <c r="K361" s="28">
        <f>IF(AND(H361= "",I361= ""), 0, ROUND(ROUND(J361, 2) * ROUND(IF(I361="",H361,I361),  0), 2))</f>
        <v>0</v>
      </c>
      <c r="L361" s="7"/>
      <c r="N361" s="29">
        <v>0.2</v>
      </c>
      <c r="R361" s="7">
        <v>75</v>
      </c>
    </row>
    <row r="362" spans="1:18" hidden="1" x14ac:dyDescent="0.25">
      <c r="A362" s="7" t="s">
        <v>51</v>
      </c>
    </row>
    <row r="363" spans="1:18" hidden="1" x14ac:dyDescent="0.25">
      <c r="A363" s="7" t="s">
        <v>51</v>
      </c>
    </row>
    <row r="364" spans="1:18" hidden="1" x14ac:dyDescent="0.25">
      <c r="A364" s="7" t="s">
        <v>51</v>
      </c>
    </row>
    <row r="365" spans="1:18" hidden="1" x14ac:dyDescent="0.25">
      <c r="A365" s="7" t="s">
        <v>51</v>
      </c>
    </row>
    <row r="366" spans="1:18" hidden="1" x14ac:dyDescent="0.25">
      <c r="A366" s="7" t="s">
        <v>51</v>
      </c>
    </row>
    <row r="367" spans="1:18" hidden="1" x14ac:dyDescent="0.25">
      <c r="A367" s="7" t="s">
        <v>52</v>
      </c>
    </row>
    <row r="368" spans="1:18" hidden="1" x14ac:dyDescent="0.25">
      <c r="A368" s="7" t="s">
        <v>53</v>
      </c>
    </row>
    <row r="369" spans="1:18" x14ac:dyDescent="0.25">
      <c r="A369" s="7">
        <v>5</v>
      </c>
      <c r="B369" s="17" t="s">
        <v>235</v>
      </c>
      <c r="C369" s="17"/>
      <c r="D369" s="62" t="s">
        <v>236</v>
      </c>
      <c r="E369" s="62"/>
      <c r="F369" s="62"/>
      <c r="G369" s="22"/>
      <c r="H369" s="22"/>
      <c r="I369" s="22"/>
      <c r="J369" s="22"/>
      <c r="K369" s="23"/>
      <c r="L369" s="7"/>
    </row>
    <row r="370" spans="1:18" x14ac:dyDescent="0.25">
      <c r="A370" s="7">
        <v>9</v>
      </c>
      <c r="B370" s="24" t="s">
        <v>237</v>
      </c>
      <c r="C370" s="24"/>
      <c r="D370" s="63" t="s">
        <v>238</v>
      </c>
      <c r="E370" s="64"/>
      <c r="F370" s="64"/>
      <c r="G370" s="26" t="s">
        <v>50</v>
      </c>
      <c r="H370" s="27">
        <v>147</v>
      </c>
      <c r="I370" s="27"/>
      <c r="J370" s="28"/>
      <c r="K370" s="28">
        <f>IF(AND(H370= "",I370= ""), 0, ROUND(ROUND(J370, 2) * ROUND(IF(I370="",H370,I370),  0), 2))</f>
        <v>0</v>
      </c>
      <c r="L370" s="7"/>
      <c r="N370" s="29">
        <v>0.2</v>
      </c>
      <c r="R370" s="7">
        <v>75</v>
      </c>
    </row>
    <row r="371" spans="1:18" hidden="1" x14ac:dyDescent="0.25">
      <c r="A371" s="7" t="s">
        <v>51</v>
      </c>
    </row>
    <row r="372" spans="1:18" hidden="1" x14ac:dyDescent="0.25">
      <c r="A372" s="7" t="s">
        <v>59</v>
      </c>
    </row>
    <row r="373" spans="1:18" hidden="1" x14ac:dyDescent="0.25">
      <c r="A373" s="7" t="s">
        <v>52</v>
      </c>
    </row>
    <row r="374" spans="1:18" x14ac:dyDescent="0.25">
      <c r="A374" s="7">
        <v>9</v>
      </c>
      <c r="B374" s="24" t="s">
        <v>239</v>
      </c>
      <c r="C374" s="24"/>
      <c r="D374" s="63" t="s">
        <v>240</v>
      </c>
      <c r="E374" s="64"/>
      <c r="F374" s="64"/>
      <c r="G374" s="26" t="s">
        <v>50</v>
      </c>
      <c r="H374" s="27">
        <v>226</v>
      </c>
      <c r="I374" s="27"/>
      <c r="J374" s="28"/>
      <c r="K374" s="28">
        <f>IF(AND(H374= "",I374= ""), 0, ROUND(ROUND(J374, 2) * ROUND(IF(I374="",H374,I374),  0), 2))</f>
        <v>0</v>
      </c>
      <c r="L374" s="7"/>
      <c r="N374" s="29">
        <v>0.2</v>
      </c>
      <c r="R374" s="7">
        <v>75</v>
      </c>
    </row>
    <row r="375" spans="1:18" hidden="1" x14ac:dyDescent="0.25">
      <c r="A375" s="7" t="s">
        <v>51</v>
      </c>
    </row>
    <row r="376" spans="1:18" hidden="1" x14ac:dyDescent="0.25">
      <c r="A376" s="7" t="s">
        <v>59</v>
      </c>
    </row>
    <row r="377" spans="1:18" hidden="1" x14ac:dyDescent="0.25">
      <c r="A377" s="7" t="s">
        <v>52</v>
      </c>
    </row>
    <row r="378" spans="1:18" hidden="1" x14ac:dyDescent="0.25">
      <c r="A378" s="7" t="s">
        <v>53</v>
      </c>
    </row>
    <row r="379" spans="1:18" x14ac:dyDescent="0.25">
      <c r="A379" s="7" t="s">
        <v>66</v>
      </c>
      <c r="B379" s="25"/>
      <c r="C379" s="25"/>
      <c r="D379" s="65"/>
      <c r="E379" s="65"/>
      <c r="F379" s="65"/>
      <c r="K379" s="25"/>
    </row>
    <row r="380" spans="1:18" x14ac:dyDescent="0.25">
      <c r="B380" s="25"/>
      <c r="C380" s="25"/>
      <c r="D380" s="68" t="s">
        <v>198</v>
      </c>
      <c r="E380" s="69"/>
      <c r="F380" s="69"/>
      <c r="G380" s="66"/>
      <c r="H380" s="66"/>
      <c r="I380" s="66"/>
      <c r="J380" s="66"/>
      <c r="K380" s="67"/>
    </row>
    <row r="381" spans="1:18" x14ac:dyDescent="0.25">
      <c r="B381" s="25"/>
      <c r="C381" s="25"/>
      <c r="D381" s="71"/>
      <c r="E381" s="42"/>
      <c r="F381" s="42"/>
      <c r="G381" s="42"/>
      <c r="H381" s="42"/>
      <c r="I381" s="42"/>
      <c r="J381" s="42"/>
      <c r="K381" s="70"/>
    </row>
    <row r="382" spans="1:18" x14ac:dyDescent="0.25">
      <c r="B382" s="25"/>
      <c r="C382" s="25"/>
      <c r="D382" s="74" t="s">
        <v>67</v>
      </c>
      <c r="E382" s="75"/>
      <c r="F382" s="75"/>
      <c r="G382" s="72">
        <f>SUMIF(L292:L379, IF(L291="","",L291), K292:K379)</f>
        <v>0</v>
      </c>
      <c r="H382" s="72"/>
      <c r="I382" s="72"/>
      <c r="J382" s="72"/>
      <c r="K382" s="73"/>
    </row>
    <row r="383" spans="1:18" hidden="1" x14ac:dyDescent="0.25">
      <c r="B383" s="25"/>
      <c r="C383" s="25"/>
      <c r="D383" s="78" t="s">
        <v>68</v>
      </c>
      <c r="E383" s="79"/>
      <c r="F383" s="79"/>
      <c r="G383" s="76">
        <f>ROUND(SUMIF(L292:L379, IF(L291="","",L291), K292:K379) * 0.2, 2)</f>
        <v>0</v>
      </c>
      <c r="H383" s="76"/>
      <c r="I383" s="76"/>
      <c r="J383" s="76"/>
      <c r="K383" s="77"/>
    </row>
    <row r="384" spans="1:18" hidden="1" x14ac:dyDescent="0.25">
      <c r="B384" s="25"/>
      <c r="C384" s="25"/>
      <c r="D384" s="74" t="s">
        <v>69</v>
      </c>
      <c r="E384" s="75"/>
      <c r="F384" s="75"/>
      <c r="G384" s="72">
        <f>SUM(G382:G383)</f>
        <v>0</v>
      </c>
      <c r="H384" s="72"/>
      <c r="I384" s="72"/>
      <c r="J384" s="72"/>
      <c r="K384" s="73"/>
    </row>
    <row r="385" spans="1:18" x14ac:dyDescent="0.25">
      <c r="A385" s="7">
        <v>4</v>
      </c>
      <c r="B385" s="17" t="s">
        <v>241</v>
      </c>
      <c r="C385" s="17"/>
      <c r="D385" s="61" t="s">
        <v>242</v>
      </c>
      <c r="E385" s="61"/>
      <c r="F385" s="61"/>
      <c r="G385" s="20"/>
      <c r="H385" s="20"/>
      <c r="I385" s="20"/>
      <c r="J385" s="20"/>
      <c r="K385" s="21"/>
      <c r="L385" s="7"/>
    </row>
    <row r="386" spans="1:18" x14ac:dyDescent="0.25">
      <c r="A386" s="7">
        <v>9</v>
      </c>
      <c r="B386" s="24" t="s">
        <v>243</v>
      </c>
      <c r="C386" s="24"/>
      <c r="D386" s="63" t="s">
        <v>244</v>
      </c>
      <c r="E386" s="64"/>
      <c r="F386" s="64"/>
      <c r="G386" s="26" t="s">
        <v>14</v>
      </c>
      <c r="H386" s="27">
        <v>10</v>
      </c>
      <c r="I386" s="27"/>
      <c r="J386" s="28"/>
      <c r="K386" s="28">
        <f>IF(AND(H386= "",I386= ""), 0, ROUND(ROUND(J386, 2) * ROUND(IF(I386="",H386,I386),  0), 2))</f>
        <v>0</v>
      </c>
      <c r="L386" s="7"/>
      <c r="N386" s="29">
        <v>0.2</v>
      </c>
      <c r="R386" s="7">
        <v>75</v>
      </c>
    </row>
    <row r="387" spans="1:18" hidden="1" x14ac:dyDescent="0.25">
      <c r="A387" s="7" t="s">
        <v>51</v>
      </c>
    </row>
    <row r="388" spans="1:18" hidden="1" x14ac:dyDescent="0.25">
      <c r="A388" s="7" t="s">
        <v>52</v>
      </c>
    </row>
    <row r="389" spans="1:18" x14ac:dyDescent="0.25">
      <c r="A389" s="7">
        <v>9</v>
      </c>
      <c r="B389" s="24" t="s">
        <v>245</v>
      </c>
      <c r="C389" s="24"/>
      <c r="D389" s="63" t="s">
        <v>246</v>
      </c>
      <c r="E389" s="64"/>
      <c r="F389" s="64"/>
      <c r="G389" s="26" t="s">
        <v>14</v>
      </c>
      <c r="H389" s="27">
        <v>3</v>
      </c>
      <c r="I389" s="27"/>
      <c r="J389" s="28"/>
      <c r="K389" s="28">
        <f>IF(AND(H389= "",I389= ""), 0, ROUND(ROUND(J389, 2) * ROUND(IF(I389="",H389,I389),  0), 2))</f>
        <v>0</v>
      </c>
      <c r="L389" s="7"/>
      <c r="N389" s="29">
        <v>0.2</v>
      </c>
      <c r="R389" s="7">
        <v>75</v>
      </c>
    </row>
    <row r="390" spans="1:18" hidden="1" x14ac:dyDescent="0.25">
      <c r="A390" s="7" t="s">
        <v>51</v>
      </c>
    </row>
    <row r="391" spans="1:18" hidden="1" x14ac:dyDescent="0.25">
      <c r="A391" s="7" t="s">
        <v>51</v>
      </c>
    </row>
    <row r="392" spans="1:18" hidden="1" x14ac:dyDescent="0.25">
      <c r="A392" s="7" t="s">
        <v>52</v>
      </c>
    </row>
    <row r="393" spans="1:18" x14ac:dyDescent="0.25">
      <c r="A393" s="7">
        <v>9</v>
      </c>
      <c r="B393" s="24" t="s">
        <v>247</v>
      </c>
      <c r="C393" s="24"/>
      <c r="D393" s="63" t="s">
        <v>248</v>
      </c>
      <c r="E393" s="64"/>
      <c r="F393" s="64"/>
      <c r="G393" s="26" t="s">
        <v>14</v>
      </c>
      <c r="H393" s="27">
        <v>3</v>
      </c>
      <c r="I393" s="27"/>
      <c r="J393" s="28"/>
      <c r="K393" s="28">
        <f>IF(AND(H393= "",I393= ""), 0, ROUND(ROUND(J393, 2) * ROUND(IF(I393="",H393,I393),  0), 2))</f>
        <v>0</v>
      </c>
      <c r="L393" s="7"/>
      <c r="N393" s="29">
        <v>0.2</v>
      </c>
      <c r="R393" s="7">
        <v>75</v>
      </c>
    </row>
    <row r="394" spans="1:18" hidden="1" x14ac:dyDescent="0.25">
      <c r="A394" s="7" t="s">
        <v>51</v>
      </c>
    </row>
    <row r="395" spans="1:18" hidden="1" x14ac:dyDescent="0.25">
      <c r="A395" s="7" t="s">
        <v>51</v>
      </c>
    </row>
    <row r="396" spans="1:18" hidden="1" x14ac:dyDescent="0.25">
      <c r="A396" s="7" t="s">
        <v>52</v>
      </c>
    </row>
    <row r="397" spans="1:18" x14ac:dyDescent="0.25">
      <c r="A397" s="7">
        <v>9</v>
      </c>
      <c r="B397" s="24" t="s">
        <v>249</v>
      </c>
      <c r="C397" s="24"/>
      <c r="D397" s="63" t="s">
        <v>250</v>
      </c>
      <c r="E397" s="64"/>
      <c r="F397" s="64"/>
      <c r="G397" s="26" t="s">
        <v>50</v>
      </c>
      <c r="H397" s="27">
        <v>1</v>
      </c>
      <c r="I397" s="27"/>
      <c r="J397" s="28"/>
      <c r="K397" s="28">
        <f>IF(AND(H397= "",I397= ""), 0, ROUND(ROUND(J397, 2) * ROUND(IF(I397="",H397,I397),  0), 2))</f>
        <v>0</v>
      </c>
      <c r="L397" s="7"/>
      <c r="N397" s="29">
        <v>0.2</v>
      </c>
      <c r="R397" s="7">
        <v>75</v>
      </c>
    </row>
    <row r="398" spans="1:18" hidden="1" x14ac:dyDescent="0.25">
      <c r="A398" s="7" t="s">
        <v>51</v>
      </c>
    </row>
    <row r="399" spans="1:18" hidden="1" x14ac:dyDescent="0.25">
      <c r="A399" s="7" t="s">
        <v>52</v>
      </c>
    </row>
    <row r="400" spans="1:18" x14ac:dyDescent="0.25">
      <c r="A400" s="7">
        <v>9</v>
      </c>
      <c r="B400" s="24" t="s">
        <v>251</v>
      </c>
      <c r="C400" s="24"/>
      <c r="D400" s="63" t="s">
        <v>252</v>
      </c>
      <c r="E400" s="64"/>
      <c r="F400" s="64"/>
      <c r="G400" s="26" t="s">
        <v>50</v>
      </c>
      <c r="H400" s="27">
        <v>1</v>
      </c>
      <c r="I400" s="27"/>
      <c r="J400" s="28"/>
      <c r="K400" s="28">
        <f>IF(AND(H400= "",I400= ""), 0, ROUND(ROUND(J400, 2) * ROUND(IF(I400="",H400,I400),  0), 2))</f>
        <v>0</v>
      </c>
      <c r="L400" s="7"/>
      <c r="N400" s="29">
        <v>0.2</v>
      </c>
      <c r="R400" s="7">
        <v>75</v>
      </c>
    </row>
    <row r="401" spans="1:18" hidden="1" x14ac:dyDescent="0.25">
      <c r="A401" s="7" t="s">
        <v>51</v>
      </c>
    </row>
    <row r="402" spans="1:18" hidden="1" x14ac:dyDescent="0.25">
      <c r="A402" s="7" t="s">
        <v>52</v>
      </c>
    </row>
    <row r="403" spans="1:18" x14ac:dyDescent="0.25">
      <c r="A403" s="7">
        <v>9</v>
      </c>
      <c r="B403" s="24" t="s">
        <v>253</v>
      </c>
      <c r="C403" s="24"/>
      <c r="D403" s="63" t="s">
        <v>254</v>
      </c>
      <c r="E403" s="64"/>
      <c r="F403" s="64"/>
      <c r="G403" s="26" t="s">
        <v>50</v>
      </c>
      <c r="H403" s="27">
        <v>1</v>
      </c>
      <c r="I403" s="27"/>
      <c r="J403" s="28"/>
      <c r="K403" s="28">
        <f>IF(AND(H403= "",I403= ""), 0, ROUND(ROUND(J403, 2) * ROUND(IF(I403="",H403,I403),  0), 2))</f>
        <v>0</v>
      </c>
      <c r="L403" s="7"/>
      <c r="N403" s="29">
        <v>0.2</v>
      </c>
      <c r="R403" s="7">
        <v>75</v>
      </c>
    </row>
    <row r="404" spans="1:18" hidden="1" x14ac:dyDescent="0.25">
      <c r="A404" s="7" t="s">
        <v>51</v>
      </c>
    </row>
    <row r="405" spans="1:18" hidden="1" x14ac:dyDescent="0.25">
      <c r="A405" s="7" t="s">
        <v>52</v>
      </c>
    </row>
    <row r="406" spans="1:18" x14ac:dyDescent="0.25">
      <c r="A406" s="7" t="s">
        <v>66</v>
      </c>
      <c r="B406" s="25"/>
      <c r="C406" s="25"/>
      <c r="D406" s="65"/>
      <c r="E406" s="65"/>
      <c r="F406" s="65"/>
      <c r="K406" s="25"/>
    </row>
    <row r="407" spans="1:18" x14ac:dyDescent="0.25">
      <c r="B407" s="25"/>
      <c r="C407" s="25"/>
      <c r="D407" s="68" t="s">
        <v>242</v>
      </c>
      <c r="E407" s="69"/>
      <c r="F407" s="69"/>
      <c r="G407" s="66"/>
      <c r="H407" s="66"/>
      <c r="I407" s="66"/>
      <c r="J407" s="66"/>
      <c r="K407" s="67"/>
    </row>
    <row r="408" spans="1:18" x14ac:dyDescent="0.25">
      <c r="B408" s="25"/>
      <c r="C408" s="25"/>
      <c r="D408" s="71"/>
      <c r="E408" s="42"/>
      <c r="F408" s="42"/>
      <c r="G408" s="42"/>
      <c r="H408" s="42"/>
      <c r="I408" s="42"/>
      <c r="J408" s="42"/>
      <c r="K408" s="70"/>
    </row>
    <row r="409" spans="1:18" x14ac:dyDescent="0.25">
      <c r="B409" s="25"/>
      <c r="C409" s="25"/>
      <c r="D409" s="74" t="s">
        <v>67</v>
      </c>
      <c r="E409" s="75"/>
      <c r="F409" s="75"/>
      <c r="G409" s="72">
        <f>SUMIF(L386:L406, IF(L385="","",L385), K386:K406)</f>
        <v>0</v>
      </c>
      <c r="H409" s="72"/>
      <c r="I409" s="72"/>
      <c r="J409" s="72"/>
      <c r="K409" s="73"/>
    </row>
    <row r="410" spans="1:18" hidden="1" x14ac:dyDescent="0.25">
      <c r="B410" s="25"/>
      <c r="C410" s="25"/>
      <c r="D410" s="78" t="s">
        <v>68</v>
      </c>
      <c r="E410" s="79"/>
      <c r="F410" s="79"/>
      <c r="G410" s="76">
        <f>ROUND(SUMIF(L386:L406, IF(L385="","",L385), K386:K406) * 0.2, 2)</f>
        <v>0</v>
      </c>
      <c r="H410" s="76"/>
      <c r="I410" s="76"/>
      <c r="J410" s="76"/>
      <c r="K410" s="77"/>
    </row>
    <row r="411" spans="1:18" hidden="1" x14ac:dyDescent="0.25">
      <c r="B411" s="25"/>
      <c r="C411" s="25"/>
      <c r="D411" s="74" t="s">
        <v>69</v>
      </c>
      <c r="E411" s="75"/>
      <c r="F411" s="75"/>
      <c r="G411" s="72">
        <f>SUM(G409:G410)</f>
        <v>0</v>
      </c>
      <c r="H411" s="72"/>
      <c r="I411" s="72"/>
      <c r="J411" s="72"/>
      <c r="K411" s="73"/>
    </row>
    <row r="412" spans="1:18" x14ac:dyDescent="0.25">
      <c r="A412" s="7" t="s">
        <v>42</v>
      </c>
      <c r="B412" s="25"/>
      <c r="C412" s="25"/>
      <c r="D412" s="65"/>
      <c r="E412" s="65"/>
      <c r="F412" s="65"/>
      <c r="K412" s="25"/>
    </row>
    <row r="413" spans="1:18" x14ac:dyDescent="0.25">
      <c r="B413" s="25"/>
      <c r="C413" s="25"/>
      <c r="D413" s="68" t="s">
        <v>43</v>
      </c>
      <c r="E413" s="69"/>
      <c r="F413" s="69"/>
      <c r="G413" s="66"/>
      <c r="H413" s="66"/>
      <c r="I413" s="66"/>
      <c r="J413" s="66"/>
      <c r="K413" s="67"/>
    </row>
    <row r="414" spans="1:18" x14ac:dyDescent="0.25">
      <c r="B414" s="25"/>
      <c r="C414" s="25"/>
      <c r="D414" s="71"/>
      <c r="E414" s="42"/>
      <c r="F414" s="42"/>
      <c r="G414" s="42"/>
      <c r="H414" s="42"/>
      <c r="I414" s="42"/>
      <c r="J414" s="42"/>
      <c r="K414" s="70"/>
    </row>
    <row r="415" spans="1:18" x14ac:dyDescent="0.25">
      <c r="B415" s="25"/>
      <c r="C415" s="25"/>
      <c r="D415" s="74" t="s">
        <v>67</v>
      </c>
      <c r="E415" s="75"/>
      <c r="F415" s="75"/>
      <c r="G415" s="72">
        <f>SUMIF(L9:L412, IF(L8="","",L8), K9:K412)</f>
        <v>0</v>
      </c>
      <c r="H415" s="72"/>
      <c r="I415" s="72"/>
      <c r="J415" s="72"/>
      <c r="K415" s="73"/>
    </row>
    <row r="416" spans="1:18" hidden="1" x14ac:dyDescent="0.25">
      <c r="B416" s="25"/>
      <c r="C416" s="25"/>
      <c r="D416" s="78" t="s">
        <v>68</v>
      </c>
      <c r="E416" s="79"/>
      <c r="F416" s="79"/>
      <c r="G416" s="76">
        <f>ROUND(SUMIF(L9:L412, IF(L8="","",L8), K9:K412) * 0.2, 2)</f>
        <v>0</v>
      </c>
      <c r="H416" s="76"/>
      <c r="I416" s="76"/>
      <c r="J416" s="76"/>
      <c r="K416" s="77"/>
    </row>
    <row r="417" spans="1:18" hidden="1" x14ac:dyDescent="0.25">
      <c r="B417" s="25"/>
      <c r="C417" s="25"/>
      <c r="D417" s="74" t="s">
        <v>69</v>
      </c>
      <c r="E417" s="75"/>
      <c r="F417" s="75"/>
      <c r="G417" s="72">
        <f>SUM(G415:G416)</f>
        <v>0</v>
      </c>
      <c r="H417" s="72"/>
      <c r="I417" s="72"/>
      <c r="J417" s="72"/>
      <c r="K417" s="73"/>
    </row>
    <row r="418" spans="1:18" ht="15.75" customHeight="1" x14ac:dyDescent="0.25">
      <c r="A418" s="7">
        <v>3</v>
      </c>
      <c r="B418" s="17">
        <v>3</v>
      </c>
      <c r="C418" s="17"/>
      <c r="D418" s="60" t="s">
        <v>255</v>
      </c>
      <c r="E418" s="60"/>
      <c r="F418" s="60"/>
      <c r="G418" s="18"/>
      <c r="H418" s="18"/>
      <c r="I418" s="18"/>
      <c r="J418" s="18"/>
      <c r="K418" s="19"/>
      <c r="L418" s="7"/>
    </row>
    <row r="419" spans="1:18" x14ac:dyDescent="0.25">
      <c r="A419" s="7">
        <v>4</v>
      </c>
      <c r="B419" s="17" t="s">
        <v>256</v>
      </c>
      <c r="C419" s="17"/>
      <c r="D419" s="61" t="s">
        <v>257</v>
      </c>
      <c r="E419" s="61"/>
      <c r="F419" s="61"/>
      <c r="G419" s="20"/>
      <c r="H419" s="20"/>
      <c r="I419" s="20"/>
      <c r="J419" s="20"/>
      <c r="K419" s="21"/>
      <c r="L419" s="7"/>
    </row>
    <row r="420" spans="1:18" x14ac:dyDescent="0.25">
      <c r="A420" s="7">
        <v>9</v>
      </c>
      <c r="B420" s="24" t="s">
        <v>258</v>
      </c>
      <c r="C420" s="24"/>
      <c r="D420" s="63" t="s">
        <v>259</v>
      </c>
      <c r="E420" s="64"/>
      <c r="F420" s="64"/>
      <c r="G420" s="26" t="s">
        <v>58</v>
      </c>
      <c r="H420" s="27">
        <v>4</v>
      </c>
      <c r="I420" s="27"/>
      <c r="J420" s="28"/>
      <c r="K420" s="28">
        <f>IF(AND(H420= "",I420= ""), 0, ROUND(ROUND(J420, 2) * ROUND(IF(I420="",H420,I420),  0), 2))</f>
        <v>0</v>
      </c>
      <c r="L420" s="7"/>
      <c r="N420" s="29">
        <v>0.2</v>
      </c>
      <c r="R420" s="7">
        <v>75</v>
      </c>
    </row>
    <row r="421" spans="1:18" hidden="1" x14ac:dyDescent="0.25">
      <c r="A421" s="7" t="s">
        <v>51</v>
      </c>
    </row>
    <row r="422" spans="1:18" hidden="1" x14ac:dyDescent="0.25">
      <c r="A422" s="7" t="s">
        <v>51</v>
      </c>
    </row>
    <row r="423" spans="1:18" hidden="1" x14ac:dyDescent="0.25">
      <c r="A423" s="7" t="s">
        <v>51</v>
      </c>
    </row>
    <row r="424" spans="1:18" hidden="1" x14ac:dyDescent="0.25">
      <c r="A424" s="7" t="s">
        <v>59</v>
      </c>
    </row>
    <row r="425" spans="1:18" hidden="1" x14ac:dyDescent="0.25">
      <c r="A425" s="7" t="s">
        <v>52</v>
      </c>
    </row>
    <row r="426" spans="1:18" x14ac:dyDescent="0.25">
      <c r="A426" s="7">
        <v>9</v>
      </c>
      <c r="B426" s="24" t="s">
        <v>260</v>
      </c>
      <c r="C426" s="24"/>
      <c r="D426" s="63" t="s">
        <v>261</v>
      </c>
      <c r="E426" s="64"/>
      <c r="F426" s="64"/>
      <c r="G426" s="26" t="s">
        <v>58</v>
      </c>
      <c r="H426" s="27">
        <v>95</v>
      </c>
      <c r="I426" s="27"/>
      <c r="J426" s="28"/>
      <c r="K426" s="28">
        <f>IF(AND(H426= "",I426= ""), 0, ROUND(ROUND(J426, 2) * ROUND(IF(I426="",H426,I426),  0), 2))</f>
        <v>0</v>
      </c>
      <c r="L426" s="7"/>
      <c r="N426" s="29">
        <v>0.2</v>
      </c>
      <c r="R426" s="7">
        <v>75</v>
      </c>
    </row>
    <row r="427" spans="1:18" hidden="1" x14ac:dyDescent="0.25">
      <c r="A427" s="7" t="s">
        <v>51</v>
      </c>
    </row>
    <row r="428" spans="1:18" hidden="1" x14ac:dyDescent="0.25">
      <c r="A428" s="7" t="s">
        <v>51</v>
      </c>
    </row>
    <row r="429" spans="1:18" hidden="1" x14ac:dyDescent="0.25">
      <c r="A429" s="7" t="s">
        <v>51</v>
      </c>
    </row>
    <row r="430" spans="1:18" hidden="1" x14ac:dyDescent="0.25">
      <c r="A430" s="7" t="s">
        <v>51</v>
      </c>
    </row>
    <row r="431" spans="1:18" hidden="1" x14ac:dyDescent="0.25">
      <c r="A431" s="7" t="s">
        <v>51</v>
      </c>
    </row>
    <row r="432" spans="1:18" hidden="1" x14ac:dyDescent="0.25">
      <c r="A432" s="7" t="s">
        <v>51</v>
      </c>
    </row>
    <row r="433" spans="1:18" hidden="1" x14ac:dyDescent="0.25">
      <c r="A433" s="7" t="s">
        <v>52</v>
      </c>
    </row>
    <row r="434" spans="1:18" x14ac:dyDescent="0.25">
      <c r="A434" s="7">
        <v>9</v>
      </c>
      <c r="B434" s="24" t="s">
        <v>262</v>
      </c>
      <c r="C434" s="24"/>
      <c r="D434" s="63" t="s">
        <v>263</v>
      </c>
      <c r="E434" s="64"/>
      <c r="F434" s="64"/>
      <c r="G434" s="26" t="s">
        <v>58</v>
      </c>
      <c r="H434" s="27">
        <v>95</v>
      </c>
      <c r="I434" s="27"/>
      <c r="J434" s="28"/>
      <c r="K434" s="28">
        <f>IF(AND(H434= "",I434= ""), 0, ROUND(ROUND(J434, 2) * ROUND(IF(I434="",H434,I434),  0), 2))</f>
        <v>0</v>
      </c>
      <c r="L434" s="7"/>
      <c r="N434" s="29">
        <v>0.2</v>
      </c>
      <c r="R434" s="7">
        <v>75</v>
      </c>
    </row>
    <row r="435" spans="1:18" hidden="1" x14ac:dyDescent="0.25">
      <c r="A435" s="7" t="s">
        <v>51</v>
      </c>
    </row>
    <row r="436" spans="1:18" hidden="1" x14ac:dyDescent="0.25">
      <c r="A436" s="7" t="s">
        <v>51</v>
      </c>
    </row>
    <row r="437" spans="1:18" hidden="1" x14ac:dyDescent="0.25">
      <c r="A437" s="7" t="s">
        <v>52</v>
      </c>
    </row>
    <row r="438" spans="1:18" x14ac:dyDescent="0.25">
      <c r="A438" s="7">
        <v>9</v>
      </c>
      <c r="B438" s="24" t="s">
        <v>264</v>
      </c>
      <c r="C438" s="24"/>
      <c r="D438" s="63" t="s">
        <v>265</v>
      </c>
      <c r="E438" s="64"/>
      <c r="F438" s="64"/>
      <c r="G438" s="26" t="s">
        <v>50</v>
      </c>
      <c r="H438" s="27">
        <v>1</v>
      </c>
      <c r="I438" s="27"/>
      <c r="J438" s="28"/>
      <c r="K438" s="28">
        <f>IF(AND(H438= "",I438= ""), 0, ROUND(ROUND(J438, 2) * ROUND(IF(I438="",H438,I438),  0), 2))</f>
        <v>0</v>
      </c>
      <c r="L438" s="7"/>
      <c r="N438" s="29">
        <v>0.2</v>
      </c>
      <c r="R438" s="7">
        <v>75</v>
      </c>
    </row>
    <row r="439" spans="1:18" hidden="1" x14ac:dyDescent="0.25">
      <c r="A439" s="7" t="s">
        <v>51</v>
      </c>
    </row>
    <row r="440" spans="1:18" hidden="1" x14ac:dyDescent="0.25">
      <c r="A440" s="7" t="s">
        <v>51</v>
      </c>
    </row>
    <row r="441" spans="1:18" hidden="1" x14ac:dyDescent="0.25">
      <c r="A441" s="7" t="s">
        <v>51</v>
      </c>
    </row>
    <row r="442" spans="1:18" hidden="1" x14ac:dyDescent="0.25">
      <c r="A442" s="7" t="s">
        <v>51</v>
      </c>
    </row>
    <row r="443" spans="1:18" hidden="1" x14ac:dyDescent="0.25">
      <c r="A443" s="7" t="s">
        <v>51</v>
      </c>
    </row>
    <row r="444" spans="1:18" hidden="1" x14ac:dyDescent="0.25">
      <c r="A444" s="7" t="s">
        <v>52</v>
      </c>
    </row>
    <row r="445" spans="1:18" x14ac:dyDescent="0.25">
      <c r="A445" s="7" t="s">
        <v>66</v>
      </c>
      <c r="B445" s="25"/>
      <c r="C445" s="25"/>
      <c r="D445" s="65"/>
      <c r="E445" s="65"/>
      <c r="F445" s="65"/>
      <c r="K445" s="25"/>
    </row>
    <row r="446" spans="1:18" x14ac:dyDescent="0.25">
      <c r="B446" s="25"/>
      <c r="C446" s="25"/>
      <c r="D446" s="68" t="s">
        <v>257</v>
      </c>
      <c r="E446" s="69"/>
      <c r="F446" s="69"/>
      <c r="G446" s="66"/>
      <c r="H446" s="66"/>
      <c r="I446" s="66"/>
      <c r="J446" s="66"/>
      <c r="K446" s="67"/>
    </row>
    <row r="447" spans="1:18" x14ac:dyDescent="0.25">
      <c r="B447" s="25"/>
      <c r="C447" s="25"/>
      <c r="D447" s="71"/>
      <c r="E447" s="42"/>
      <c r="F447" s="42"/>
      <c r="G447" s="42"/>
      <c r="H447" s="42"/>
      <c r="I447" s="42"/>
      <c r="J447" s="42"/>
      <c r="K447" s="70"/>
    </row>
    <row r="448" spans="1:18" x14ac:dyDescent="0.25">
      <c r="B448" s="25"/>
      <c r="C448" s="25"/>
      <c r="D448" s="74" t="s">
        <v>67</v>
      </c>
      <c r="E448" s="75"/>
      <c r="F448" s="75"/>
      <c r="G448" s="72">
        <f>SUMIF(L420:L445, IF(L419="","",L419), K420:K445)</f>
        <v>0</v>
      </c>
      <c r="H448" s="72"/>
      <c r="I448" s="72"/>
      <c r="J448" s="72"/>
      <c r="K448" s="73"/>
    </row>
    <row r="449" spans="1:18" hidden="1" x14ac:dyDescent="0.25">
      <c r="B449" s="25"/>
      <c r="C449" s="25"/>
      <c r="D449" s="78" t="s">
        <v>68</v>
      </c>
      <c r="E449" s="79"/>
      <c r="F449" s="79"/>
      <c r="G449" s="76">
        <f>ROUND(SUMIF(L420:L445, IF(L419="","",L419), K420:K445) * 0.2, 2)</f>
        <v>0</v>
      </c>
      <c r="H449" s="76"/>
      <c r="I449" s="76"/>
      <c r="J449" s="76"/>
      <c r="K449" s="77"/>
    </row>
    <row r="450" spans="1:18" hidden="1" x14ac:dyDescent="0.25">
      <c r="B450" s="25"/>
      <c r="C450" s="25"/>
      <c r="D450" s="74" t="s">
        <v>69</v>
      </c>
      <c r="E450" s="75"/>
      <c r="F450" s="75"/>
      <c r="G450" s="72">
        <f>SUM(G448:G449)</f>
        <v>0</v>
      </c>
      <c r="H450" s="72"/>
      <c r="I450" s="72"/>
      <c r="J450" s="72"/>
      <c r="K450" s="73"/>
    </row>
    <row r="451" spans="1:18" x14ac:dyDescent="0.25">
      <c r="A451" s="7">
        <v>4</v>
      </c>
      <c r="B451" s="17" t="s">
        <v>266</v>
      </c>
      <c r="C451" s="17"/>
      <c r="D451" s="61" t="s">
        <v>267</v>
      </c>
      <c r="E451" s="61"/>
      <c r="F451" s="61"/>
      <c r="G451" s="20"/>
      <c r="H451" s="20"/>
      <c r="I451" s="20"/>
      <c r="J451" s="20"/>
      <c r="K451" s="21"/>
      <c r="L451" s="7"/>
    </row>
    <row r="452" spans="1:18" ht="22.5" customHeight="1" x14ac:dyDescent="0.25">
      <c r="A452" s="7">
        <v>9</v>
      </c>
      <c r="B452" s="24" t="s">
        <v>268</v>
      </c>
      <c r="C452" s="24"/>
      <c r="D452" s="63" t="s">
        <v>269</v>
      </c>
      <c r="E452" s="64"/>
      <c r="F452" s="64"/>
      <c r="G452" s="26" t="s">
        <v>14</v>
      </c>
      <c r="H452" s="27">
        <v>11</v>
      </c>
      <c r="I452" s="27"/>
      <c r="J452" s="28"/>
      <c r="K452" s="28">
        <f>IF(AND(H452= "",I452= ""), 0, ROUND(ROUND(J452, 2) * ROUND(IF(I452="",H452,I452),  0), 2))</f>
        <v>0</v>
      </c>
      <c r="L452" s="7"/>
      <c r="N452" s="29">
        <v>0.2</v>
      </c>
      <c r="R452" s="7">
        <v>75</v>
      </c>
    </row>
    <row r="453" spans="1:18" hidden="1" x14ac:dyDescent="0.25">
      <c r="A453" s="7" t="s">
        <v>51</v>
      </c>
    </row>
    <row r="454" spans="1:18" hidden="1" x14ac:dyDescent="0.25">
      <c r="A454" s="7" t="s">
        <v>52</v>
      </c>
    </row>
    <row r="455" spans="1:18" x14ac:dyDescent="0.25">
      <c r="A455" s="7">
        <v>9</v>
      </c>
      <c r="B455" s="24" t="s">
        <v>270</v>
      </c>
      <c r="C455" s="24"/>
      <c r="D455" s="63" t="s">
        <v>271</v>
      </c>
      <c r="E455" s="64"/>
      <c r="F455" s="64"/>
      <c r="G455" s="26" t="s">
        <v>14</v>
      </c>
      <c r="H455" s="27">
        <v>28</v>
      </c>
      <c r="I455" s="27"/>
      <c r="J455" s="28"/>
      <c r="K455" s="28">
        <f>IF(AND(H455= "",I455= ""), 0, ROUND(ROUND(J455, 2) * ROUND(IF(I455="",H455,I455),  0), 2))</f>
        <v>0</v>
      </c>
      <c r="L455" s="7"/>
      <c r="N455" s="29">
        <v>0.2</v>
      </c>
      <c r="R455" s="7">
        <v>75</v>
      </c>
    </row>
    <row r="456" spans="1:18" hidden="1" x14ac:dyDescent="0.25">
      <c r="A456" s="7" t="s">
        <v>51</v>
      </c>
    </row>
    <row r="457" spans="1:18" hidden="1" x14ac:dyDescent="0.25">
      <c r="A457" s="7" t="s">
        <v>51</v>
      </c>
    </row>
    <row r="458" spans="1:18" hidden="1" x14ac:dyDescent="0.25">
      <c r="A458" s="7" t="s">
        <v>52</v>
      </c>
    </row>
    <row r="459" spans="1:18" x14ac:dyDescent="0.25">
      <c r="A459" s="7">
        <v>9</v>
      </c>
      <c r="B459" s="24" t="s">
        <v>272</v>
      </c>
      <c r="C459" s="24"/>
      <c r="D459" s="63" t="s">
        <v>273</v>
      </c>
      <c r="E459" s="64"/>
      <c r="F459" s="64"/>
      <c r="G459" s="26" t="s">
        <v>14</v>
      </c>
      <c r="H459" s="27">
        <v>4</v>
      </c>
      <c r="I459" s="27"/>
      <c r="J459" s="28"/>
      <c r="K459" s="28">
        <f>IF(AND(H459= "",I459= ""), 0, ROUND(ROUND(J459, 2) * ROUND(IF(I459="",H459,I459),  0), 2))</f>
        <v>0</v>
      </c>
      <c r="L459" s="7"/>
      <c r="N459" s="29">
        <v>0.2</v>
      </c>
      <c r="R459" s="7">
        <v>75</v>
      </c>
    </row>
    <row r="460" spans="1:18" hidden="1" x14ac:dyDescent="0.25">
      <c r="A460" s="7" t="s">
        <v>51</v>
      </c>
    </row>
    <row r="461" spans="1:18" hidden="1" x14ac:dyDescent="0.25">
      <c r="A461" s="7" t="s">
        <v>52</v>
      </c>
    </row>
    <row r="462" spans="1:18" x14ac:dyDescent="0.25">
      <c r="A462" s="7">
        <v>9</v>
      </c>
      <c r="B462" s="24" t="s">
        <v>274</v>
      </c>
      <c r="C462" s="24"/>
      <c r="D462" s="63" t="s">
        <v>275</v>
      </c>
      <c r="E462" s="64"/>
      <c r="F462" s="64"/>
      <c r="G462" s="26" t="s">
        <v>14</v>
      </c>
      <c r="H462" s="27">
        <v>1</v>
      </c>
      <c r="I462" s="27"/>
      <c r="J462" s="28"/>
      <c r="K462" s="28">
        <f>IF(AND(H462= "",I462= ""), 0, ROUND(ROUND(J462, 2) * ROUND(IF(I462="",H462,I462),  0), 2))</f>
        <v>0</v>
      </c>
      <c r="L462" s="7"/>
      <c r="N462" s="29">
        <v>0.2</v>
      </c>
      <c r="R462" s="7">
        <v>75</v>
      </c>
    </row>
    <row r="463" spans="1:18" hidden="1" x14ac:dyDescent="0.25">
      <c r="A463" s="7" t="s">
        <v>51</v>
      </c>
    </row>
    <row r="464" spans="1:18" hidden="1" x14ac:dyDescent="0.25">
      <c r="A464" s="7" t="s">
        <v>51</v>
      </c>
    </row>
    <row r="465" spans="1:18" hidden="1" x14ac:dyDescent="0.25">
      <c r="A465" s="7" t="s">
        <v>52</v>
      </c>
    </row>
    <row r="466" spans="1:18" x14ac:dyDescent="0.25">
      <c r="A466" s="7">
        <v>9</v>
      </c>
      <c r="B466" s="24" t="s">
        <v>276</v>
      </c>
      <c r="C466" s="24"/>
      <c r="D466" s="63" t="s">
        <v>277</v>
      </c>
      <c r="E466" s="64"/>
      <c r="F466" s="64"/>
      <c r="G466" s="26" t="s">
        <v>14</v>
      </c>
      <c r="H466" s="27">
        <v>6</v>
      </c>
      <c r="I466" s="27"/>
      <c r="J466" s="28"/>
      <c r="K466" s="28">
        <f>IF(AND(H466= "",I466= ""), 0, ROUND(ROUND(J466, 2) * ROUND(IF(I466="",H466,I466),  0), 2))</f>
        <v>0</v>
      </c>
      <c r="L466" s="7"/>
      <c r="N466" s="29">
        <v>0.2</v>
      </c>
      <c r="R466" s="7">
        <v>75</v>
      </c>
    </row>
    <row r="467" spans="1:18" hidden="1" x14ac:dyDescent="0.25">
      <c r="A467" s="7" t="s">
        <v>51</v>
      </c>
    </row>
    <row r="468" spans="1:18" hidden="1" x14ac:dyDescent="0.25">
      <c r="A468" s="7" t="s">
        <v>52</v>
      </c>
    </row>
    <row r="469" spans="1:18" x14ac:dyDescent="0.25">
      <c r="A469" s="7">
        <v>9</v>
      </c>
      <c r="B469" s="24" t="s">
        <v>278</v>
      </c>
      <c r="C469" s="24"/>
      <c r="D469" s="63" t="s">
        <v>279</v>
      </c>
      <c r="E469" s="64"/>
      <c r="F469" s="64"/>
      <c r="G469" s="26" t="s">
        <v>14</v>
      </c>
      <c r="H469" s="27">
        <v>1</v>
      </c>
      <c r="I469" s="27"/>
      <c r="J469" s="28"/>
      <c r="K469" s="28">
        <f>IF(AND(H469= "",I469= ""), 0, ROUND(ROUND(J469, 2) * ROUND(IF(I469="",H469,I469),  0), 2))</f>
        <v>0</v>
      </c>
      <c r="L469" s="7"/>
      <c r="N469" s="29">
        <v>0.2</v>
      </c>
      <c r="R469" s="7">
        <v>75</v>
      </c>
    </row>
    <row r="470" spans="1:18" hidden="1" x14ac:dyDescent="0.25">
      <c r="A470" s="7" t="s">
        <v>51</v>
      </c>
    </row>
    <row r="471" spans="1:18" hidden="1" x14ac:dyDescent="0.25">
      <c r="A471" s="7" t="s">
        <v>51</v>
      </c>
    </row>
    <row r="472" spans="1:18" hidden="1" x14ac:dyDescent="0.25">
      <c r="A472" s="7" t="s">
        <v>51</v>
      </c>
    </row>
    <row r="473" spans="1:18" hidden="1" x14ac:dyDescent="0.25">
      <c r="A473" s="7" t="s">
        <v>59</v>
      </c>
    </row>
    <row r="474" spans="1:18" hidden="1" x14ac:dyDescent="0.25">
      <c r="A474" s="7" t="s">
        <v>52</v>
      </c>
    </row>
    <row r="475" spans="1:18" x14ac:dyDescent="0.25">
      <c r="A475" s="7">
        <v>9</v>
      </c>
      <c r="B475" s="24" t="s">
        <v>280</v>
      </c>
      <c r="C475" s="24"/>
      <c r="D475" s="63" t="s">
        <v>281</v>
      </c>
      <c r="E475" s="64"/>
      <c r="F475" s="64"/>
      <c r="G475" s="26" t="s">
        <v>14</v>
      </c>
      <c r="H475" s="27">
        <v>6</v>
      </c>
      <c r="I475" s="27"/>
      <c r="J475" s="28"/>
      <c r="K475" s="28">
        <f>IF(AND(H475= "",I475= ""), 0, ROUND(ROUND(J475, 2) * ROUND(IF(I475="",H475,I475),  0), 2))</f>
        <v>0</v>
      </c>
      <c r="L475" s="7"/>
      <c r="N475" s="29">
        <v>0.2</v>
      </c>
      <c r="R475" s="7">
        <v>75</v>
      </c>
    </row>
    <row r="476" spans="1:18" hidden="1" x14ac:dyDescent="0.25">
      <c r="A476" s="7" t="s">
        <v>51</v>
      </c>
    </row>
    <row r="477" spans="1:18" hidden="1" x14ac:dyDescent="0.25">
      <c r="A477" s="7" t="s">
        <v>52</v>
      </c>
    </row>
    <row r="478" spans="1:18" x14ac:dyDescent="0.25">
      <c r="A478" s="7">
        <v>9</v>
      </c>
      <c r="B478" s="24" t="s">
        <v>282</v>
      </c>
      <c r="C478" s="24"/>
      <c r="D478" s="63" t="s">
        <v>283</v>
      </c>
      <c r="E478" s="64"/>
      <c r="F478" s="64"/>
      <c r="G478" s="26" t="s">
        <v>14</v>
      </c>
      <c r="H478" s="27">
        <v>1</v>
      </c>
      <c r="I478" s="27"/>
      <c r="J478" s="28"/>
      <c r="K478" s="28">
        <f>IF(AND(H478= "",I478= ""), 0, ROUND(ROUND(J478, 2) * ROUND(IF(I478="",H478,I478),  0), 2))</f>
        <v>0</v>
      </c>
      <c r="L478" s="7"/>
      <c r="N478" s="29">
        <v>0.2</v>
      </c>
      <c r="R478" s="7">
        <v>75</v>
      </c>
    </row>
    <row r="479" spans="1:18" hidden="1" x14ac:dyDescent="0.25">
      <c r="A479" s="7" t="s">
        <v>51</v>
      </c>
    </row>
    <row r="480" spans="1:18" hidden="1" x14ac:dyDescent="0.25">
      <c r="A480" s="7" t="s">
        <v>51</v>
      </c>
    </row>
    <row r="481" spans="1:18" hidden="1" x14ac:dyDescent="0.25">
      <c r="A481" s="7" t="s">
        <v>51</v>
      </c>
    </row>
    <row r="482" spans="1:18" hidden="1" x14ac:dyDescent="0.25">
      <c r="A482" s="7" t="s">
        <v>51</v>
      </c>
    </row>
    <row r="483" spans="1:18" hidden="1" x14ac:dyDescent="0.25">
      <c r="A483" s="7" t="s">
        <v>59</v>
      </c>
    </row>
    <row r="484" spans="1:18" hidden="1" x14ac:dyDescent="0.25">
      <c r="A484" s="7" t="s">
        <v>52</v>
      </c>
    </row>
    <row r="485" spans="1:18" x14ac:dyDescent="0.25">
      <c r="A485" s="7">
        <v>9</v>
      </c>
      <c r="B485" s="24" t="s">
        <v>284</v>
      </c>
      <c r="C485" s="24"/>
      <c r="D485" s="63" t="s">
        <v>285</v>
      </c>
      <c r="E485" s="64"/>
      <c r="F485" s="64"/>
      <c r="G485" s="26" t="s">
        <v>50</v>
      </c>
      <c r="H485" s="27">
        <v>1</v>
      </c>
      <c r="I485" s="27"/>
      <c r="J485" s="28"/>
      <c r="K485" s="28">
        <f>IF(AND(H485= "",I485= ""), 0, ROUND(ROUND(J485, 2) * ROUND(IF(I485="",H485,I485),  0), 2))</f>
        <v>0</v>
      </c>
      <c r="L485" s="7"/>
      <c r="N485" s="29">
        <v>0.2</v>
      </c>
      <c r="R485" s="7">
        <v>75</v>
      </c>
    </row>
    <row r="486" spans="1:18" hidden="1" x14ac:dyDescent="0.25">
      <c r="A486" s="7" t="s">
        <v>51</v>
      </c>
    </row>
    <row r="487" spans="1:18" hidden="1" x14ac:dyDescent="0.25">
      <c r="A487" s="7" t="s">
        <v>59</v>
      </c>
    </row>
    <row r="488" spans="1:18" hidden="1" x14ac:dyDescent="0.25">
      <c r="A488" s="7" t="s">
        <v>52</v>
      </c>
    </row>
    <row r="489" spans="1:18" x14ac:dyDescent="0.25">
      <c r="A489" s="7">
        <v>9</v>
      </c>
      <c r="B489" s="24" t="s">
        <v>286</v>
      </c>
      <c r="C489" s="24"/>
      <c r="D489" s="63" t="s">
        <v>287</v>
      </c>
      <c r="E489" s="64"/>
      <c r="F489" s="64"/>
      <c r="G489" s="26" t="s">
        <v>50</v>
      </c>
      <c r="H489" s="27">
        <v>1</v>
      </c>
      <c r="I489" s="27"/>
      <c r="J489" s="28"/>
      <c r="K489" s="28">
        <f>IF(AND(H489= "",I489= ""), 0, ROUND(ROUND(J489, 2) * ROUND(IF(I489="",H489,I489),  0), 2))</f>
        <v>0</v>
      </c>
      <c r="L489" s="7"/>
      <c r="N489" s="29">
        <v>0.2</v>
      </c>
      <c r="R489" s="7">
        <v>75</v>
      </c>
    </row>
    <row r="490" spans="1:18" hidden="1" x14ac:dyDescent="0.25">
      <c r="A490" s="7" t="s">
        <v>51</v>
      </c>
    </row>
    <row r="491" spans="1:18" hidden="1" x14ac:dyDescent="0.25">
      <c r="A491" s="7" t="s">
        <v>51</v>
      </c>
    </row>
    <row r="492" spans="1:18" hidden="1" x14ac:dyDescent="0.25">
      <c r="A492" s="7" t="s">
        <v>51</v>
      </c>
    </row>
    <row r="493" spans="1:18" hidden="1" x14ac:dyDescent="0.25">
      <c r="A493" s="7" t="s">
        <v>51</v>
      </c>
    </row>
    <row r="494" spans="1:18" hidden="1" x14ac:dyDescent="0.25">
      <c r="A494" s="7" t="s">
        <v>51</v>
      </c>
    </row>
    <row r="495" spans="1:18" hidden="1" x14ac:dyDescent="0.25">
      <c r="A495" s="7" t="s">
        <v>59</v>
      </c>
    </row>
    <row r="496" spans="1:18" hidden="1" x14ac:dyDescent="0.25">
      <c r="A496" s="7" t="s">
        <v>52</v>
      </c>
    </row>
    <row r="497" spans="1:18" x14ac:dyDescent="0.25">
      <c r="A497" s="7">
        <v>9</v>
      </c>
      <c r="B497" s="24" t="s">
        <v>288</v>
      </c>
      <c r="C497" s="24"/>
      <c r="D497" s="63" t="s">
        <v>289</v>
      </c>
      <c r="E497" s="64"/>
      <c r="F497" s="64"/>
      <c r="G497" s="26" t="s">
        <v>50</v>
      </c>
      <c r="H497" s="27">
        <v>1</v>
      </c>
      <c r="I497" s="27"/>
      <c r="J497" s="28"/>
      <c r="K497" s="28">
        <f>IF(AND(H497= "",I497= ""), 0, ROUND(ROUND(J497, 2) * ROUND(IF(I497="",H497,I497),  0), 2))</f>
        <v>0</v>
      </c>
      <c r="L497" s="7"/>
      <c r="N497" s="29">
        <v>0.2</v>
      </c>
      <c r="R497" s="7">
        <v>75</v>
      </c>
    </row>
    <row r="498" spans="1:18" hidden="1" x14ac:dyDescent="0.25">
      <c r="A498" s="7" t="s">
        <v>51</v>
      </c>
    </row>
    <row r="499" spans="1:18" hidden="1" x14ac:dyDescent="0.25">
      <c r="A499" s="7" t="s">
        <v>51</v>
      </c>
    </row>
    <row r="500" spans="1:18" hidden="1" x14ac:dyDescent="0.25">
      <c r="A500" s="7" t="s">
        <v>51</v>
      </c>
    </row>
    <row r="501" spans="1:18" hidden="1" x14ac:dyDescent="0.25">
      <c r="A501" s="7" t="s">
        <v>51</v>
      </c>
    </row>
    <row r="502" spans="1:18" hidden="1" x14ac:dyDescent="0.25">
      <c r="A502" s="7" t="s">
        <v>51</v>
      </c>
    </row>
    <row r="503" spans="1:18" hidden="1" x14ac:dyDescent="0.25">
      <c r="A503" s="7" t="s">
        <v>59</v>
      </c>
    </row>
    <row r="504" spans="1:18" hidden="1" x14ac:dyDescent="0.25">
      <c r="A504" s="7" t="s">
        <v>52</v>
      </c>
    </row>
    <row r="505" spans="1:18" x14ac:dyDescent="0.25">
      <c r="A505" s="7" t="s">
        <v>66</v>
      </c>
      <c r="B505" s="25"/>
      <c r="C505" s="25"/>
      <c r="D505" s="65"/>
      <c r="E505" s="65"/>
      <c r="F505" s="65"/>
      <c r="K505" s="25"/>
    </row>
    <row r="506" spans="1:18" x14ac:dyDescent="0.25">
      <c r="B506" s="25"/>
      <c r="C506" s="25"/>
      <c r="D506" s="68" t="s">
        <v>267</v>
      </c>
      <c r="E506" s="69"/>
      <c r="F506" s="69"/>
      <c r="G506" s="66"/>
      <c r="H506" s="66"/>
      <c r="I506" s="66"/>
      <c r="J506" s="66"/>
      <c r="K506" s="67"/>
    </row>
    <row r="507" spans="1:18" x14ac:dyDescent="0.25">
      <c r="B507" s="25"/>
      <c r="C507" s="25"/>
      <c r="D507" s="71"/>
      <c r="E507" s="42"/>
      <c r="F507" s="42"/>
      <c r="G507" s="42"/>
      <c r="H507" s="42"/>
      <c r="I507" s="42"/>
      <c r="J507" s="42"/>
      <c r="K507" s="70"/>
    </row>
    <row r="508" spans="1:18" x14ac:dyDescent="0.25">
      <c r="B508" s="25"/>
      <c r="C508" s="25"/>
      <c r="D508" s="74" t="s">
        <v>67</v>
      </c>
      <c r="E508" s="75"/>
      <c r="F508" s="75"/>
      <c r="G508" s="72">
        <f>SUMIF(L452:L505, IF(L451="","",L451), K452:K505)</f>
        <v>0</v>
      </c>
      <c r="H508" s="72"/>
      <c r="I508" s="72"/>
      <c r="J508" s="72"/>
      <c r="K508" s="73"/>
    </row>
    <row r="509" spans="1:18" hidden="1" x14ac:dyDescent="0.25">
      <c r="B509" s="25"/>
      <c r="C509" s="25"/>
      <c r="D509" s="78" t="s">
        <v>68</v>
      </c>
      <c r="E509" s="79"/>
      <c r="F509" s="79"/>
      <c r="G509" s="76">
        <f>ROUND(SUMIF(L452:L505, IF(L451="","",L451), K452:K505) * 0.2, 2)</f>
        <v>0</v>
      </c>
      <c r="H509" s="76"/>
      <c r="I509" s="76"/>
      <c r="J509" s="76"/>
      <c r="K509" s="77"/>
    </row>
    <row r="510" spans="1:18" hidden="1" x14ac:dyDescent="0.25">
      <c r="B510" s="25"/>
      <c r="C510" s="25"/>
      <c r="D510" s="74" t="s">
        <v>69</v>
      </c>
      <c r="E510" s="75"/>
      <c r="F510" s="75"/>
      <c r="G510" s="72">
        <f>SUM(G508:G509)</f>
        <v>0</v>
      </c>
      <c r="H510" s="72"/>
      <c r="I510" s="72"/>
      <c r="J510" s="72"/>
      <c r="K510" s="73"/>
    </row>
    <row r="511" spans="1:18" x14ac:dyDescent="0.25">
      <c r="A511" s="7" t="s">
        <v>42</v>
      </c>
      <c r="B511" s="25"/>
      <c r="C511" s="25"/>
      <c r="D511" s="65"/>
      <c r="E511" s="65"/>
      <c r="F511" s="65"/>
      <c r="K511" s="25"/>
    </row>
    <row r="512" spans="1:18" x14ac:dyDescent="0.25">
      <c r="B512" s="25"/>
      <c r="C512" s="25"/>
      <c r="D512" s="68" t="s">
        <v>255</v>
      </c>
      <c r="E512" s="69"/>
      <c r="F512" s="69"/>
      <c r="G512" s="66"/>
      <c r="H512" s="66"/>
      <c r="I512" s="66"/>
      <c r="J512" s="66"/>
      <c r="K512" s="67"/>
    </row>
    <row r="513" spans="2:11" x14ac:dyDescent="0.25">
      <c r="B513" s="25"/>
      <c r="C513" s="25"/>
      <c r="D513" s="71"/>
      <c r="E513" s="42"/>
      <c r="F513" s="42"/>
      <c r="G513" s="42"/>
      <c r="H513" s="42"/>
      <c r="I513" s="42"/>
      <c r="J513" s="42"/>
      <c r="K513" s="70"/>
    </row>
    <row r="514" spans="2:11" x14ac:dyDescent="0.25">
      <c r="B514" s="25"/>
      <c r="C514" s="25"/>
      <c r="D514" s="74" t="s">
        <v>67</v>
      </c>
      <c r="E514" s="75"/>
      <c r="F514" s="75"/>
      <c r="G514" s="72">
        <f>SUMIF(L419:L511, IF(L418="","",L418), K419:K511)</f>
        <v>0</v>
      </c>
      <c r="H514" s="72"/>
      <c r="I514" s="72"/>
      <c r="J514" s="72"/>
      <c r="K514" s="73"/>
    </row>
    <row r="515" spans="2:11" hidden="1" x14ac:dyDescent="0.25">
      <c r="B515" s="25"/>
      <c r="C515" s="25"/>
      <c r="D515" s="78" t="s">
        <v>68</v>
      </c>
      <c r="E515" s="79"/>
      <c r="F515" s="79"/>
      <c r="G515" s="76">
        <f>ROUND(SUMIF(L419:L511, IF(L418="","",L418), K419:K511) * 0.2, 2)</f>
        <v>0</v>
      </c>
      <c r="H515" s="76"/>
      <c r="I515" s="76"/>
      <c r="J515" s="76"/>
      <c r="K515" s="77"/>
    </row>
    <row r="516" spans="2:11" hidden="1" x14ac:dyDescent="0.25">
      <c r="B516" s="25"/>
      <c r="C516" s="25"/>
      <c r="D516" s="74" t="s">
        <v>69</v>
      </c>
      <c r="E516" s="75"/>
      <c r="F516" s="75"/>
      <c r="G516" s="72">
        <f>SUM(G514:G515)</f>
        <v>0</v>
      </c>
      <c r="H516" s="72"/>
      <c r="I516" s="72"/>
      <c r="J516" s="72"/>
      <c r="K516" s="73"/>
    </row>
    <row r="517" spans="2:11" ht="31.5" customHeight="1" x14ac:dyDescent="0.25">
      <c r="B517" s="3"/>
      <c r="C517" s="3"/>
      <c r="D517" s="80" t="s">
        <v>290</v>
      </c>
      <c r="E517" s="80"/>
      <c r="F517" s="80"/>
      <c r="G517" s="80"/>
      <c r="H517" s="80"/>
      <c r="I517" s="80"/>
      <c r="J517" s="80"/>
      <c r="K517" s="80"/>
    </row>
    <row r="519" spans="2:11" x14ac:dyDescent="0.25">
      <c r="D519" s="81" t="s">
        <v>291</v>
      </c>
      <c r="E519" s="81"/>
      <c r="F519" s="81"/>
      <c r="G519" s="81"/>
      <c r="H519" s="81"/>
      <c r="I519" s="81"/>
      <c r="J519" s="81"/>
      <c r="K519" s="81"/>
    </row>
    <row r="520" spans="2:11" x14ac:dyDescent="0.25">
      <c r="D520" s="83" t="s">
        <v>292</v>
      </c>
      <c r="E520" s="84"/>
      <c r="F520" s="84"/>
      <c r="G520" s="82">
        <f>SUMIF(L11:L403, "", K11:K403)</f>
        <v>0</v>
      </c>
      <c r="H520" s="82"/>
      <c r="I520" s="82"/>
      <c r="J520" s="82"/>
      <c r="K520" s="82"/>
    </row>
    <row r="521" spans="2:11" x14ac:dyDescent="0.25">
      <c r="D521" s="87" t="s">
        <v>293</v>
      </c>
      <c r="E521" s="88"/>
      <c r="F521" s="88"/>
      <c r="G521" s="85">
        <f>SUMIF(L11:L36, "", K11:K36)</f>
        <v>0</v>
      </c>
      <c r="H521" s="86"/>
      <c r="I521" s="86"/>
      <c r="J521" s="86"/>
      <c r="K521" s="86"/>
    </row>
    <row r="522" spans="2:11" x14ac:dyDescent="0.25">
      <c r="D522" s="87" t="s">
        <v>294</v>
      </c>
      <c r="E522" s="88"/>
      <c r="F522" s="88"/>
      <c r="G522" s="85">
        <f>SUMIF(L51:L57, "", K51:K57)</f>
        <v>0</v>
      </c>
      <c r="H522" s="86"/>
      <c r="I522" s="86"/>
      <c r="J522" s="86"/>
      <c r="K522" s="86"/>
    </row>
    <row r="523" spans="2:11" x14ac:dyDescent="0.25">
      <c r="D523" s="87" t="s">
        <v>295</v>
      </c>
      <c r="E523" s="88"/>
      <c r="F523" s="88"/>
      <c r="G523" s="85">
        <f>SUMIF(L69:L69, "", K69:K69)</f>
        <v>0</v>
      </c>
      <c r="H523" s="86"/>
      <c r="I523" s="86"/>
      <c r="J523" s="86"/>
      <c r="K523" s="86"/>
    </row>
    <row r="524" spans="2:11" x14ac:dyDescent="0.25">
      <c r="D524" s="87" t="s">
        <v>296</v>
      </c>
      <c r="E524" s="88"/>
      <c r="F524" s="88"/>
      <c r="G524" s="85">
        <f>SUMIF(L93:L130, "", K93:K130)</f>
        <v>0</v>
      </c>
      <c r="H524" s="86"/>
      <c r="I524" s="86"/>
      <c r="J524" s="86"/>
      <c r="K524" s="86"/>
    </row>
    <row r="525" spans="2:11" x14ac:dyDescent="0.25">
      <c r="D525" s="87" t="s">
        <v>297</v>
      </c>
      <c r="E525" s="88"/>
      <c r="F525" s="88"/>
      <c r="G525" s="85">
        <f>SUMIF(L143:L223, "", K143:K223)</f>
        <v>0</v>
      </c>
      <c r="H525" s="86"/>
      <c r="I525" s="86"/>
      <c r="J525" s="86"/>
      <c r="K525" s="86"/>
    </row>
    <row r="526" spans="2:11" x14ac:dyDescent="0.25">
      <c r="D526" s="87" t="s">
        <v>298</v>
      </c>
      <c r="E526" s="88"/>
      <c r="F526" s="88"/>
      <c r="G526" s="85">
        <f>SUMIF(L238:L280, "", K238:K280)</f>
        <v>0</v>
      </c>
      <c r="H526" s="86"/>
      <c r="I526" s="86"/>
      <c r="J526" s="86"/>
      <c r="K526" s="86"/>
    </row>
    <row r="527" spans="2:11" x14ac:dyDescent="0.25">
      <c r="D527" s="87" t="s">
        <v>299</v>
      </c>
      <c r="E527" s="88"/>
      <c r="F527" s="88"/>
      <c r="G527" s="85">
        <f>SUMIF(L296:L374, "", K296:K374)</f>
        <v>0</v>
      </c>
      <c r="H527" s="86"/>
      <c r="I527" s="86"/>
      <c r="J527" s="86"/>
      <c r="K527" s="86"/>
    </row>
    <row r="528" spans="2:11" x14ac:dyDescent="0.25">
      <c r="D528" s="87" t="s">
        <v>300</v>
      </c>
      <c r="E528" s="88"/>
      <c r="F528" s="88"/>
      <c r="G528" s="85">
        <f>SUMIF(L386:L403, "", K386:K403)</f>
        <v>0</v>
      </c>
      <c r="H528" s="86"/>
      <c r="I528" s="86"/>
      <c r="J528" s="86"/>
      <c r="K528" s="86"/>
    </row>
    <row r="529" spans="1:11" x14ac:dyDescent="0.25">
      <c r="D529" s="83" t="s">
        <v>301</v>
      </c>
      <c r="E529" s="84"/>
      <c r="F529" s="84"/>
      <c r="G529" s="82">
        <f>SUMIF(L420:L497, "", K420:K497)</f>
        <v>0</v>
      </c>
      <c r="H529" s="82"/>
      <c r="I529" s="82"/>
      <c r="J529" s="82"/>
      <c r="K529" s="82"/>
    </row>
    <row r="530" spans="1:11" x14ac:dyDescent="0.25">
      <c r="D530" s="87" t="s">
        <v>302</v>
      </c>
      <c r="E530" s="88"/>
      <c r="F530" s="88"/>
      <c r="G530" s="85">
        <f>SUMIF(L420:L438, "", K420:K438)</f>
        <v>0</v>
      </c>
      <c r="H530" s="86"/>
      <c r="I530" s="86"/>
      <c r="J530" s="86"/>
      <c r="K530" s="86"/>
    </row>
    <row r="531" spans="1:11" x14ac:dyDescent="0.25">
      <c r="D531" s="87" t="s">
        <v>303</v>
      </c>
      <c r="E531" s="88"/>
      <c r="F531" s="88"/>
      <c r="G531" s="85">
        <f>SUMIF(L452:L497, "", K452:K497)</f>
        <v>0</v>
      </c>
      <c r="H531" s="86"/>
      <c r="I531" s="86"/>
      <c r="J531" s="86"/>
      <c r="K531" s="86"/>
    </row>
    <row r="532" spans="1:11" x14ac:dyDescent="0.25">
      <c r="D532" s="89" t="s">
        <v>304</v>
      </c>
      <c r="E532" s="90"/>
      <c r="F532" s="90"/>
      <c r="G532" s="33"/>
      <c r="H532" s="33"/>
      <c r="I532" s="33"/>
      <c r="J532" s="33"/>
      <c r="K532" s="34"/>
    </row>
    <row r="533" spans="1:11" x14ac:dyDescent="0.25">
      <c r="D533" s="91"/>
      <c r="E533" s="92"/>
      <c r="F533" s="92"/>
      <c r="G533" s="92"/>
      <c r="H533" s="92"/>
      <c r="I533" s="92"/>
      <c r="J533" s="92"/>
      <c r="K533" s="93"/>
    </row>
    <row r="534" spans="1:11" x14ac:dyDescent="0.25">
      <c r="A534" s="31"/>
      <c r="D534" s="94" t="s">
        <v>67</v>
      </c>
      <c r="E534" s="42"/>
      <c r="F534" s="42"/>
      <c r="G534" s="95">
        <f>SUMIF(L6:L517, IF(L5="","",L5), K6:K517)</f>
        <v>0</v>
      </c>
      <c r="H534" s="96"/>
      <c r="I534" s="96"/>
      <c r="J534" s="96"/>
      <c r="K534" s="97"/>
    </row>
    <row r="535" spans="1:11" x14ac:dyDescent="0.25">
      <c r="A535" s="31"/>
      <c r="D535" s="94" t="s">
        <v>68</v>
      </c>
      <c r="E535" s="42"/>
      <c r="F535" s="42"/>
      <c r="G535" s="95">
        <f>ROUND(SUMIF(L6:L517, IF(L5="","",L5), K6:K517) * 0.2, 2)</f>
        <v>0</v>
      </c>
      <c r="H535" s="96"/>
      <c r="I535" s="96"/>
      <c r="J535" s="96"/>
      <c r="K535" s="97"/>
    </row>
    <row r="536" spans="1:11" x14ac:dyDescent="0.25">
      <c r="D536" s="98" t="s">
        <v>69</v>
      </c>
      <c r="E536" s="99"/>
      <c r="F536" s="99"/>
      <c r="G536" s="100">
        <f>SUM(G534:G535)</f>
        <v>0</v>
      </c>
      <c r="H536" s="101"/>
      <c r="I536" s="101"/>
      <c r="J536" s="101"/>
      <c r="K536" s="102"/>
    </row>
    <row r="537" spans="1:11" x14ac:dyDescent="0.25">
      <c r="D537" s="88"/>
      <c r="E537" s="42"/>
      <c r="F537" s="42"/>
      <c r="G537" s="42"/>
      <c r="H537" s="42"/>
      <c r="I537" s="42"/>
      <c r="J537" s="42"/>
      <c r="K537" s="42"/>
    </row>
    <row r="538" spans="1:11" x14ac:dyDescent="0.25">
      <c r="D538" s="103" t="s">
        <v>305</v>
      </c>
      <c r="E538" s="103"/>
      <c r="F538" s="103"/>
      <c r="G538" s="103"/>
      <c r="H538" s="103"/>
      <c r="I538" s="103"/>
      <c r="J538" s="103"/>
      <c r="K538" s="103"/>
    </row>
    <row r="539" spans="1:11" x14ac:dyDescent="0.25">
      <c r="D539" s="104" t="str">
        <f>IF(Paramètres!AA2&lt;&gt;"",Paramètres!AA2,"")</f>
        <v xml:space="preserve">Zéro euro </v>
      </c>
      <c r="E539" s="104"/>
      <c r="F539" s="104"/>
      <c r="G539" s="104"/>
      <c r="H539" s="104"/>
      <c r="I539" s="104"/>
      <c r="J539" s="104"/>
      <c r="K539" s="104"/>
    </row>
    <row r="540" spans="1:11" x14ac:dyDescent="0.25">
      <c r="D540" s="104"/>
      <c r="E540" s="104"/>
      <c r="F540" s="104"/>
      <c r="G540" s="104"/>
      <c r="H540" s="104"/>
      <c r="I540" s="104"/>
      <c r="J540" s="104"/>
      <c r="K540" s="104"/>
    </row>
    <row r="541" spans="1:11" ht="56.65" customHeight="1" x14ac:dyDescent="0.25">
      <c r="G541" s="105" t="s">
        <v>306</v>
      </c>
      <c r="H541" s="105"/>
      <c r="I541" s="105"/>
      <c r="J541" s="105"/>
      <c r="K541" s="105"/>
    </row>
    <row r="543" spans="1:11" ht="85.15" customHeight="1" x14ac:dyDescent="0.25">
      <c r="D543" s="106" t="s">
        <v>307</v>
      </c>
      <c r="E543" s="106"/>
      <c r="G543" s="106" t="s">
        <v>308</v>
      </c>
      <c r="H543" s="106"/>
      <c r="I543" s="106"/>
      <c r="J543" s="106"/>
      <c r="K543" s="106"/>
    </row>
    <row r="544" spans="1:11" x14ac:dyDescent="0.25">
      <c r="D544" s="107" t="s">
        <v>309</v>
      </c>
      <c r="E544" s="107"/>
      <c r="F544" s="107"/>
      <c r="G544" s="107"/>
      <c r="H544" s="107"/>
      <c r="I544" s="107"/>
      <c r="J544" s="107"/>
      <c r="K544" s="107"/>
    </row>
  </sheetData>
  <mergeCells count="294">
    <mergeCell ref="D543:E543"/>
    <mergeCell ref="G543:K543"/>
    <mergeCell ref="D544:K544"/>
    <mergeCell ref="D4:J4"/>
    <mergeCell ref="D535:F535"/>
    <mergeCell ref="G535:K535"/>
    <mergeCell ref="D536:F536"/>
    <mergeCell ref="G536:K536"/>
    <mergeCell ref="D537:K537"/>
    <mergeCell ref="D538:K538"/>
    <mergeCell ref="D539:K539"/>
    <mergeCell ref="D540:K540"/>
    <mergeCell ref="G541:K541"/>
    <mergeCell ref="G529:K529"/>
    <mergeCell ref="D529:F529"/>
    <mergeCell ref="G530:K530"/>
    <mergeCell ref="D530:F530"/>
    <mergeCell ref="G531:K531"/>
    <mergeCell ref="D531:F531"/>
    <mergeCell ref="D532:F532"/>
    <mergeCell ref="D533:K533"/>
    <mergeCell ref="D534:F534"/>
    <mergeCell ref="G534:K534"/>
    <mergeCell ref="G524:K524"/>
    <mergeCell ref="D524:F524"/>
    <mergeCell ref="G525:K525"/>
    <mergeCell ref="D525:F525"/>
    <mergeCell ref="G526:K526"/>
    <mergeCell ref="D526:F526"/>
    <mergeCell ref="G527:K527"/>
    <mergeCell ref="D527:F527"/>
    <mergeCell ref="G528:K528"/>
    <mergeCell ref="D528:F528"/>
    <mergeCell ref="D517:K517"/>
    <mergeCell ref="D519:K519"/>
    <mergeCell ref="G520:K520"/>
    <mergeCell ref="D520:F520"/>
    <mergeCell ref="G521:K521"/>
    <mergeCell ref="D521:F521"/>
    <mergeCell ref="G522:K522"/>
    <mergeCell ref="D522:F522"/>
    <mergeCell ref="G523:K523"/>
    <mergeCell ref="D523:F523"/>
    <mergeCell ref="G512:K512"/>
    <mergeCell ref="D512:F512"/>
    <mergeCell ref="G513:K513"/>
    <mergeCell ref="D513:F513"/>
    <mergeCell ref="G514:K514"/>
    <mergeCell ref="D514:F514"/>
    <mergeCell ref="G515:K515"/>
    <mergeCell ref="D515:F515"/>
    <mergeCell ref="G516:K516"/>
    <mergeCell ref="D516:F516"/>
    <mergeCell ref="G507:K507"/>
    <mergeCell ref="D507:F507"/>
    <mergeCell ref="G508:K508"/>
    <mergeCell ref="D508:F508"/>
    <mergeCell ref="G509:K509"/>
    <mergeCell ref="D509:F509"/>
    <mergeCell ref="G510:K510"/>
    <mergeCell ref="D510:F510"/>
    <mergeCell ref="D511:F511"/>
    <mergeCell ref="D466:F466"/>
    <mergeCell ref="D469:F469"/>
    <mergeCell ref="D475:F475"/>
    <mergeCell ref="D478:F478"/>
    <mergeCell ref="D485:F485"/>
    <mergeCell ref="D489:F489"/>
    <mergeCell ref="D497:F497"/>
    <mergeCell ref="D505:F505"/>
    <mergeCell ref="G506:K506"/>
    <mergeCell ref="D506:F506"/>
    <mergeCell ref="G449:K449"/>
    <mergeCell ref="D449:F449"/>
    <mergeCell ref="G450:K450"/>
    <mergeCell ref="D450:F450"/>
    <mergeCell ref="D451:F451"/>
    <mergeCell ref="D452:F452"/>
    <mergeCell ref="D455:F455"/>
    <mergeCell ref="D459:F459"/>
    <mergeCell ref="D462:F462"/>
    <mergeCell ref="D426:F426"/>
    <mergeCell ref="D434:F434"/>
    <mergeCell ref="D438:F438"/>
    <mergeCell ref="D445:F445"/>
    <mergeCell ref="G446:K446"/>
    <mergeCell ref="D446:F446"/>
    <mergeCell ref="G447:K447"/>
    <mergeCell ref="D447:F447"/>
    <mergeCell ref="G448:K448"/>
    <mergeCell ref="D448:F448"/>
    <mergeCell ref="G415:K415"/>
    <mergeCell ref="D415:F415"/>
    <mergeCell ref="G416:K416"/>
    <mergeCell ref="D416:F416"/>
    <mergeCell ref="G417:K417"/>
    <mergeCell ref="D417:F417"/>
    <mergeCell ref="D418:F418"/>
    <mergeCell ref="D419:F419"/>
    <mergeCell ref="D420:F420"/>
    <mergeCell ref="G410:K410"/>
    <mergeCell ref="D410:F410"/>
    <mergeCell ref="G411:K411"/>
    <mergeCell ref="D411:F411"/>
    <mergeCell ref="D412:F412"/>
    <mergeCell ref="G413:K413"/>
    <mergeCell ref="D413:F413"/>
    <mergeCell ref="G414:K414"/>
    <mergeCell ref="D414:F414"/>
    <mergeCell ref="D400:F400"/>
    <mergeCell ref="D403:F403"/>
    <mergeCell ref="D406:F406"/>
    <mergeCell ref="G407:K407"/>
    <mergeCell ref="D407:F407"/>
    <mergeCell ref="G408:K408"/>
    <mergeCell ref="D408:F408"/>
    <mergeCell ref="G409:K409"/>
    <mergeCell ref="D409:F409"/>
    <mergeCell ref="G383:K383"/>
    <mergeCell ref="D383:F383"/>
    <mergeCell ref="G384:K384"/>
    <mergeCell ref="D384:F384"/>
    <mergeCell ref="D385:F385"/>
    <mergeCell ref="D386:F386"/>
    <mergeCell ref="D389:F389"/>
    <mergeCell ref="D393:F393"/>
    <mergeCell ref="D397:F397"/>
    <mergeCell ref="D369:F369"/>
    <mergeCell ref="D370:F370"/>
    <mergeCell ref="D374:F374"/>
    <mergeCell ref="D379:F379"/>
    <mergeCell ref="G380:K380"/>
    <mergeCell ref="D380:F380"/>
    <mergeCell ref="G381:K381"/>
    <mergeCell ref="D381:F381"/>
    <mergeCell ref="G382:K382"/>
    <mergeCell ref="D382:F382"/>
    <mergeCell ref="D335:F335"/>
    <mergeCell ref="D336:F336"/>
    <mergeCell ref="D340:F340"/>
    <mergeCell ref="D343:F343"/>
    <mergeCell ref="D346:F346"/>
    <mergeCell ref="D349:F349"/>
    <mergeCell ref="D353:F353"/>
    <mergeCell ref="D354:F354"/>
    <mergeCell ref="D361:F361"/>
    <mergeCell ref="D291:F291"/>
    <mergeCell ref="D295:F295"/>
    <mergeCell ref="D296:F296"/>
    <mergeCell ref="D303:F303"/>
    <mergeCell ref="D309:F309"/>
    <mergeCell ref="D314:F314"/>
    <mergeCell ref="D319:F319"/>
    <mergeCell ref="D324:F324"/>
    <mergeCell ref="D329:F329"/>
    <mergeCell ref="G286:K286"/>
    <mergeCell ref="D286:F286"/>
    <mergeCell ref="G287:K287"/>
    <mergeCell ref="D287:F287"/>
    <mergeCell ref="G288:K288"/>
    <mergeCell ref="D288:F288"/>
    <mergeCell ref="G289:K289"/>
    <mergeCell ref="D289:F289"/>
    <mergeCell ref="G290:K290"/>
    <mergeCell ref="D290:F290"/>
    <mergeCell ref="D257:F257"/>
    <mergeCell ref="D261:F261"/>
    <mergeCell ref="D265:F265"/>
    <mergeCell ref="D269:F269"/>
    <mergeCell ref="D272:F272"/>
    <mergeCell ref="D275:F275"/>
    <mergeCell ref="D279:F279"/>
    <mergeCell ref="D280:F280"/>
    <mergeCell ref="D285:F285"/>
    <mergeCell ref="G235:K235"/>
    <mergeCell ref="D235:F235"/>
    <mergeCell ref="D236:F236"/>
    <mergeCell ref="D237:F237"/>
    <mergeCell ref="D238:F238"/>
    <mergeCell ref="D243:F243"/>
    <mergeCell ref="D249:F249"/>
    <mergeCell ref="D253:F253"/>
    <mergeCell ref="D254:F254"/>
    <mergeCell ref="D223:F223"/>
    <mergeCell ref="D230:F230"/>
    <mergeCell ref="G231:K231"/>
    <mergeCell ref="D231:F231"/>
    <mergeCell ref="G232:K232"/>
    <mergeCell ref="D232:F232"/>
    <mergeCell ref="G233:K233"/>
    <mergeCell ref="D233:F233"/>
    <mergeCell ref="G234:K234"/>
    <mergeCell ref="D234:F234"/>
    <mergeCell ref="D192:F192"/>
    <mergeCell ref="D195:F195"/>
    <mergeCell ref="D199:F199"/>
    <mergeCell ref="D200:F200"/>
    <mergeCell ref="D204:F204"/>
    <mergeCell ref="D208:F208"/>
    <mergeCell ref="D211:F211"/>
    <mergeCell ref="D215:F215"/>
    <mergeCell ref="D219:F219"/>
    <mergeCell ref="D164:F164"/>
    <mergeCell ref="D167:F167"/>
    <mergeCell ref="D171:F171"/>
    <mergeCell ref="D172:F172"/>
    <mergeCell ref="D175:F175"/>
    <mergeCell ref="D178:F178"/>
    <mergeCell ref="D182:F182"/>
    <mergeCell ref="D185:F185"/>
    <mergeCell ref="D189:F189"/>
    <mergeCell ref="D141:F141"/>
    <mergeCell ref="D142:F142"/>
    <mergeCell ref="D143:F143"/>
    <mergeCell ref="D147:F147"/>
    <mergeCell ref="D148:F148"/>
    <mergeCell ref="D151:F151"/>
    <mergeCell ref="D155:F155"/>
    <mergeCell ref="D158:F158"/>
    <mergeCell ref="D161:F161"/>
    <mergeCell ref="G136:K136"/>
    <mergeCell ref="D136:F136"/>
    <mergeCell ref="G137:K137"/>
    <mergeCell ref="D137:F137"/>
    <mergeCell ref="G138:K138"/>
    <mergeCell ref="D138:F138"/>
    <mergeCell ref="G139:K139"/>
    <mergeCell ref="D139:F139"/>
    <mergeCell ref="G140:K140"/>
    <mergeCell ref="D140:F140"/>
    <mergeCell ref="D97:F97"/>
    <mergeCell ref="D100:F100"/>
    <mergeCell ref="D103:F103"/>
    <mergeCell ref="D108:F108"/>
    <mergeCell ref="D109:F109"/>
    <mergeCell ref="D116:F116"/>
    <mergeCell ref="D123:F123"/>
    <mergeCell ref="D130:F130"/>
    <mergeCell ref="D135:F135"/>
    <mergeCell ref="G80:K80"/>
    <mergeCell ref="D80:F80"/>
    <mergeCell ref="G81:K81"/>
    <mergeCell ref="D81:F81"/>
    <mergeCell ref="G82:K82"/>
    <mergeCell ref="D82:F82"/>
    <mergeCell ref="D83:F83"/>
    <mergeCell ref="D84:F84"/>
    <mergeCell ref="D93:F93"/>
    <mergeCell ref="G66:K66"/>
    <mergeCell ref="D66:F66"/>
    <mergeCell ref="D67:F67"/>
    <mergeCell ref="D68:F68"/>
    <mergeCell ref="D69:F69"/>
    <mergeCell ref="D77:F77"/>
    <mergeCell ref="G78:K78"/>
    <mergeCell ref="D78:F78"/>
    <mergeCell ref="G79:K79"/>
    <mergeCell ref="D79:F79"/>
    <mergeCell ref="D61:F61"/>
    <mergeCell ref="G62:K62"/>
    <mergeCell ref="D62:F62"/>
    <mergeCell ref="G63:K63"/>
    <mergeCell ref="D63:F63"/>
    <mergeCell ref="G64:K64"/>
    <mergeCell ref="D64:F64"/>
    <mergeCell ref="G65:K65"/>
    <mergeCell ref="D65:F65"/>
    <mergeCell ref="G47:K47"/>
    <mergeCell ref="D47:F47"/>
    <mergeCell ref="G48:K48"/>
    <mergeCell ref="D48:F48"/>
    <mergeCell ref="D49:F49"/>
    <mergeCell ref="D50:F50"/>
    <mergeCell ref="D51:F51"/>
    <mergeCell ref="D54:F54"/>
    <mergeCell ref="D57:F57"/>
    <mergeCell ref="D35:F35"/>
    <mergeCell ref="D36:F36"/>
    <mergeCell ref="D43:F43"/>
    <mergeCell ref="G44:K44"/>
    <mergeCell ref="D44:F44"/>
    <mergeCell ref="G45:K45"/>
    <mergeCell ref="D45:F45"/>
    <mergeCell ref="G46:K46"/>
    <mergeCell ref="D46:F46"/>
    <mergeCell ref="D3:F3"/>
    <mergeCell ref="D5:F5"/>
    <mergeCell ref="D8:F8"/>
    <mergeCell ref="D9:F9"/>
    <mergeCell ref="D10:F10"/>
    <mergeCell ref="D11:F11"/>
    <mergeCell ref="D16:F16"/>
    <mergeCell ref="D17:F17"/>
    <mergeCell ref="D21:F2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&amp;LE24.03.033 - Rénovation bâtiment D
&amp;RDPGF - Lot n°10 Courants forts - Courants faibles 
PRO</oddHeader>
    <oddFooter>&amp;LMATTE SAS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310</v>
      </c>
      <c r="AA1" s="7">
        <f>IF(DPGF!G536&lt;&gt;"",DPGF!G536,"0")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311</v>
      </c>
      <c r="B3" s="35" t="s">
        <v>312</v>
      </c>
      <c r="C3" s="108" t="s">
        <v>337</v>
      </c>
      <c r="D3" s="108"/>
      <c r="E3" s="108"/>
      <c r="F3" s="108"/>
      <c r="G3" s="108"/>
      <c r="H3" s="108"/>
      <c r="I3" s="108"/>
      <c r="J3" s="10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313</v>
      </c>
      <c r="B5" s="35" t="s">
        <v>314</v>
      </c>
      <c r="C5" s="108" t="s">
        <v>338</v>
      </c>
      <c r="D5" s="108"/>
      <c r="E5" s="108"/>
      <c r="F5" s="108"/>
      <c r="G5" s="108"/>
      <c r="H5" s="108"/>
      <c r="I5" s="108"/>
      <c r="J5" s="10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323</v>
      </c>
      <c r="B7" s="35" t="s">
        <v>324</v>
      </c>
      <c r="C7" s="37" t="s">
        <v>339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325</v>
      </c>
      <c r="B9" s="35" t="s">
        <v>326</v>
      </c>
      <c r="C9" s="37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315</v>
      </c>
      <c r="B11" s="35" t="s">
        <v>316</v>
      </c>
      <c r="C11" s="108" t="s">
        <v>41</v>
      </c>
      <c r="D11" s="108"/>
      <c r="E11" s="108"/>
      <c r="F11" s="108"/>
      <c r="G11" s="108"/>
      <c r="H11" s="108"/>
      <c r="I11" s="108"/>
      <c r="J11" s="10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327</v>
      </c>
      <c r="B13" s="35" t="s">
        <v>328</v>
      </c>
      <c r="C13" s="37" t="s">
        <v>340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329</v>
      </c>
      <c r="B15" s="35" t="s">
        <v>330</v>
      </c>
      <c r="C15" s="37" t="s">
        <v>341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331</v>
      </c>
      <c r="B17" s="35" t="s">
        <v>332</v>
      </c>
      <c r="C17" s="37" t="s">
        <v>342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333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334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335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336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317</v>
      </c>
      <c r="B24" s="35" t="s">
        <v>318</v>
      </c>
      <c r="C24" s="108"/>
      <c r="D24" s="108"/>
      <c r="E24" s="108"/>
      <c r="F24" s="108"/>
      <c r="G24" s="108"/>
      <c r="H24" s="108"/>
      <c r="I24" s="108"/>
      <c r="J24" s="10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319</v>
      </c>
      <c r="B26" s="35" t="s">
        <v>320</v>
      </c>
      <c r="C26" s="108"/>
      <c r="D26" s="108"/>
      <c r="E26" s="108"/>
      <c r="F26" s="108"/>
      <c r="G26" s="108"/>
      <c r="H26" s="108"/>
      <c r="I26" s="108"/>
      <c r="J26" s="10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321</v>
      </c>
      <c r="B28" s="35" t="s">
        <v>322</v>
      </c>
      <c r="C28" s="108"/>
      <c r="D28" s="108"/>
      <c r="E28" s="108"/>
      <c r="F28" s="108"/>
      <c r="G28" s="108"/>
      <c r="H28" s="108"/>
      <c r="I28" s="108"/>
      <c r="J28" s="10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343</v>
      </c>
      <c r="B1" s="7" t="s">
        <v>344</v>
      </c>
    </row>
    <row r="2" spans="1:3" x14ac:dyDescent="0.25">
      <c r="A2" s="7" t="s">
        <v>345</v>
      </c>
      <c r="B2" s="7" t="s">
        <v>337</v>
      </c>
    </row>
    <row r="3" spans="1:3" x14ac:dyDescent="0.25">
      <c r="A3" s="7" t="s">
        <v>346</v>
      </c>
      <c r="B3" s="7">
        <v>1</v>
      </c>
    </row>
    <row r="4" spans="1:3" x14ac:dyDescent="0.25">
      <c r="A4" s="7" t="s">
        <v>347</v>
      </c>
      <c r="B4" s="7">
        <v>0</v>
      </c>
    </row>
    <row r="5" spans="1:3" x14ac:dyDescent="0.25">
      <c r="A5" s="7" t="s">
        <v>348</v>
      </c>
      <c r="B5" s="7">
        <v>0</v>
      </c>
    </row>
    <row r="6" spans="1:3" x14ac:dyDescent="0.25">
      <c r="A6" s="7" t="s">
        <v>349</v>
      </c>
      <c r="B6" s="7">
        <v>1</v>
      </c>
    </row>
    <row r="7" spans="1:3" x14ac:dyDescent="0.25">
      <c r="A7" s="7" t="s">
        <v>350</v>
      </c>
      <c r="B7" s="7">
        <v>1</v>
      </c>
    </row>
    <row r="8" spans="1:3" x14ac:dyDescent="0.25">
      <c r="A8" s="7" t="s">
        <v>351</v>
      </c>
      <c r="B8" s="7">
        <v>0</v>
      </c>
    </row>
    <row r="9" spans="1:3" x14ac:dyDescent="0.25">
      <c r="A9" s="7" t="s">
        <v>352</v>
      </c>
      <c r="B9" s="7">
        <v>0</v>
      </c>
    </row>
    <row r="10" spans="1:3" x14ac:dyDescent="0.25">
      <c r="A10" s="7" t="s">
        <v>353</v>
      </c>
      <c r="C10" s="7" t="s">
        <v>354</v>
      </c>
    </row>
    <row r="11" spans="1:3" x14ac:dyDescent="0.25">
      <c r="A11" s="7" t="s">
        <v>355</v>
      </c>
      <c r="B11" s="7">
        <v>0</v>
      </c>
    </row>
    <row r="12" spans="1:3" x14ac:dyDescent="0.25">
      <c r="A12" s="7" t="s">
        <v>356</v>
      </c>
      <c r="B12" s="7" t="s">
        <v>357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9" t="s">
        <v>358</v>
      </c>
      <c r="C2" s="109"/>
      <c r="D2" s="109"/>
      <c r="E2" s="109"/>
      <c r="F2" s="109"/>
      <c r="G2" s="109"/>
      <c r="H2" s="109"/>
      <c r="I2" s="109"/>
      <c r="J2" s="109"/>
    </row>
    <row r="4" spans="1:10" ht="12.75" customHeight="1" x14ac:dyDescent="0.25">
      <c r="A4" s="36" t="s">
        <v>311</v>
      </c>
      <c r="B4" s="35" t="s">
        <v>359</v>
      </c>
      <c r="C4" s="110"/>
      <c r="D4" s="110"/>
      <c r="E4" s="110"/>
      <c r="F4" s="110"/>
      <c r="G4" s="110"/>
      <c r="H4" s="110"/>
      <c r="I4" s="110"/>
      <c r="J4" s="110"/>
    </row>
    <row r="6" spans="1:10" ht="12.75" customHeight="1" x14ac:dyDescent="0.25">
      <c r="A6" s="36" t="s">
        <v>313</v>
      </c>
      <c r="B6" s="35" t="s">
        <v>360</v>
      </c>
      <c r="C6" s="110"/>
      <c r="D6" s="110"/>
      <c r="E6" s="110"/>
      <c r="F6" s="110"/>
      <c r="G6" s="110"/>
      <c r="H6" s="110"/>
      <c r="I6" s="110"/>
      <c r="J6" s="110"/>
    </row>
    <row r="8" spans="1:10" ht="12.75" customHeight="1" x14ac:dyDescent="0.25">
      <c r="A8" s="36" t="s">
        <v>323</v>
      </c>
      <c r="B8" s="35" t="s">
        <v>361</v>
      </c>
      <c r="C8" s="110"/>
      <c r="D8" s="110"/>
      <c r="E8" s="110"/>
      <c r="F8" s="110"/>
      <c r="G8" s="110"/>
      <c r="H8" s="110"/>
      <c r="I8" s="110"/>
      <c r="J8" s="110"/>
    </row>
    <row r="10" spans="1:10" ht="12.75" customHeight="1" x14ac:dyDescent="0.25">
      <c r="A10" s="36" t="s">
        <v>325</v>
      </c>
      <c r="B10" s="35" t="s">
        <v>362</v>
      </c>
      <c r="C10" s="111"/>
      <c r="D10" s="111"/>
      <c r="E10" s="111"/>
      <c r="F10" s="111"/>
      <c r="G10" s="111"/>
      <c r="H10" s="111"/>
      <c r="I10" s="111"/>
      <c r="J10" s="111"/>
    </row>
    <row r="12" spans="1:10" ht="12.75" customHeight="1" x14ac:dyDescent="0.25">
      <c r="A12" s="36" t="s">
        <v>315</v>
      </c>
      <c r="B12" s="35" t="s">
        <v>363</v>
      </c>
      <c r="C12" s="110"/>
      <c r="D12" s="110"/>
      <c r="E12" s="110"/>
      <c r="F12" s="110"/>
      <c r="G12" s="110"/>
      <c r="H12" s="110"/>
      <c r="I12" s="110"/>
      <c r="J12" s="110"/>
    </row>
    <row r="14" spans="1:10" ht="12.75" customHeight="1" x14ac:dyDescent="0.25">
      <c r="A14" s="36" t="s">
        <v>327</v>
      </c>
      <c r="B14" s="35" t="s">
        <v>364</v>
      </c>
      <c r="C14" s="110"/>
      <c r="D14" s="110"/>
      <c r="E14" s="110"/>
      <c r="F14" s="110"/>
      <c r="G14" s="110"/>
      <c r="H14" s="110"/>
      <c r="I14" s="110"/>
      <c r="J14" s="110"/>
    </row>
    <row r="16" spans="1:10" ht="12.75" customHeight="1" x14ac:dyDescent="0.25">
      <c r="A16" s="36" t="s">
        <v>329</v>
      </c>
      <c r="B16" s="35" t="s">
        <v>365</v>
      </c>
      <c r="C16" s="110"/>
      <c r="D16" s="110"/>
      <c r="E16" s="110"/>
      <c r="F16" s="110"/>
      <c r="G16" s="110"/>
      <c r="H16" s="110"/>
      <c r="I16" s="110"/>
      <c r="J16" s="110"/>
    </row>
    <row r="18" spans="1:10" ht="12.75" customHeight="1" x14ac:dyDescent="0.25">
      <c r="A18" s="36" t="s">
        <v>331</v>
      </c>
      <c r="B18" s="35" t="s">
        <v>366</v>
      </c>
      <c r="C18" s="112"/>
      <c r="D18" s="112"/>
      <c r="E18" s="112"/>
      <c r="F18" s="112"/>
      <c r="G18" s="112"/>
      <c r="H18" s="112"/>
      <c r="I18" s="112"/>
      <c r="J18" s="112"/>
    </row>
    <row r="20" spans="1:10" ht="12.75" customHeight="1" x14ac:dyDescent="0.25">
      <c r="A20" s="36" t="s">
        <v>367</v>
      </c>
      <c r="B20" s="35" t="s">
        <v>368</v>
      </c>
      <c r="C20" s="112"/>
      <c r="D20" s="112"/>
      <c r="E20" s="112"/>
      <c r="F20" s="112"/>
      <c r="G20" s="112"/>
      <c r="H20" s="112"/>
      <c r="I20" s="112"/>
      <c r="J20" s="112"/>
    </row>
    <row r="22" spans="1:10" ht="12.75" customHeight="1" x14ac:dyDescent="0.25">
      <c r="A22" s="36" t="s">
        <v>317</v>
      </c>
      <c r="B22" s="35" t="s">
        <v>369</v>
      </c>
      <c r="C22" s="112"/>
      <c r="D22" s="112"/>
      <c r="E22" s="112"/>
      <c r="F22" s="112"/>
      <c r="G22" s="112"/>
      <c r="H22" s="112"/>
      <c r="I22" s="112"/>
      <c r="J22" s="112"/>
    </row>
    <row r="24" spans="1:10" ht="12.75" customHeight="1" x14ac:dyDescent="0.25">
      <c r="A24" s="36" t="s">
        <v>319</v>
      </c>
      <c r="B24" s="35" t="s">
        <v>370</v>
      </c>
      <c r="C24" s="110"/>
      <c r="D24" s="110"/>
      <c r="E24" s="110"/>
      <c r="F24" s="110"/>
      <c r="G24" s="110"/>
      <c r="H24" s="110"/>
      <c r="I24" s="110"/>
      <c r="J24" s="110"/>
    </row>
    <row r="28" spans="1:10" ht="60" customHeight="1" x14ac:dyDescent="0.25">
      <c r="A28" s="36" t="s">
        <v>321</v>
      </c>
      <c r="B28" s="35" t="s">
        <v>371</v>
      </c>
      <c r="C28" s="110"/>
      <c r="D28" s="110"/>
      <c r="E28" s="110"/>
      <c r="F28" s="110"/>
      <c r="G28" s="110"/>
      <c r="H28" s="110"/>
      <c r="I28" s="110"/>
      <c r="J28" s="110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Romane Frouté</cp:lastModifiedBy>
  <dcterms:created xsi:type="dcterms:W3CDTF">2025-01-23T08:52:49Z</dcterms:created>
  <dcterms:modified xsi:type="dcterms:W3CDTF">2025-01-23T13:03:15Z</dcterms:modified>
</cp:coreProperties>
</file>