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DIRECTION DVPT\01- COLLECTE TRANSPORT ET TRAITEMENT DES DECHETS\4-DCE\"/>
    </mc:Choice>
  </mc:AlternateContent>
  <xr:revisionPtr revIDLastSave="0" documentId="13_ncr:1_{674F3E94-6AA7-4FF7-93C4-774E76D2ABE8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BPU lot 2" sheetId="5" r:id="rId1"/>
    <sheet name="DQE total lot 2" sheetId="11" r:id="rId2"/>
  </sheets>
  <definedNames>
    <definedName name="_xlnm.Print_Area" localSheetId="0">'BPU lot 2'!$A$1:$I$24</definedName>
    <definedName name="_xlnm.Print_Area" localSheetId="1">'DQE total lot 2'!$A$1:$R$24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1" l="1"/>
  <c r="M13" i="11"/>
  <c r="N13" i="11" s="1"/>
  <c r="Q13" i="11" s="1"/>
  <c r="M14" i="11"/>
  <c r="M15" i="11"/>
  <c r="M16" i="11"/>
  <c r="M17" i="11"/>
  <c r="N17" i="11" s="1"/>
  <c r="M18" i="11"/>
  <c r="M19" i="11"/>
  <c r="M12" i="11"/>
  <c r="N14" i="11"/>
  <c r="N15" i="11"/>
  <c r="N16" i="11"/>
  <c r="N18" i="11"/>
  <c r="N19" i="11"/>
  <c r="I13" i="11"/>
  <c r="J13" i="11" s="1"/>
  <c r="I14" i="11"/>
  <c r="I15" i="11"/>
  <c r="I16" i="11"/>
  <c r="I17" i="11"/>
  <c r="I18" i="11"/>
  <c r="I19" i="11"/>
  <c r="I12" i="11"/>
  <c r="J12" i="11" s="1"/>
  <c r="D13" i="11"/>
  <c r="D14" i="11"/>
  <c r="D15" i="11"/>
  <c r="D16" i="11"/>
  <c r="D17" i="11"/>
  <c r="D18" i="11"/>
  <c r="D19" i="11"/>
  <c r="D12" i="11"/>
  <c r="P17" i="11"/>
  <c r="J15" i="11"/>
  <c r="J14" i="11"/>
  <c r="J17" i="11"/>
  <c r="P13" i="11"/>
  <c r="P14" i="11"/>
  <c r="P15" i="11"/>
  <c r="P16" i="11"/>
  <c r="P18" i="11"/>
  <c r="Q18" i="11" s="1"/>
  <c r="P19" i="11"/>
  <c r="E13" i="11" l="1"/>
  <c r="Q16" i="11"/>
  <c r="J19" i="11" l="1"/>
  <c r="E19" i="11"/>
  <c r="Q19" i="11" l="1"/>
  <c r="R19" i="11" s="1"/>
  <c r="J18" i="11" l="1"/>
  <c r="Q14" i="11" l="1"/>
  <c r="Q15" i="11"/>
  <c r="E12" i="11"/>
  <c r="E14" i="11"/>
  <c r="E15" i="11"/>
  <c r="E16" i="11"/>
  <c r="R16" i="11" s="1"/>
  <c r="E17" i="11"/>
  <c r="E18" i="11"/>
  <c r="R18" i="11" s="1"/>
  <c r="Q17" i="11" l="1"/>
  <c r="R17" i="11" s="1"/>
  <c r="R14" i="11"/>
  <c r="R15" i="11"/>
  <c r="P12" i="11" l="1"/>
  <c r="N12" i="11"/>
  <c r="Q12" i="11" s="1"/>
  <c r="R12" i="11" l="1"/>
  <c r="R13" i="11" l="1"/>
  <c r="R21" i="11" s="1"/>
</calcChain>
</file>

<file path=xl/sharedStrings.xml><?xml version="1.0" encoding="utf-8"?>
<sst xmlns="http://schemas.openxmlformats.org/spreadsheetml/2006/main" count="80" uniqueCount="67">
  <si>
    <t>Coût de la collecte et du traitement des déchets</t>
  </si>
  <si>
    <t>TYPE DE DECHETS</t>
  </si>
  <si>
    <r>
      <t>Coût du traitement à la tonne*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color theme="3"/>
        <rFont val="Calibri"/>
        <family val="2"/>
        <scheme val="minor"/>
      </rPr>
      <t>(HT et hors TGAP)</t>
    </r>
  </si>
  <si>
    <t>- Aérosols</t>
  </si>
  <si>
    <t xml:space="preserve"> - Piles</t>
  </si>
  <si>
    <t>Les volumes sont estimatifs</t>
  </si>
  <si>
    <r>
      <t xml:space="preserve">Coût de mise à disposition d'un contenant
</t>
    </r>
    <r>
      <rPr>
        <b/>
        <sz val="10"/>
        <color rgb="FFFF0000"/>
        <rFont val="Calibri"/>
        <family val="2"/>
        <scheme val="minor"/>
      </rPr>
      <t>[2]</t>
    </r>
  </si>
  <si>
    <r>
      <t xml:space="preserve">Coût annuel estimé de mise à dispostion des contenants </t>
    </r>
    <r>
      <rPr>
        <b/>
        <sz val="10"/>
        <color rgb="FFFF0000"/>
        <rFont val="Calibri"/>
        <family val="2"/>
        <scheme val="minor"/>
      </rPr>
      <t xml:space="preserve"> 
[3]=[1]*[2]</t>
    </r>
  </si>
  <si>
    <t>Nombre de collecte</t>
  </si>
  <si>
    <r>
      <t xml:space="preserve">Coût de Collecte
</t>
    </r>
    <r>
      <rPr>
        <b/>
        <sz val="10"/>
        <color rgb="FFFF0000"/>
        <rFont val="Calibri"/>
        <family val="2"/>
        <scheme val="minor"/>
      </rPr>
      <t>[5]</t>
    </r>
  </si>
  <si>
    <r>
      <t xml:space="preserve">Coût total de collecte
</t>
    </r>
    <r>
      <rPr>
        <b/>
        <sz val="10"/>
        <color rgb="FFFF0000"/>
        <rFont val="Calibri"/>
        <family val="2"/>
        <scheme val="minor"/>
      </rPr>
      <t>[6]=[4]*[5]</t>
    </r>
  </si>
  <si>
    <r>
      <t xml:space="preserve">Tonnages annuels estimés
</t>
    </r>
    <r>
      <rPr>
        <b/>
        <sz val="10"/>
        <color rgb="FFFF0000"/>
        <rFont val="Calibri"/>
        <family val="2"/>
        <scheme val="minor"/>
      </rPr>
      <t>[7]</t>
    </r>
  </si>
  <si>
    <r>
      <t xml:space="preserve">Coût du traitement hors TGAP à la tonne
</t>
    </r>
    <r>
      <rPr>
        <b/>
        <sz val="10"/>
        <color rgb="FFFF0000"/>
        <rFont val="Calibri"/>
        <family val="2"/>
        <scheme val="minor"/>
      </rPr>
      <t>[8]</t>
    </r>
  </si>
  <si>
    <r>
      <t xml:space="preserve">Coût total du traitement hors TGAP </t>
    </r>
    <r>
      <rPr>
        <b/>
        <sz val="10"/>
        <color rgb="FFFF0000"/>
        <rFont val="Calibri"/>
        <family val="2"/>
        <scheme val="minor"/>
      </rPr>
      <t>[9]=[7]*[8]</t>
    </r>
  </si>
  <si>
    <r>
      <t xml:space="preserve">Coût de la taxe TGAP à la tonne
</t>
    </r>
    <r>
      <rPr>
        <b/>
        <sz val="10"/>
        <color rgb="FFFF0000"/>
        <rFont val="Calibri"/>
        <family val="2"/>
        <scheme val="minor"/>
      </rPr>
      <t>[10]</t>
    </r>
  </si>
  <si>
    <r>
      <t xml:space="preserve">Coût de la taxe TGAP
</t>
    </r>
    <r>
      <rPr>
        <b/>
        <sz val="10"/>
        <color rgb="FFFF0000"/>
        <rFont val="Calibri"/>
        <family val="2"/>
        <scheme val="minor"/>
      </rPr>
      <t>[11]=[7]*[10]</t>
    </r>
  </si>
  <si>
    <r>
      <t xml:space="preserve">Coût du traitement TGAP comprise
</t>
    </r>
    <r>
      <rPr>
        <b/>
        <sz val="10"/>
        <color rgb="FFFF0000"/>
        <rFont val="Calibri"/>
        <family val="2"/>
        <scheme val="minor"/>
      </rPr>
      <t xml:space="preserve"> [12] = [9]+[11]</t>
    </r>
  </si>
  <si>
    <r>
      <t xml:space="preserve">Coût total de la prestation TGAP comprise
</t>
    </r>
    <r>
      <rPr>
        <b/>
        <sz val="10"/>
        <color rgb="FFFF0000"/>
        <rFont val="Calibri"/>
        <family val="2"/>
        <scheme val="minor"/>
      </rPr>
      <t>[13]=[3]+[6]+[12]</t>
    </r>
    <r>
      <rPr>
        <b/>
        <sz val="10"/>
        <rFont val="Calibri"/>
        <family val="2"/>
        <scheme val="minor"/>
      </rPr>
      <t xml:space="preserve"> </t>
    </r>
  </si>
  <si>
    <t xml:space="preserve"> - Cartouche CO2</t>
  </si>
  <si>
    <t xml:space="preserve"> - Extincteur</t>
  </si>
  <si>
    <t xml:space="preserve"> - Néons, ampoules, lampes</t>
  </si>
  <si>
    <t>Numéro de Poste</t>
  </si>
  <si>
    <t>Détail Quantitatif EstimatiF
Lot n°2 : déchets Dangereux solides</t>
  </si>
  <si>
    <t>2-1-L</t>
  </si>
  <si>
    <t>2-2-L</t>
  </si>
  <si>
    <t>2-3-L</t>
  </si>
  <si>
    <t>2-4-L</t>
  </si>
  <si>
    <t>2-5-L</t>
  </si>
  <si>
    <t>2-6-L</t>
  </si>
  <si>
    <t>2-7-L</t>
  </si>
  <si>
    <t>2-8-L</t>
  </si>
  <si>
    <t>2-1-C</t>
  </si>
  <si>
    <t>2-2-C</t>
  </si>
  <si>
    <t>2-3-C</t>
  </si>
  <si>
    <t>2-4-C</t>
  </si>
  <si>
    <t>2-5-C</t>
  </si>
  <si>
    <t>2-6-C</t>
  </si>
  <si>
    <t>2-7-C</t>
  </si>
  <si>
    <t>2-8-C</t>
  </si>
  <si>
    <t>2-1-T</t>
  </si>
  <si>
    <t>2-2-T</t>
  </si>
  <si>
    <t>2-3-T</t>
  </si>
  <si>
    <t>2-4-T</t>
  </si>
  <si>
    <t>2-5-T</t>
  </si>
  <si>
    <t>2-6-T</t>
  </si>
  <si>
    <t>2-7-T</t>
  </si>
  <si>
    <t>2-8-T</t>
  </si>
  <si>
    <r>
      <rPr>
        <b/>
        <sz val="14"/>
        <color theme="3" tint="-0.249977111117893"/>
        <rFont val="Calibri"/>
        <family val="2"/>
        <scheme val="minor"/>
      </rPr>
      <t>AOO Collecte, transport et traitement des déchets pour la CCINCA et ses filiales.</t>
    </r>
    <r>
      <rPr>
        <b/>
        <sz val="18"/>
        <color theme="3" tint="-0.249977111117893"/>
        <rFont val="Calibri"/>
        <family val="2"/>
        <scheme val="minor"/>
      </rPr>
      <t xml:space="preserve">
</t>
    </r>
    <r>
      <rPr>
        <b/>
        <sz val="18"/>
        <color theme="3" tint="0.39997558519241921"/>
        <rFont val="Calibri"/>
        <family val="2"/>
        <scheme val="minor"/>
      </rPr>
      <t>Lot n°2 : Collecte, transport, et traitement des déchets dangereux solides de la CCINCA et ses filiales</t>
    </r>
  </si>
  <si>
    <t>Bordereau des Prix Unitaires (BPU)</t>
  </si>
  <si>
    <t>Détail Quantitatif Estimatif (DQE)</t>
  </si>
  <si>
    <t xml:space="preserve"> - Batteries</t>
  </si>
  <si>
    <t xml:space="preserve"> - D3E (Déchets d'équipements électriques et électroniques)</t>
  </si>
  <si>
    <r>
      <t xml:space="preserve">Nombre de contenants sur sites
</t>
    </r>
    <r>
      <rPr>
        <b/>
        <sz val="10"/>
        <color rgb="FFFF0000"/>
        <rFont val="Calibri"/>
        <family val="2"/>
        <scheme val="minor"/>
      </rPr>
      <t>[1]</t>
    </r>
  </si>
  <si>
    <r>
      <t xml:space="preserve">Nombre annuel de contenants collectés
</t>
    </r>
    <r>
      <rPr>
        <b/>
        <sz val="10"/>
        <color rgb="FFFF0000"/>
        <rFont val="Calibri"/>
        <family val="2"/>
        <scheme val="minor"/>
      </rPr>
      <t>[4]</t>
    </r>
  </si>
  <si>
    <r>
      <rPr>
        <b/>
        <sz val="14"/>
        <color theme="3" tint="-0.249977111117893"/>
        <rFont val="Calibri"/>
        <family val="2"/>
        <scheme val="minor"/>
      </rPr>
      <t>AOO Collecte, transport et traitement des déchets pour la CCINCA et ses filiales.</t>
    </r>
    <r>
      <rPr>
        <b/>
        <sz val="18"/>
        <color rgb="FFFF0000"/>
        <rFont val="Calibri"/>
        <family val="2"/>
        <scheme val="minor"/>
      </rPr>
      <t xml:space="preserve">
</t>
    </r>
    <r>
      <rPr>
        <b/>
        <sz val="18"/>
        <color theme="3" tint="0.39997558519241921"/>
        <rFont val="Calibri"/>
        <family val="2"/>
        <scheme val="minor"/>
      </rPr>
      <t>Lot n°2 : Collecte, transport, et traitement des déchets dangereux "solides" de la CCINCA et ses filiales</t>
    </r>
    <r>
      <rPr>
        <b/>
        <sz val="18"/>
        <color rgb="FFFF0000"/>
        <rFont val="Calibri"/>
        <family val="2"/>
        <scheme val="minor"/>
      </rPr>
      <t xml:space="preserve"> </t>
    </r>
  </si>
  <si>
    <t xml:space="preserve"> - Bouteilles de gaz</t>
  </si>
  <si>
    <t>TOTAL EUROS HT LOT 2 *</t>
  </si>
  <si>
    <t>Les prix sont contractuels</t>
  </si>
  <si>
    <t>Coût annuel de mise à dispostion contenants</t>
  </si>
  <si>
    <t>Coût de Collecte d'un contenant ou coût de rotation</t>
  </si>
  <si>
    <t>* il s'agit du coût de contenant lorsqu'un contenant est collecté et remplacé par un autre vide ou bien du coût de la collecte lorsqu'aucun contenant est collecté</t>
  </si>
  <si>
    <t>Les montants du DQE doivent être identiques à ceux du BPU.</t>
  </si>
  <si>
    <t>* Ce montant sert de base de comparaison</t>
  </si>
  <si>
    <t>Le rachat de déchets sera indiqués sous la forme "- XX€")</t>
  </si>
  <si>
    <t xml:space="preserve"> - Aérosols</t>
  </si>
  <si>
    <t>Nom de l'entreprise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</si>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</sst>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0"/>
  </numFmts>
  <fonts count="19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3.5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20"/>
      <color theme="4" tint="-0.249977111117893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8"/>
      <color theme="3" tint="-0.249977111117893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b/>
      <sz val="18"/>
      <color theme="3" tint="0.3999755851924192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/>
      <right style="double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3" fillId="0" borderId="1" xfId="0" quotePrefix="1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/>
    <xf numFmtId="0" fontId="7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/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164" fontId="3" fillId="0" borderId="3" xfId="0" applyNumberFormat="1" applyFont="1" applyBorder="1"/>
    <xf numFmtId="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164" fontId="3" fillId="0" borderId="6" xfId="0" applyNumberFormat="1" applyFont="1" applyBorder="1"/>
    <xf numFmtId="0" fontId="3" fillId="0" borderId="5" xfId="0" quotePrefix="1" applyFont="1" applyBorder="1"/>
    <xf numFmtId="0" fontId="3" fillId="0" borderId="1" xfId="0" quotePrefix="1" applyFont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/>
    </xf>
    <xf numFmtId="0" fontId="18" fillId="0" borderId="0" xfId="0" applyFont="1" applyAlignment="1">
      <alignment vertical="center"/>
    </xf>
    <xf numFmtId="165" fontId="3" fillId="0" borderId="1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wrapText="1"/>
    </xf>
    <xf numFmtId="0" fontId="10" fillId="3" borderId="7" xfId="0" quotePrefix="1" applyFont="1" applyFill="1" applyBorder="1" applyAlignment="1">
      <alignment horizontal="center"/>
    </xf>
    <xf numFmtId="0" fontId="10" fillId="3" borderId="8" xfId="0" quotePrefix="1" applyFont="1" applyFill="1" applyBorder="1" applyAlignment="1">
      <alignment horizontal="center"/>
    </xf>
    <xf numFmtId="0" fontId="10" fillId="3" borderId="9" xfId="0" quotePrefix="1" applyFont="1" applyFill="1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3" fillId="0" borderId="10" xfId="0" applyFont="1" applyBorder="1"/>
    <xf numFmtId="0" fontId="3" fillId="0" borderId="10" xfId="0" applyFont="1" applyBorder="1" applyAlignment="1">
      <alignment horizontal="left"/>
    </xf>
    <xf numFmtId="0" fontId="3" fillId="0" borderId="10" xfId="0" applyFont="1" applyBorder="1" applyProtection="1">
      <protection locked="0"/>
    </xf>
    <xf numFmtId="0" fontId="3" fillId="0" borderId="10" xfId="0" applyFont="1" applyBorder="1" applyAlignment="1" applyProtection="1">
      <alignment horizontal="left"/>
      <protection locked="0"/>
    </xf>
  </cellXfs>
  <cellStyles count="2">
    <cellStyle name="Normal" xfId="0" builtinId="0"/>
    <cellStyle name="Normal 2" xfId="1" xr:uid="{D0215CDB-B785-43CD-AB31-88FAA79FC501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142875</xdr:colOff>
      <xdr:row>0</xdr:row>
      <xdr:rowOff>6349</xdr:rowOff>
    </xdr:from>
    <xdr:to>
      <xdr:col>5</xdr:col>
      <xdr:colOff>55880</xdr:colOff>
      <xdr:row>0</xdr:row>
      <xdr:rowOff>346074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2AEBABC-CF03-4CBF-A907-13AB3E8875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2775" y="6349"/>
          <a:ext cx="1754505" cy="3397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2193925</xdr:colOff>
      <xdr:row>0</xdr:row>
      <xdr:rowOff>44449</xdr:rowOff>
    </xdr:from>
    <xdr:to>
      <xdr:col>2</xdr:col>
      <xdr:colOff>336550</xdr:colOff>
      <xdr:row>0</xdr:row>
      <xdr:rowOff>479424</xdr:rowOff>
    </xdr:to>
    <xdr:pic>
      <xdr:nvPicPr>
        <xdr:cNvPr id="6" name="Image 5" descr="Une image contenant texte, capture d’écran, Police, logo&#10;&#10;Description générée automatiquement">
          <a:extLst>
            <a:ext uri="{FF2B5EF4-FFF2-40B4-BE49-F238E27FC236}">
              <a16:creationId xmlns:a16="http://schemas.microsoft.com/office/drawing/2014/main" id="{C6EE4456-38C2-472B-B351-C660ADC2F0E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3925" y="44449"/>
          <a:ext cx="2016125" cy="434975"/>
        </a:xfrm>
        <a:prstGeom prst="rect">
          <a:avLst/>
        </a:prstGeom>
      </xdr:spPr>
    </xdr:pic>
    <xdr:clientData/>
  </xdr:twoCellAnchor>
  <xdr:twoCellAnchor editAs="oneCell">
    <xdr:from>
      <xdr:col>5</xdr:col>
      <xdr:colOff>165101</xdr:colOff>
      <xdr:row>0</xdr:row>
      <xdr:rowOff>0</xdr:rowOff>
    </xdr:from>
    <xdr:to>
      <xdr:col>7</xdr:col>
      <xdr:colOff>114301</xdr:colOff>
      <xdr:row>0</xdr:row>
      <xdr:rowOff>295170</xdr:rowOff>
    </xdr:to>
    <xdr:pic>
      <xdr:nvPicPr>
        <xdr:cNvPr id="8" name="Image 7" descr="Une image contenant texte, logiciel, capture d’écran, Logiciel multimédia&#10;&#10;Description générée automatiquement">
          <a:extLst>
            <a:ext uri="{FF2B5EF4-FFF2-40B4-BE49-F238E27FC236}">
              <a16:creationId xmlns:a16="http://schemas.microsoft.com/office/drawing/2014/main" id="{73562E1F-52A9-4D1D-9B79-D4B272A4BF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40" t="39381" r="59972" b="38867"/>
        <a:stretch>
          <a:fillRect/>
        </a:stretch>
      </xdr:blipFill>
      <xdr:spPr bwMode="auto">
        <a:xfrm>
          <a:off x="6286501" y="0"/>
          <a:ext cx="1790700" cy="2951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44449</xdr:rowOff>
    </xdr:from>
    <xdr:to>
      <xdr:col>0</xdr:col>
      <xdr:colOff>1593850</xdr:colOff>
      <xdr:row>0</xdr:row>
      <xdr:rowOff>252663</xdr:rowOff>
    </xdr:to>
    <xdr:pic>
      <xdr:nvPicPr>
        <xdr:cNvPr id="9" name="Image 8" descr="Une image contenant capture d’écran, Graphique, Police, graphisme&#10;&#10;Description générée automatiquement">
          <a:extLst>
            <a:ext uri="{FF2B5EF4-FFF2-40B4-BE49-F238E27FC236}">
              <a16:creationId xmlns:a16="http://schemas.microsoft.com/office/drawing/2014/main" id="{B8240B15-2507-4ED2-A1B9-2BE9E9239A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449"/>
          <a:ext cx="1593850" cy="20821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583508</xdr:colOff>
      <xdr:row>0</xdr:row>
      <xdr:rowOff>6349</xdr:rowOff>
    </xdr:from>
    <xdr:to>
      <xdr:col>12</xdr:col>
      <xdr:colOff>455711</xdr:colOff>
      <xdr:row>0</xdr:row>
      <xdr:rowOff>347662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02DC7BA-4029-44AD-8CB6-C1F05DC346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9531" y="6349"/>
          <a:ext cx="1755554" cy="34131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512617</xdr:colOff>
      <xdr:row>0</xdr:row>
      <xdr:rowOff>44449</xdr:rowOff>
    </xdr:from>
    <xdr:to>
      <xdr:col>9</xdr:col>
      <xdr:colOff>280195</xdr:colOff>
      <xdr:row>0</xdr:row>
      <xdr:rowOff>481012</xdr:rowOff>
    </xdr:to>
    <xdr:pic>
      <xdr:nvPicPr>
        <xdr:cNvPr id="3" name="Image 2" descr="Une image contenant texte, capture d’écran, Police, logo&#10;&#10;Description générée automatiquement">
          <a:extLst>
            <a:ext uri="{FF2B5EF4-FFF2-40B4-BE49-F238E27FC236}">
              <a16:creationId xmlns:a16="http://schemas.microsoft.com/office/drawing/2014/main" id="{5273DD04-F6DC-45A8-AEA7-9D9D627F63F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7276" y="44449"/>
          <a:ext cx="2018942" cy="436563"/>
        </a:xfrm>
        <a:prstGeom prst="rect">
          <a:avLst/>
        </a:prstGeom>
      </xdr:spPr>
    </xdr:pic>
    <xdr:clientData/>
  </xdr:twoCellAnchor>
  <xdr:twoCellAnchor editAs="oneCell">
    <xdr:from>
      <xdr:col>12</xdr:col>
      <xdr:colOff>660181</xdr:colOff>
      <xdr:row>0</xdr:row>
      <xdr:rowOff>0</xdr:rowOff>
    </xdr:from>
    <xdr:to>
      <xdr:col>14</xdr:col>
      <xdr:colOff>91138</xdr:colOff>
      <xdr:row>0</xdr:row>
      <xdr:rowOff>298345</xdr:rowOff>
    </xdr:to>
    <xdr:pic>
      <xdr:nvPicPr>
        <xdr:cNvPr id="4" name="Image 3" descr="Une image contenant texte, logiciel, capture d’écran, Logiciel multimédia&#10;&#10;Description générée automatiquement">
          <a:extLst>
            <a:ext uri="{FF2B5EF4-FFF2-40B4-BE49-F238E27FC236}">
              <a16:creationId xmlns:a16="http://schemas.microsoft.com/office/drawing/2014/main" id="{DB1F6BF7-8F6F-4AB0-AE5A-2E5D6DB138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40" t="39381" r="59972" b="38867"/>
        <a:stretch>
          <a:fillRect/>
        </a:stretch>
      </xdr:blipFill>
      <xdr:spPr bwMode="auto">
        <a:xfrm>
          <a:off x="10899556" y="0"/>
          <a:ext cx="1783345" cy="2983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93806</xdr:colOff>
      <xdr:row>0</xdr:row>
      <xdr:rowOff>44449</xdr:rowOff>
    </xdr:from>
    <xdr:to>
      <xdr:col>4</xdr:col>
      <xdr:colOff>883803</xdr:colOff>
      <xdr:row>0</xdr:row>
      <xdr:rowOff>255838</xdr:rowOff>
    </xdr:to>
    <xdr:pic>
      <xdr:nvPicPr>
        <xdr:cNvPr id="5" name="Image 4" descr="Une image contenant capture d’écran, Graphique, Police, graphisme&#10;&#10;Description générée automatiquement">
          <a:extLst>
            <a:ext uri="{FF2B5EF4-FFF2-40B4-BE49-F238E27FC236}">
              <a16:creationId xmlns:a16="http://schemas.microsoft.com/office/drawing/2014/main" id="{6086FAFA-28B2-4355-A3B2-B6E3D5A985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3351" y="44449"/>
          <a:ext cx="1593850" cy="21138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showGridLines="0" topLeftCell="A10" zoomScaleNormal="100" workbookViewId="0">
      <selection activeCell="C13" sqref="C13"/>
    </sheetView>
  </sheetViews>
  <sheetFormatPr baseColWidth="10" defaultColWidth="11.453125" defaultRowHeight="13" x14ac:dyDescent="0.3"/>
  <cols>
    <col min="1" max="1" width="46.81640625" style="1" customWidth="1"/>
    <col min="2" max="2" width="8.54296875" style="1" customWidth="1"/>
    <col min="3" max="3" width="16.453125" style="1" customWidth="1"/>
    <col min="4" max="4" width="8.54296875" style="1" customWidth="1"/>
    <col min="5" max="5" width="17.7265625" style="1" customWidth="1"/>
    <col min="6" max="6" width="8.54296875" style="1" customWidth="1"/>
    <col min="7" max="7" width="17.7265625" style="1" customWidth="1"/>
    <col min="8" max="16384" width="11.453125" style="1"/>
  </cols>
  <sheetData>
    <row r="1" spans="1:7" customFormat="1" ht="44.5" customHeight="1" x14ac:dyDescent="0.3">
      <c r="A1" s="19"/>
      <c r="B1" s="19"/>
      <c r="C1" s="20"/>
      <c r="D1" s="19"/>
      <c r="E1" s="20"/>
      <c r="F1" s="19"/>
      <c r="G1" s="20"/>
    </row>
    <row r="2" spans="1:7" customFormat="1" ht="73.5" customHeight="1" x14ac:dyDescent="0.3">
      <c r="A2" s="33" t="s">
        <v>47</v>
      </c>
      <c r="B2" s="33"/>
      <c r="C2" s="33"/>
      <c r="D2" s="33"/>
      <c r="E2" s="33"/>
      <c r="F2" s="33"/>
      <c r="G2" s="33"/>
    </row>
    <row r="3" spans="1:7" customFormat="1" ht="8.5" customHeight="1" x14ac:dyDescent="0.3">
      <c r="A3" s="24"/>
      <c r="B3" s="24"/>
      <c r="C3" s="24"/>
      <c r="D3" s="24"/>
      <c r="E3" s="24"/>
      <c r="F3" s="24"/>
      <c r="G3" s="24"/>
    </row>
    <row r="4" spans="1:7" customFormat="1" ht="29.5" customHeight="1" x14ac:dyDescent="0.3">
      <c r="A4" s="32" t="s">
        <v>48</v>
      </c>
      <c r="B4" s="32"/>
      <c r="C4" s="32"/>
      <c r="D4" s="32"/>
      <c r="E4" s="32"/>
      <c r="F4" s="32"/>
      <c r="G4" s="32"/>
    </row>
    <row r="5" spans="1:7" ht="7.5" customHeight="1" x14ac:dyDescent="0.3">
      <c r="A5" s="2"/>
      <c r="B5" s="2"/>
      <c r="D5" s="2"/>
      <c r="F5" s="2"/>
    </row>
    <row r="6" spans="1:7" s="7" customFormat="1" ht="14.5" x14ac:dyDescent="0.35">
      <c r="A6" s="7" t="s">
        <v>57</v>
      </c>
    </row>
    <row r="7" spans="1:7" s="7" customFormat="1" ht="14.5" x14ac:dyDescent="0.35">
      <c r="A7" s="7" t="s">
        <v>63</v>
      </c>
    </row>
    <row r="8" spans="1:7" s="7" customFormat="1" ht="14.5" x14ac:dyDescent="0.35"/>
    <row r="9" spans="1:7" ht="18" customHeight="1" x14ac:dyDescent="0.4">
      <c r="A9" s="31" t="s">
        <v>0</v>
      </c>
      <c r="B9" s="31"/>
      <c r="C9" s="31"/>
      <c r="D9" s="31"/>
      <c r="E9" s="31"/>
      <c r="F9" s="31"/>
      <c r="G9" s="31"/>
    </row>
    <row r="10" spans="1:7" ht="13.5" thickBot="1" x14ac:dyDescent="0.35"/>
    <row r="11" spans="1:7" ht="39.5" thickBot="1" x14ac:dyDescent="0.35">
      <c r="A11" s="3" t="s">
        <v>1</v>
      </c>
      <c r="B11" s="3" t="s">
        <v>21</v>
      </c>
      <c r="C11" s="3" t="s">
        <v>58</v>
      </c>
      <c r="D11" s="3" t="s">
        <v>21</v>
      </c>
      <c r="E11" s="3" t="s">
        <v>59</v>
      </c>
      <c r="F11" s="3" t="s">
        <v>21</v>
      </c>
      <c r="G11" s="3" t="s">
        <v>2</v>
      </c>
    </row>
    <row r="12" spans="1:7" ht="13.5" thickBot="1" x14ac:dyDescent="0.35">
      <c r="A12" s="4" t="s">
        <v>64</v>
      </c>
      <c r="B12" s="23" t="s">
        <v>23</v>
      </c>
      <c r="C12" s="13"/>
      <c r="D12" s="23" t="s">
        <v>31</v>
      </c>
      <c r="E12" s="13"/>
      <c r="F12" s="23" t="s">
        <v>39</v>
      </c>
      <c r="G12" s="13"/>
    </row>
    <row r="13" spans="1:7" ht="13.5" thickBot="1" x14ac:dyDescent="0.35">
      <c r="A13" s="4" t="s">
        <v>50</v>
      </c>
      <c r="B13" s="23" t="s">
        <v>24</v>
      </c>
      <c r="C13" s="13"/>
      <c r="D13" s="23" t="s">
        <v>32</v>
      </c>
      <c r="E13" s="13"/>
      <c r="F13" s="23" t="s">
        <v>40</v>
      </c>
      <c r="G13" s="13"/>
    </row>
    <row r="14" spans="1:7" ht="13.5" thickBot="1" x14ac:dyDescent="0.35">
      <c r="A14" s="4" t="s">
        <v>55</v>
      </c>
      <c r="B14" s="23" t="s">
        <v>25</v>
      </c>
      <c r="C14" s="13"/>
      <c r="D14" s="23" t="s">
        <v>33</v>
      </c>
      <c r="E14" s="13"/>
      <c r="F14" s="23" t="s">
        <v>41</v>
      </c>
      <c r="G14" s="13"/>
    </row>
    <row r="15" spans="1:7" ht="13.5" thickBot="1" x14ac:dyDescent="0.35">
      <c r="A15" s="4" t="s">
        <v>18</v>
      </c>
      <c r="B15" s="23" t="s">
        <v>26</v>
      </c>
      <c r="C15" s="13"/>
      <c r="D15" s="23" t="s">
        <v>34</v>
      </c>
      <c r="E15" s="13"/>
      <c r="F15" s="23" t="s">
        <v>42</v>
      </c>
      <c r="G15" s="13"/>
    </row>
    <row r="16" spans="1:7" ht="13.5" thickBot="1" x14ac:dyDescent="0.35">
      <c r="A16" s="4" t="s">
        <v>19</v>
      </c>
      <c r="B16" s="23" t="s">
        <v>27</v>
      </c>
      <c r="C16" s="13"/>
      <c r="D16" s="23" t="s">
        <v>35</v>
      </c>
      <c r="E16" s="13"/>
      <c r="F16" s="23" t="s">
        <v>43</v>
      </c>
      <c r="G16" s="13"/>
    </row>
    <row r="17" spans="1:7" ht="13.5" thickBot="1" x14ac:dyDescent="0.35">
      <c r="A17" s="4" t="s">
        <v>51</v>
      </c>
      <c r="B17" s="23" t="s">
        <v>28</v>
      </c>
      <c r="C17" s="13"/>
      <c r="D17" s="23" t="s">
        <v>36</v>
      </c>
      <c r="E17" s="13"/>
      <c r="F17" s="23" t="s">
        <v>44</v>
      </c>
      <c r="G17" s="13"/>
    </row>
    <row r="18" spans="1:7" ht="13.5" thickBot="1" x14ac:dyDescent="0.35">
      <c r="A18" s="4" t="s">
        <v>20</v>
      </c>
      <c r="B18" s="23" t="s">
        <v>29</v>
      </c>
      <c r="C18" s="13"/>
      <c r="D18" s="23" t="s">
        <v>37</v>
      </c>
      <c r="E18" s="13"/>
      <c r="F18" s="23" t="s">
        <v>45</v>
      </c>
      <c r="G18" s="13"/>
    </row>
    <row r="19" spans="1:7" ht="13.5" thickBot="1" x14ac:dyDescent="0.35">
      <c r="A19" s="4" t="s">
        <v>4</v>
      </c>
      <c r="B19" s="23" t="s">
        <v>30</v>
      </c>
      <c r="C19" s="13"/>
      <c r="D19" s="23" t="s">
        <v>38</v>
      </c>
      <c r="E19" s="13"/>
      <c r="F19" s="23" t="s">
        <v>46</v>
      </c>
      <c r="G19" s="13"/>
    </row>
    <row r="21" spans="1:7" x14ac:dyDescent="0.3">
      <c r="A21" s="29" t="s">
        <v>60</v>
      </c>
    </row>
    <row r="23" spans="1:7" x14ac:dyDescent="0.3">
      <c r="A23" s="40" t="s">
        <v>65</v>
      </c>
      <c r="B23" s="41"/>
      <c r="C23" s="41"/>
      <c r="D23" s="41"/>
    </row>
    <row r="24" spans="1:7" x14ac:dyDescent="0.3">
      <c r="A24" s="40" t="s">
        <v>66</v>
      </c>
      <c r="B24" s="41"/>
      <c r="C24" s="41"/>
      <c r="D24" s="41"/>
    </row>
  </sheetData>
  <mergeCells count="5">
    <mergeCell ref="A9:G9"/>
    <mergeCell ref="A4:G4"/>
    <mergeCell ref="A2:G2"/>
    <mergeCell ref="B23:D23"/>
    <mergeCell ref="B24:D24"/>
  </mergeCells>
  <printOptions horizontalCentered="1" verticalCentered="1"/>
  <pageMargins left="0.15748031496062992" right="0.15748031496062992" top="0.78740157480314965" bottom="0.39370078740157483" header="0.27559055118110237" footer="0.51181102362204722"/>
  <pageSetup paperSize="9" orientation="landscape" r:id="rId1"/>
  <headerFooter alignWithMargins="0">
    <oddHeader>&amp;C&amp;"MS Sans Serif,Gras"&amp;16AOO Enlèvement et traitement des déchets portuaires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516BE-3F30-4856-BA0D-EA4B9C5D9D2C}">
  <sheetPr>
    <pageSetUpPr fitToPage="1"/>
  </sheetPr>
  <dimension ref="A1:R24"/>
  <sheetViews>
    <sheetView showGridLines="0" tabSelected="1" zoomScale="67" zoomScaleNormal="67" workbookViewId="0">
      <selection activeCell="E27" sqref="E27"/>
    </sheetView>
  </sheetViews>
  <sheetFormatPr baseColWidth="10" defaultColWidth="11.453125" defaultRowHeight="13" x14ac:dyDescent="0.3"/>
  <cols>
    <col min="1" max="1" width="51.453125" style="1" customWidth="1"/>
    <col min="2" max="2" width="11" style="1" customWidth="1"/>
    <col min="3" max="3" width="2.1796875" style="1" customWidth="1"/>
    <col min="4" max="4" width="11.453125" style="1" customWidth="1"/>
    <col min="5" max="5" width="14.1796875" style="1" customWidth="1"/>
    <col min="6" max="6" width="1.7265625" style="1" customWidth="1"/>
    <col min="7" max="10" width="10.7265625" style="1" customWidth="1"/>
    <col min="11" max="11" width="1.7265625" style="1" customWidth="1"/>
    <col min="12" max="12" width="14.453125" style="1" customWidth="1"/>
    <col min="13" max="14" width="16.81640625" style="1" customWidth="1"/>
    <col min="15" max="15" width="12.7265625" style="1" customWidth="1"/>
    <col min="16" max="16" width="11.7265625" style="1" customWidth="1"/>
    <col min="17" max="17" width="16.81640625" style="1" customWidth="1"/>
    <col min="18" max="18" width="19.1796875" style="1" customWidth="1"/>
    <col min="19" max="16384" width="11.453125" style="1"/>
  </cols>
  <sheetData>
    <row r="1" spans="1:18" customFormat="1" ht="45.65" customHeight="1" x14ac:dyDescent="0.3">
      <c r="A1" s="19"/>
      <c r="B1" s="19"/>
      <c r="C1" s="19"/>
      <c r="D1" s="19"/>
      <c r="E1" s="25" t="s">
        <v>22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18" customFormat="1" ht="47.15" customHeight="1" x14ac:dyDescent="0.3">
      <c r="A2" s="38" t="s">
        <v>54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 customFormat="1" ht="24" customHeight="1" x14ac:dyDescent="0.3">
      <c r="A3" s="19"/>
      <c r="B3" s="19"/>
      <c r="C3" s="19"/>
      <c r="D3" s="19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ht="23.5" x14ac:dyDescent="0.55000000000000004">
      <c r="A4" s="39" t="s">
        <v>49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</row>
    <row r="5" spans="1:18" s="7" customFormat="1" ht="14.5" x14ac:dyDescent="0.35">
      <c r="A5" s="7" t="s">
        <v>61</v>
      </c>
    </row>
    <row r="6" spans="1:18" s="7" customFormat="1" ht="14.5" x14ac:dyDescent="0.35">
      <c r="A6" s="7" t="s">
        <v>5</v>
      </c>
    </row>
    <row r="7" spans="1:18" s="7" customFormat="1" ht="14.5" x14ac:dyDescent="0.35">
      <c r="A7" s="7" t="s">
        <v>62</v>
      </c>
    </row>
    <row r="8" spans="1:18" s="7" customFormat="1" ht="14.5" x14ac:dyDescent="0.35"/>
    <row r="9" spans="1:18" ht="18" customHeight="1" x14ac:dyDescent="0.4">
      <c r="A9" s="34" t="s">
        <v>0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</row>
    <row r="10" spans="1:18" ht="13.5" thickBot="1" x14ac:dyDescent="0.35"/>
    <row r="11" spans="1:18" ht="69" customHeight="1" thickTop="1" thickBot="1" x14ac:dyDescent="0.35">
      <c r="A11" s="3" t="s">
        <v>1</v>
      </c>
      <c r="B11" s="3" t="s">
        <v>52</v>
      </c>
      <c r="C11" s="9"/>
      <c r="D11" s="26" t="s">
        <v>6</v>
      </c>
      <c r="E11" s="3" t="s">
        <v>7</v>
      </c>
      <c r="F11" s="9"/>
      <c r="G11" s="3" t="s">
        <v>8</v>
      </c>
      <c r="H11" s="3" t="s">
        <v>53</v>
      </c>
      <c r="I11" s="26" t="s">
        <v>9</v>
      </c>
      <c r="J11" s="3" t="s">
        <v>10</v>
      </c>
      <c r="K11" s="9"/>
      <c r="L11" s="3" t="s">
        <v>11</v>
      </c>
      <c r="M11" s="26" t="s">
        <v>12</v>
      </c>
      <c r="N11" s="5" t="s">
        <v>13</v>
      </c>
      <c r="O11" s="5" t="s">
        <v>14</v>
      </c>
      <c r="P11" s="5" t="s">
        <v>15</v>
      </c>
      <c r="Q11" s="5" t="s">
        <v>16</v>
      </c>
      <c r="R11" s="6" t="s">
        <v>17</v>
      </c>
    </row>
    <row r="12" spans="1:18" ht="13.5" thickBot="1" x14ac:dyDescent="0.35">
      <c r="A12" s="4" t="s">
        <v>3</v>
      </c>
      <c r="B12" s="18">
        <v>3</v>
      </c>
      <c r="C12" s="22"/>
      <c r="D12" s="27">
        <f>'BPU lot 2'!C12</f>
        <v>0</v>
      </c>
      <c r="E12" s="14">
        <f t="shared" ref="E12:E19" si="0">B12*D12</f>
        <v>0</v>
      </c>
      <c r="F12" s="10"/>
      <c r="G12" s="18">
        <v>4</v>
      </c>
      <c r="H12" s="18">
        <v>6</v>
      </c>
      <c r="I12" s="27">
        <f>'BPU lot 2'!E12</f>
        <v>0</v>
      </c>
      <c r="J12" s="14">
        <f>H12*I12</f>
        <v>0</v>
      </c>
      <c r="K12" s="10"/>
      <c r="L12" s="30">
        <v>0.77500000000000002</v>
      </c>
      <c r="M12" s="28">
        <f>'BPU lot 2'!G12</f>
        <v>0</v>
      </c>
      <c r="N12" s="15">
        <f t="shared" ref="N12:N19" si="1">L12*M12</f>
        <v>0</v>
      </c>
      <c r="O12" s="15"/>
      <c r="P12" s="15">
        <f t="shared" ref="P12:P19" si="2">L12*O12</f>
        <v>0</v>
      </c>
      <c r="Q12" s="16">
        <f>N12+P12</f>
        <v>0</v>
      </c>
      <c r="R12" s="17">
        <f>E12+J12+Q12</f>
        <v>0</v>
      </c>
    </row>
    <row r="13" spans="1:18" ht="13.5" thickBot="1" x14ac:dyDescent="0.35">
      <c r="A13" s="4" t="s">
        <v>50</v>
      </c>
      <c r="B13" s="18">
        <v>3</v>
      </c>
      <c r="C13" s="22"/>
      <c r="D13" s="27">
        <f>'BPU lot 2'!C13</f>
        <v>0</v>
      </c>
      <c r="E13" s="14">
        <f t="shared" si="0"/>
        <v>0</v>
      </c>
      <c r="F13" s="10"/>
      <c r="G13" s="18">
        <v>4</v>
      </c>
      <c r="H13" s="18">
        <v>4</v>
      </c>
      <c r="I13" s="27">
        <f>'BPU lot 2'!E13</f>
        <v>0</v>
      </c>
      <c r="J13" s="14">
        <f>H13*I13</f>
        <v>0</v>
      </c>
      <c r="K13" s="10"/>
      <c r="L13" s="30">
        <v>5.21</v>
      </c>
      <c r="M13" s="28">
        <f>'BPU lot 2'!G13</f>
        <v>0</v>
      </c>
      <c r="N13" s="15">
        <f t="shared" si="1"/>
        <v>0</v>
      </c>
      <c r="O13" s="15"/>
      <c r="P13" s="15">
        <f t="shared" si="2"/>
        <v>0</v>
      </c>
      <c r="Q13" s="16">
        <f t="shared" ref="Q13:Q19" si="3">N13+P13</f>
        <v>0</v>
      </c>
      <c r="R13" s="17">
        <f t="shared" ref="R13:R19" si="4">E13+J13+Q13</f>
        <v>0</v>
      </c>
    </row>
    <row r="14" spans="1:18" ht="13.5" thickBot="1" x14ac:dyDescent="0.35">
      <c r="A14" s="4" t="s">
        <v>55</v>
      </c>
      <c r="B14" s="18">
        <v>1</v>
      </c>
      <c r="C14" s="22"/>
      <c r="D14" s="27">
        <f>'BPU lot 2'!C14</f>
        <v>0</v>
      </c>
      <c r="E14" s="14">
        <f t="shared" si="0"/>
        <v>0</v>
      </c>
      <c r="F14" s="10"/>
      <c r="G14" s="18">
        <v>12</v>
      </c>
      <c r="H14" s="18">
        <v>1</v>
      </c>
      <c r="I14" s="27">
        <f>'BPU lot 2'!E14</f>
        <v>0</v>
      </c>
      <c r="J14" s="14">
        <f>G14*I14</f>
        <v>0</v>
      </c>
      <c r="K14" s="10"/>
      <c r="L14" s="30">
        <v>0.38899999999999996</v>
      </c>
      <c r="M14" s="28">
        <f>'BPU lot 2'!G14</f>
        <v>0</v>
      </c>
      <c r="N14" s="15">
        <f t="shared" si="1"/>
        <v>0</v>
      </c>
      <c r="O14" s="15"/>
      <c r="P14" s="15">
        <f t="shared" si="2"/>
        <v>0</v>
      </c>
      <c r="Q14" s="16">
        <f t="shared" si="3"/>
        <v>0</v>
      </c>
      <c r="R14" s="17">
        <f t="shared" si="4"/>
        <v>0</v>
      </c>
    </row>
    <row r="15" spans="1:18" ht="13.5" thickBot="1" x14ac:dyDescent="0.35">
      <c r="A15" s="4" t="s">
        <v>18</v>
      </c>
      <c r="B15" s="18">
        <v>0</v>
      </c>
      <c r="C15" s="22"/>
      <c r="D15" s="27">
        <f>'BPU lot 2'!C15</f>
        <v>0</v>
      </c>
      <c r="E15" s="14">
        <f t="shared" si="0"/>
        <v>0</v>
      </c>
      <c r="F15" s="10"/>
      <c r="G15" s="18">
        <v>2</v>
      </c>
      <c r="H15" s="18">
        <v>0</v>
      </c>
      <c r="I15" s="27">
        <f>'BPU lot 2'!E15</f>
        <v>0</v>
      </c>
      <c r="J15" s="14">
        <f>G15*I15</f>
        <v>0</v>
      </c>
      <c r="K15" s="10"/>
      <c r="L15" s="30">
        <v>8.9999999999999993E-3</v>
      </c>
      <c r="M15" s="28">
        <f>'BPU lot 2'!G15</f>
        <v>0</v>
      </c>
      <c r="N15" s="15">
        <f t="shared" si="1"/>
        <v>0</v>
      </c>
      <c r="O15" s="15"/>
      <c r="P15" s="15">
        <f t="shared" si="2"/>
        <v>0</v>
      </c>
      <c r="Q15" s="16">
        <f t="shared" si="3"/>
        <v>0</v>
      </c>
      <c r="R15" s="17">
        <f t="shared" si="4"/>
        <v>0</v>
      </c>
    </row>
    <row r="16" spans="1:18" ht="13.5" thickBot="1" x14ac:dyDescent="0.35">
      <c r="A16" s="4" t="s">
        <v>19</v>
      </c>
      <c r="B16" s="18">
        <v>1</v>
      </c>
      <c r="C16" s="22"/>
      <c r="D16" s="27">
        <f>'BPU lot 2'!C16</f>
        <v>0</v>
      </c>
      <c r="E16" s="14">
        <f t="shared" si="0"/>
        <v>0</v>
      </c>
      <c r="F16" s="10"/>
      <c r="G16" s="18">
        <v>1</v>
      </c>
      <c r="H16" s="18">
        <v>1</v>
      </c>
      <c r="I16" s="27">
        <f>'BPU lot 2'!E16</f>
        <v>0</v>
      </c>
      <c r="J16" s="14">
        <f>H16*I16</f>
        <v>0</v>
      </c>
      <c r="K16" s="10"/>
      <c r="L16" s="30">
        <v>1E-3</v>
      </c>
      <c r="M16" s="28">
        <f>'BPU lot 2'!G16</f>
        <v>0</v>
      </c>
      <c r="N16" s="15">
        <f t="shared" si="1"/>
        <v>0</v>
      </c>
      <c r="O16" s="15"/>
      <c r="P16" s="15">
        <f t="shared" si="2"/>
        <v>0</v>
      </c>
      <c r="Q16" s="16">
        <f t="shared" si="3"/>
        <v>0</v>
      </c>
      <c r="R16" s="17">
        <f t="shared" si="4"/>
        <v>0</v>
      </c>
    </row>
    <row r="17" spans="1:18" ht="13.5" thickBot="1" x14ac:dyDescent="0.35">
      <c r="A17" s="4" t="s">
        <v>51</v>
      </c>
      <c r="B17" s="18">
        <v>0</v>
      </c>
      <c r="C17" s="22"/>
      <c r="D17" s="27">
        <f>'BPU lot 2'!C17</f>
        <v>0</v>
      </c>
      <c r="E17" s="14">
        <f t="shared" si="0"/>
        <v>0</v>
      </c>
      <c r="F17" s="10"/>
      <c r="G17" s="18">
        <v>2</v>
      </c>
      <c r="H17" s="18">
        <v>0</v>
      </c>
      <c r="I17" s="27">
        <f>'BPU lot 2'!E17</f>
        <v>0</v>
      </c>
      <c r="J17" s="14">
        <f>G17*I17</f>
        <v>0</v>
      </c>
      <c r="K17" s="10"/>
      <c r="L17" s="30">
        <v>8.6999999999999994E-2</v>
      </c>
      <c r="M17" s="28">
        <f>'BPU lot 2'!G17</f>
        <v>0</v>
      </c>
      <c r="N17" s="15">
        <f t="shared" si="1"/>
        <v>0</v>
      </c>
      <c r="O17" s="15"/>
      <c r="P17" s="15">
        <f t="shared" si="2"/>
        <v>0</v>
      </c>
      <c r="Q17" s="16">
        <f t="shared" si="3"/>
        <v>0</v>
      </c>
      <c r="R17" s="17">
        <f t="shared" si="4"/>
        <v>0</v>
      </c>
    </row>
    <row r="18" spans="1:18" ht="13.5" thickBot="1" x14ac:dyDescent="0.35">
      <c r="A18" s="4" t="s">
        <v>20</v>
      </c>
      <c r="B18" s="18">
        <v>1</v>
      </c>
      <c r="C18" s="22"/>
      <c r="D18" s="27">
        <f>'BPU lot 2'!C18</f>
        <v>0</v>
      </c>
      <c r="E18" s="14">
        <f t="shared" si="0"/>
        <v>0</v>
      </c>
      <c r="F18" s="10"/>
      <c r="G18" s="18">
        <v>1</v>
      </c>
      <c r="H18" s="18">
        <v>1</v>
      </c>
      <c r="I18" s="27">
        <f>'BPU lot 2'!E18</f>
        <v>0</v>
      </c>
      <c r="J18" s="14">
        <f t="shared" ref="J18:J19" si="5">H18*I18</f>
        <v>0</v>
      </c>
      <c r="K18" s="10"/>
      <c r="L18" s="30">
        <v>5.0000000000000001E-3</v>
      </c>
      <c r="M18" s="28">
        <f>'BPU lot 2'!G18</f>
        <v>0</v>
      </c>
      <c r="N18" s="15">
        <f t="shared" si="1"/>
        <v>0</v>
      </c>
      <c r="O18" s="15"/>
      <c r="P18" s="15">
        <f t="shared" si="2"/>
        <v>0</v>
      </c>
      <c r="Q18" s="16">
        <f t="shared" si="3"/>
        <v>0</v>
      </c>
      <c r="R18" s="17">
        <f t="shared" si="4"/>
        <v>0</v>
      </c>
    </row>
    <row r="19" spans="1:18" ht="13.5" thickBot="1" x14ac:dyDescent="0.35">
      <c r="A19" s="4" t="s">
        <v>4</v>
      </c>
      <c r="B19" s="18">
        <v>2</v>
      </c>
      <c r="C19" s="22"/>
      <c r="D19" s="27">
        <f>'BPU lot 2'!C19</f>
        <v>0</v>
      </c>
      <c r="E19" s="14">
        <f t="shared" si="0"/>
        <v>0</v>
      </c>
      <c r="F19" s="10"/>
      <c r="G19" s="18">
        <v>2</v>
      </c>
      <c r="H19" s="18">
        <v>2</v>
      </c>
      <c r="I19" s="27">
        <f>'BPU lot 2'!E19</f>
        <v>0</v>
      </c>
      <c r="J19" s="14">
        <f t="shared" si="5"/>
        <v>0</v>
      </c>
      <c r="K19" s="10"/>
      <c r="L19" s="30">
        <v>0.11900000000000001</v>
      </c>
      <c r="M19" s="28">
        <f>'BPU lot 2'!G19</f>
        <v>0</v>
      </c>
      <c r="N19" s="15">
        <f t="shared" si="1"/>
        <v>0</v>
      </c>
      <c r="O19" s="15"/>
      <c r="P19" s="15">
        <f t="shared" si="2"/>
        <v>0</v>
      </c>
      <c r="Q19" s="16">
        <f t="shared" si="3"/>
        <v>0</v>
      </c>
      <c r="R19" s="17">
        <f t="shared" si="4"/>
        <v>0</v>
      </c>
    </row>
    <row r="20" spans="1:18" ht="7.15" customHeight="1" thickBot="1" x14ac:dyDescent="0.35">
      <c r="E20" s="11"/>
      <c r="R20" s="12"/>
    </row>
    <row r="21" spans="1:18" ht="16" thickBot="1" x14ac:dyDescent="0.4">
      <c r="A21" s="35" t="s">
        <v>56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7"/>
      <c r="R21" s="21">
        <f>SUM(R12:R19)</f>
        <v>0</v>
      </c>
    </row>
    <row r="22" spans="1:18" x14ac:dyDescent="0.3">
      <c r="R22" s="8"/>
    </row>
    <row r="23" spans="1:18" x14ac:dyDescent="0.3">
      <c r="A23" s="42" t="s">
        <v>65</v>
      </c>
      <c r="B23" s="43"/>
      <c r="C23" s="43"/>
      <c r="D23" s="43"/>
      <c r="E23" s="43"/>
    </row>
    <row r="24" spans="1:18" x14ac:dyDescent="0.3">
      <c r="A24" s="42" t="s">
        <v>66</v>
      </c>
      <c r="B24" s="43"/>
      <c r="C24" s="43"/>
      <c r="D24" s="43"/>
      <c r="E24" s="43"/>
    </row>
  </sheetData>
  <sheetProtection algorithmName="SHA-512" hashValue="2NNyMnd7OvVwhSqffdo/V1GNiYQgkz6EDa81FXLi/CF0a8OGrX/QqHyDhkSg3BUUAConFhm+7B6ElqfylqjtLw==" saltValue="Pq9Xe7qE1/l2SwAzunZATQ==" spinCount="100000" sheet="1" objects="1" scenarios="1"/>
  <mergeCells count="6">
    <mergeCell ref="B24:E24"/>
    <mergeCell ref="A9:R9"/>
    <mergeCell ref="A21:Q21"/>
    <mergeCell ref="A2:R2"/>
    <mergeCell ref="A4:R4"/>
    <mergeCell ref="B23:E23"/>
  </mergeCells>
  <printOptions horizontalCentered="1" verticalCentered="1"/>
  <pageMargins left="0.15748031496062992" right="0.15748031496062992" top="0.78740157480314965" bottom="0.39370078740157483" header="0.27559055118110237" footer="0.51181102362204722"/>
  <pageSetup paperSize="9" scale="60" orientation="landscape" r:id="rId1"/>
  <headerFooter alignWithMargins="0">
    <oddHeader>&amp;C&amp;"MS Sans Serif,Gras"&amp;16AOO Enlèvement et traitement des déchets portuaires</oddHeader>
  </headerFooter>
  <ignoredErrors>
    <ignoredError sqref="J16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587F8B0CF9D24B88D42C247687E0A2" ma:contentTypeVersion="18" ma:contentTypeDescription="Crée un document." ma:contentTypeScope="" ma:versionID="91b50fad65ba6bda0786ad2d3e39dafd">
  <xsd:schema xmlns:xsd="http://www.w3.org/2001/XMLSchema" xmlns:xs="http://www.w3.org/2001/XMLSchema" xmlns:p="http://schemas.microsoft.com/office/2006/metadata/properties" xmlns:ns2="aa44e164-cf35-4200-aa47-46bfc1cf25b5" xmlns:ns3="48947016-5369-4d12-b2ff-b4bfa48a8168" targetNamespace="http://schemas.microsoft.com/office/2006/metadata/properties" ma:root="true" ma:fieldsID="e562d8d468b603a3e6f714be5f65f9a3" ns2:_="" ns3:_="">
    <xsd:import namespace="aa44e164-cf35-4200-aa47-46bfc1cf25b5"/>
    <xsd:import namespace="48947016-5369-4d12-b2ff-b4bfa48a81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44e164-cf35-4200-aa47-46bfc1cf25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0e597090-fe3e-4f29-96bf-be56b3c5a0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47016-5369-4d12-b2ff-b4bfa48a816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5a615a6-d37b-4bb8-902f-14cefa19dc8f}" ma:internalName="TaxCatchAll" ma:showField="CatchAllData" ma:web="48947016-5369-4d12-b2ff-b4bfa48a816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BBAA4E-2B78-4498-BAA7-BE2892C529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44e164-cf35-4200-aa47-46bfc1cf25b5"/>
    <ds:schemaRef ds:uri="48947016-5369-4d12-b2ff-b4bfa48a81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EE8DFA-BBF3-4081-AE4C-BA25F0D1A3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2</vt:lpstr>
      <vt:lpstr>DQE total lot 2</vt:lpstr>
      <vt:lpstr>'BPU lot 2'!Zone_d_impression</vt:lpstr>
      <vt:lpstr>'DQE total lot 2'!Zone_d_impression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HU Marion</dc:creator>
  <cp:keywords/>
  <dc:description/>
  <cp:lastModifiedBy>MAHOUDEAU Laetitia</cp:lastModifiedBy>
  <cp:revision/>
  <dcterms:created xsi:type="dcterms:W3CDTF">2004-01-14T11:15:48Z</dcterms:created>
  <dcterms:modified xsi:type="dcterms:W3CDTF">2025-01-23T14:35:02Z</dcterms:modified>
  <cp:category/>
  <cp:contentStatus/>
</cp:coreProperties>
</file>