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#-Partage\Marche-CCINCA\1 - PROCEDURES MARCHES\1- DIRECTIONS OP\DIRECTION DVPT\01- COLLECTE TRANSPORT ET TRAITEMENT DES DECHETS\4-DCE\"/>
    </mc:Choice>
  </mc:AlternateContent>
  <xr:revisionPtr revIDLastSave="0" documentId="13_ncr:1_{162C3926-F9C7-4A7D-B2D5-EA97162710B8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BPU lot 1" sheetId="5" r:id="rId1"/>
    <sheet name="DQE total lot 1" sheetId="11" r:id="rId2"/>
  </sheets>
  <definedNames>
    <definedName name="_xlnm.Print_Area" localSheetId="0">'BPU lot 1'!$A$1:$I$30</definedName>
    <definedName name="_xlnm.Print_Area" localSheetId="1">'DQE total lot 1'!$A$1:$R$31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" i="11" l="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12" i="11"/>
  <c r="I13" i="11"/>
  <c r="I14" i="11"/>
  <c r="J14" i="11" s="1"/>
  <c r="I15" i="11"/>
  <c r="I16" i="11"/>
  <c r="I17" i="11"/>
  <c r="I18" i="11"/>
  <c r="J18" i="11" s="1"/>
  <c r="I19" i="11"/>
  <c r="I20" i="11"/>
  <c r="J20" i="11" s="1"/>
  <c r="I21" i="11"/>
  <c r="I22" i="11"/>
  <c r="J22" i="11" s="1"/>
  <c r="I23" i="11"/>
  <c r="I24" i="11"/>
  <c r="I25" i="11"/>
  <c r="I26" i="11"/>
  <c r="J26" i="11" s="1"/>
  <c r="I12" i="11"/>
  <c r="J12" i="11" s="1"/>
  <c r="J13" i="11"/>
  <c r="J15" i="11"/>
  <c r="J16" i="11"/>
  <c r="J17" i="11"/>
  <c r="J19" i="11"/>
  <c r="J21" i="11"/>
  <c r="J23" i="11"/>
  <c r="J24" i="11"/>
  <c r="J25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12" i="11"/>
  <c r="N16" i="11"/>
  <c r="P13" i="11"/>
  <c r="P15" i="11"/>
  <c r="P16" i="11"/>
  <c r="P17" i="11"/>
  <c r="P18" i="11"/>
  <c r="P19" i="11"/>
  <c r="P20" i="11"/>
  <c r="P21" i="11"/>
  <c r="P22" i="11"/>
  <c r="P23" i="11"/>
  <c r="P24" i="11"/>
  <c r="P25" i="11"/>
  <c r="P26" i="11"/>
  <c r="E16" i="11"/>
  <c r="Q16" i="11" l="1"/>
  <c r="R16" i="11" s="1"/>
  <c r="E18" i="11" l="1"/>
  <c r="N18" i="11"/>
  <c r="Q18" i="11" l="1"/>
  <c r="R18" i="11" s="1"/>
  <c r="N13" i="11" l="1"/>
  <c r="N19" i="11"/>
  <c r="N22" i="11"/>
  <c r="N23" i="11"/>
  <c r="N24" i="11"/>
  <c r="Q24" i="11" s="1"/>
  <c r="E13" i="11"/>
  <c r="E14" i="11"/>
  <c r="E15" i="11"/>
  <c r="E17" i="11"/>
  <c r="E19" i="11"/>
  <c r="E20" i="11"/>
  <c r="E21" i="11"/>
  <c r="E22" i="11"/>
  <c r="E23" i="11"/>
  <c r="E24" i="11"/>
  <c r="E25" i="11"/>
  <c r="E26" i="11"/>
  <c r="E12" i="11"/>
  <c r="R24" i="11" l="1"/>
  <c r="N17" i="11"/>
  <c r="N12" i="11"/>
  <c r="P12" i="11"/>
  <c r="Q13" i="11"/>
  <c r="R13" i="11" s="1"/>
  <c r="Q19" i="11"/>
  <c r="R19" i="11" s="1"/>
  <c r="N15" i="11"/>
  <c r="Q15" i="11" s="1"/>
  <c r="R15" i="11" s="1"/>
  <c r="Q22" i="11"/>
  <c r="R22" i="11" s="1"/>
  <c r="N25" i="11"/>
  <c r="Q25" i="11" s="1"/>
  <c r="R25" i="11" s="1"/>
  <c r="N26" i="11"/>
  <c r="Q26" i="11" s="1"/>
  <c r="R26" i="11" s="1"/>
  <c r="N20" i="11"/>
  <c r="Q20" i="11" s="1"/>
  <c r="R20" i="11" s="1"/>
  <c r="Q23" i="11"/>
  <c r="R23" i="11" s="1"/>
  <c r="N14" i="11"/>
  <c r="N21" i="11"/>
  <c r="Q21" i="11" s="1"/>
  <c r="R21" i="11" s="1"/>
  <c r="Q14" i="11" l="1"/>
  <c r="R14" i="11" s="1"/>
  <c r="Q17" i="11"/>
  <c r="R17" i="11" s="1"/>
  <c r="Q12" i="11"/>
  <c r="R12" i="11" s="1"/>
  <c r="R28" i="11" l="1"/>
</calcChain>
</file>

<file path=xl/sharedStrings.xml><?xml version="1.0" encoding="utf-8"?>
<sst xmlns="http://schemas.openxmlformats.org/spreadsheetml/2006/main" count="109" uniqueCount="89">
  <si>
    <t>Coût de la collecte et du traitement des déchets</t>
  </si>
  <si>
    <t>TYPE DE DECHETS</t>
  </si>
  <si>
    <t xml:space="preserve"> - Produits non identifiées</t>
  </si>
  <si>
    <t>Les volumes sont estimatifs</t>
  </si>
  <si>
    <r>
      <t xml:space="preserve">Nombre de contenants sur site
</t>
    </r>
    <r>
      <rPr>
        <b/>
        <sz val="10"/>
        <color rgb="FFFF0000"/>
        <rFont val="Calibri"/>
        <family val="2"/>
        <scheme val="minor"/>
      </rPr>
      <t>[1]</t>
    </r>
  </si>
  <si>
    <r>
      <t xml:space="preserve">Coût de mise à disposition d'un contenant
</t>
    </r>
    <r>
      <rPr>
        <b/>
        <sz val="10"/>
        <color rgb="FFFF0000"/>
        <rFont val="Calibri"/>
        <family val="2"/>
        <scheme val="minor"/>
      </rPr>
      <t>[2]</t>
    </r>
  </si>
  <si>
    <r>
      <t xml:space="preserve">Coût annuel estimé de mise à dispostion des contenants </t>
    </r>
    <r>
      <rPr>
        <b/>
        <sz val="10"/>
        <color rgb="FFFF0000"/>
        <rFont val="Calibri"/>
        <family val="2"/>
        <scheme val="minor"/>
      </rPr>
      <t xml:space="preserve"> 
[3]=[1]*[2]</t>
    </r>
  </si>
  <si>
    <t>Nombre de collecte</t>
  </si>
  <si>
    <r>
      <t xml:space="preserve">Nombre annuel de contenants
</t>
    </r>
    <r>
      <rPr>
        <b/>
        <sz val="10"/>
        <color rgb="FFFF0000"/>
        <rFont val="Calibri"/>
        <family val="2"/>
        <scheme val="minor"/>
      </rPr>
      <t>[4]</t>
    </r>
  </si>
  <si>
    <r>
      <t xml:space="preserve">Coût total de collecte
</t>
    </r>
    <r>
      <rPr>
        <b/>
        <sz val="10"/>
        <color rgb="FFFF0000"/>
        <rFont val="Calibri"/>
        <family val="2"/>
        <scheme val="minor"/>
      </rPr>
      <t>[6]=[4]*[5]</t>
    </r>
  </si>
  <si>
    <r>
      <t xml:space="preserve">Tonnages annuels estimés
</t>
    </r>
    <r>
      <rPr>
        <b/>
        <sz val="10"/>
        <color rgb="FFFF0000"/>
        <rFont val="Calibri"/>
        <family val="2"/>
        <scheme val="minor"/>
      </rPr>
      <t>[7]</t>
    </r>
  </si>
  <si>
    <r>
      <t xml:space="preserve">Coût du traitement hors TGAP à la tonne
</t>
    </r>
    <r>
      <rPr>
        <b/>
        <sz val="10"/>
        <color rgb="FFFF0000"/>
        <rFont val="Calibri"/>
        <family val="2"/>
        <scheme val="minor"/>
      </rPr>
      <t>[8]</t>
    </r>
  </si>
  <si>
    <r>
      <t xml:space="preserve">Coût de la taxe TGAP à la tonne
</t>
    </r>
    <r>
      <rPr>
        <b/>
        <sz val="10"/>
        <color rgb="FFFF0000"/>
        <rFont val="Calibri"/>
        <family val="2"/>
        <scheme val="minor"/>
      </rPr>
      <t>[10]</t>
    </r>
  </si>
  <si>
    <r>
      <t xml:space="preserve">Coût de la taxe TGAP
</t>
    </r>
    <r>
      <rPr>
        <b/>
        <sz val="10"/>
        <color rgb="FFFF0000"/>
        <rFont val="Calibri"/>
        <family val="2"/>
        <scheme val="minor"/>
      </rPr>
      <t>[11]=[7]*[10]</t>
    </r>
  </si>
  <si>
    <r>
      <t xml:space="preserve">Coût du traitement TGAP comprise
</t>
    </r>
    <r>
      <rPr>
        <b/>
        <sz val="10"/>
        <color rgb="FFFF0000"/>
        <rFont val="Calibri"/>
        <family val="2"/>
        <scheme val="minor"/>
      </rPr>
      <t xml:space="preserve"> [12] = [9]+[11]</t>
    </r>
  </si>
  <si>
    <r>
      <t xml:space="preserve">Coût total de la prestation TGAP comprise
</t>
    </r>
    <r>
      <rPr>
        <b/>
        <sz val="10"/>
        <color rgb="FFFF0000"/>
        <rFont val="Calibri"/>
        <family val="2"/>
        <scheme val="minor"/>
      </rPr>
      <t>[13]=[3]+[6]+[12]</t>
    </r>
    <r>
      <rPr>
        <b/>
        <sz val="10"/>
        <rFont val="Calibri"/>
        <family val="2"/>
        <scheme val="minor"/>
      </rPr>
      <t xml:space="preserve"> </t>
    </r>
  </si>
  <si>
    <t xml:space="preserve"> - Diluant / solvant</t>
  </si>
  <si>
    <t xml:space="preserve"> - Produits chimiques labo</t>
  </si>
  <si>
    <t>Numéro de Poste</t>
  </si>
  <si>
    <t>1-1-L</t>
  </si>
  <si>
    <t>1-2-L</t>
  </si>
  <si>
    <t>1-3-L</t>
  </si>
  <si>
    <t>1-4-L</t>
  </si>
  <si>
    <t>1-5-L</t>
  </si>
  <si>
    <t>1-6-L</t>
  </si>
  <si>
    <t xml:space="preserve"> - Acides</t>
  </si>
  <si>
    <t xml:space="preserve"> - Graisses</t>
  </si>
  <si>
    <t xml:space="preserve"> - Huiles moteurs usagées</t>
  </si>
  <si>
    <t xml:space="preserve"> - Liquide de refroidissement</t>
  </si>
  <si>
    <t xml:space="preserve"> - Peintures périmées</t>
  </si>
  <si>
    <t xml:space="preserve"> - Peinture plomb sur menuiserie et huisseries</t>
  </si>
  <si>
    <t xml:space="preserve"> - Résines</t>
  </si>
  <si>
    <t>1-7-L</t>
  </si>
  <si>
    <t>1-8-L</t>
  </si>
  <si>
    <t>1-9-L</t>
  </si>
  <si>
    <t>1-10-L</t>
  </si>
  <si>
    <t>1-11-L</t>
  </si>
  <si>
    <t>1-12-L</t>
  </si>
  <si>
    <t>1-13-L</t>
  </si>
  <si>
    <t>1-1-C</t>
  </si>
  <si>
    <t>1-2-C</t>
  </si>
  <si>
    <t>1-3-C</t>
  </si>
  <si>
    <t>1-4-C</t>
  </si>
  <si>
    <t>1-5-C</t>
  </si>
  <si>
    <t>1-6-C</t>
  </si>
  <si>
    <t>1-7-C</t>
  </si>
  <si>
    <t>1-8-C</t>
  </si>
  <si>
    <t>1-9-C</t>
  </si>
  <si>
    <t>1-10-C</t>
  </si>
  <si>
    <t>1-11-C</t>
  </si>
  <si>
    <t>1-12-C</t>
  </si>
  <si>
    <t>1-13-C</t>
  </si>
  <si>
    <t>1-1-T</t>
  </si>
  <si>
    <t>1-2-T</t>
  </si>
  <si>
    <t>1-3-T</t>
  </si>
  <si>
    <t>1-4-T</t>
  </si>
  <si>
    <t>1-5-T</t>
  </si>
  <si>
    <t>1-6-T</t>
  </si>
  <si>
    <t>1-7-T</t>
  </si>
  <si>
    <t>1-8-T</t>
  </si>
  <si>
    <t>1-9-T</t>
  </si>
  <si>
    <t>1-10-T</t>
  </si>
  <si>
    <t>1-11-T</t>
  </si>
  <si>
    <t>1-12-T</t>
  </si>
  <si>
    <t>1-13-T</t>
  </si>
  <si>
    <t>1-14-T</t>
  </si>
  <si>
    <r>
      <rPr>
        <b/>
        <sz val="14"/>
        <color theme="3" tint="-0.249977111117893"/>
        <rFont val="Calibri"/>
        <family val="2"/>
        <scheme val="minor"/>
      </rPr>
      <t>AOO Collecte, transport et traitement des déchets pour la CCINCA et ses filiales.</t>
    </r>
    <r>
      <rPr>
        <b/>
        <sz val="18"/>
        <color theme="3" tint="-0.249977111117893"/>
        <rFont val="Calibri"/>
        <family val="2"/>
        <scheme val="minor"/>
      </rPr>
      <t xml:space="preserve">
</t>
    </r>
    <r>
      <rPr>
        <b/>
        <sz val="18"/>
        <color theme="3" tint="0.39997558519241921"/>
        <rFont val="Calibri"/>
        <family val="2"/>
        <scheme val="minor"/>
      </rPr>
      <t xml:space="preserve">Lot n°1 : Collecte, transport, et traitement des déchets dangereux liquides et souillés de la CCINCA et ses filiales </t>
    </r>
  </si>
  <si>
    <r>
      <rPr>
        <b/>
        <sz val="14"/>
        <color theme="3" tint="-0.249977111117893"/>
        <rFont val="Calibri"/>
        <family val="2"/>
        <scheme val="minor"/>
      </rPr>
      <t>AOO Collecte, transport et traitement des déchets pour la CCINCA et ses filiales.</t>
    </r>
    <r>
      <rPr>
        <b/>
        <sz val="18"/>
        <color rgb="FFFF0000"/>
        <rFont val="Calibri"/>
        <family val="2"/>
        <scheme val="minor"/>
      </rPr>
      <t xml:space="preserve">
</t>
    </r>
    <r>
      <rPr>
        <b/>
        <sz val="18"/>
        <color theme="3" tint="0.39997558519241921"/>
        <rFont val="Calibri"/>
        <family val="2"/>
        <scheme val="minor"/>
      </rPr>
      <t>Lot n°1 : Collecte, transport, et traitement des déchets dangereux liquides et souillés de la CCINCA et ses filiales</t>
    </r>
    <r>
      <rPr>
        <b/>
        <sz val="18"/>
        <color rgb="FFFF0000"/>
        <rFont val="Calibri"/>
        <family val="2"/>
        <scheme val="minor"/>
      </rPr>
      <t xml:space="preserve"> </t>
    </r>
  </si>
  <si>
    <t>Détail Quantitatif Estimatif (DQE)</t>
  </si>
  <si>
    <r>
      <t xml:space="preserve">Coût total du traitement hors TGAP 
</t>
    </r>
    <r>
      <rPr>
        <b/>
        <sz val="10"/>
        <color rgb="FFFF0000"/>
        <rFont val="Calibri"/>
        <family val="2"/>
        <scheme val="minor"/>
      </rPr>
      <t>[9]=[7]*[8]</t>
    </r>
  </si>
  <si>
    <t>Bordereau des Prix Unitaires (BPU)</t>
  </si>
  <si>
    <t xml:space="preserve"> - Carburants en mélange</t>
  </si>
  <si>
    <t xml:space="preserve"> - Filtres à huiles et filtres à carburant</t>
  </si>
  <si>
    <t xml:space="preserve"> - Emballages et matériaux souillés </t>
  </si>
  <si>
    <t xml:space="preserve"> - Cuve Eaux Fond de Cales / eaux hydrocarburées</t>
  </si>
  <si>
    <r>
      <t xml:space="preserve">Coût de Collecte d'un contenant ou coût d'une rotation
</t>
    </r>
    <r>
      <rPr>
        <b/>
        <sz val="10"/>
        <color rgb="FFFF0000"/>
        <rFont val="Calibri"/>
        <family val="2"/>
        <scheme val="minor"/>
      </rPr>
      <t>[5]</t>
    </r>
  </si>
  <si>
    <t>Coût de Collecte d'un contenant ou coût d'une rotation *</t>
  </si>
  <si>
    <t xml:space="preserve">Coût annuel de mise à dispostion contenants </t>
  </si>
  <si>
    <r>
      <t>Coût du traitement à la tonne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color theme="3"/>
        <rFont val="Calibri"/>
        <family val="2"/>
        <scheme val="minor"/>
      </rPr>
      <t>(HT et hors TGAP)</t>
    </r>
  </si>
  <si>
    <t>Les prix sont contractuels</t>
  </si>
  <si>
    <t>* il s'agit du coût de contenant lorsqu'un contenant est collecté et remplacé par un autre vide ou bien du coût de la collecte lorsqu'aucun contenant est collecté</t>
  </si>
  <si>
    <t>1-14-L</t>
  </si>
  <si>
    <t>1-14-C</t>
  </si>
  <si>
    <t>Les montants du DQE doivent être identiques à ceux du BPU.</t>
  </si>
  <si>
    <t>* Ce montant sert de base de comparaison</t>
  </si>
  <si>
    <t>TOTAL EUROS HT LOT 1 *</t>
  </si>
  <si>
    <t xml:space="preserve"> - Eaux de lavage et liqueurs mères aqueuses</t>
  </si>
  <si>
    <t>Nom de l'entreprise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</si>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</sst>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2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3.5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20"/>
      <color theme="4" tint="-0.249977111117893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8"/>
      <color theme="3" tint="0.39997558519241921"/>
      <name val="Calibri"/>
      <family val="2"/>
      <scheme val="minor"/>
    </font>
    <font>
      <b/>
      <sz val="18"/>
      <color theme="3" tint="-0.249977111117893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</font>
    <font>
      <sz val="10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/>
      <right style="double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0" xfId="0" applyFont="1" applyAlignment="1">
      <alignment horizontal="center" vertical="center"/>
    </xf>
    <xf numFmtId="44" fontId="3" fillId="0" borderId="0" xfId="0" applyNumberFormat="1" applyFont="1"/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164" fontId="3" fillId="0" borderId="3" xfId="0" applyNumberFormat="1" applyFont="1" applyBorder="1"/>
    <xf numFmtId="4" fontId="3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64" fontId="3" fillId="0" borderId="6" xfId="0" applyNumberFormat="1" applyFont="1" applyBorder="1"/>
    <xf numFmtId="0" fontId="3" fillId="0" borderId="5" xfId="0" quotePrefix="1" applyFont="1" applyBorder="1"/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12" fillId="0" borderId="0" xfId="0" applyFont="1"/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0" fontId="20" fillId="0" borderId="0" xfId="0" applyFont="1" applyAlignment="1">
      <alignment vertical="center"/>
    </xf>
    <xf numFmtId="3" fontId="3" fillId="0" borderId="1" xfId="0" applyNumberFormat="1" applyFont="1" applyBorder="1" applyAlignment="1">
      <alignment horizontal="center"/>
    </xf>
    <xf numFmtId="0" fontId="4" fillId="2" borderId="0" xfId="0" applyFont="1" applyFill="1" applyAlignment="1">
      <alignment horizontal="center" wrapText="1"/>
    </xf>
    <xf numFmtId="0" fontId="18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wrapText="1"/>
    </xf>
    <xf numFmtId="0" fontId="8" fillId="3" borderId="7" xfId="0" quotePrefix="1" applyFont="1" applyFill="1" applyBorder="1" applyAlignment="1">
      <alignment horizontal="center"/>
    </xf>
    <xf numFmtId="0" fontId="8" fillId="3" borderId="8" xfId="0" quotePrefix="1" applyFont="1" applyFill="1" applyBorder="1" applyAlignment="1">
      <alignment horizontal="center"/>
    </xf>
    <xf numFmtId="0" fontId="8" fillId="3" borderId="9" xfId="0" quotePrefix="1" applyFont="1" applyFill="1" applyBorder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3" fillId="0" borderId="10" xfId="0" applyFont="1" applyBorder="1"/>
    <xf numFmtId="0" fontId="3" fillId="0" borderId="10" xfId="0" applyFont="1" applyBorder="1" applyAlignment="1">
      <alignment horizontal="left"/>
    </xf>
    <xf numFmtId="0" fontId="21" fillId="0" borderId="10" xfId="0" applyFont="1" applyBorder="1" applyProtection="1">
      <protection locked="0"/>
    </xf>
    <xf numFmtId="0" fontId="21" fillId="0" borderId="10" xfId="0" applyFont="1" applyBorder="1" applyAlignment="1" applyProtection="1">
      <alignment horizontal="left"/>
      <protection locked="0"/>
    </xf>
    <xf numFmtId="0" fontId="21" fillId="0" borderId="11" xfId="0" applyFont="1" applyBorder="1" applyAlignment="1" applyProtection="1">
      <alignment horizontal="left"/>
      <protection locked="0"/>
    </xf>
    <xf numFmtId="0" fontId="21" fillId="0" borderId="12" xfId="0" applyFont="1" applyBorder="1" applyAlignment="1" applyProtection="1">
      <alignment horizontal="left"/>
      <protection locked="0"/>
    </xf>
    <xf numFmtId="0" fontId="21" fillId="0" borderId="13" xfId="0" applyFont="1" applyBorder="1" applyAlignment="1" applyProtection="1">
      <alignment horizontal="left"/>
      <protection locked="0"/>
    </xf>
  </cellXfs>
  <cellStyles count="2">
    <cellStyle name="Normal" xfId="0" builtinId="0"/>
    <cellStyle name="Normal 2" xfId="1" xr:uid="{D0215CDB-B785-43CD-AB31-88FAA79FC501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2.png@01D56199.56131780" TargetMode="External"/><Relationship Id="rId1" Type="http://schemas.openxmlformats.org/officeDocument/2006/relationships/image" Target="../media/image1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288925</xdr:colOff>
      <xdr:row>0</xdr:row>
      <xdr:rowOff>38100</xdr:rowOff>
    </xdr:from>
    <xdr:to>
      <xdr:col>5</xdr:col>
      <xdr:colOff>201930</xdr:colOff>
      <xdr:row>0</xdr:row>
      <xdr:rowOff>377825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67E286A-30CF-4592-A704-C740BC2F46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4075" y="38100"/>
          <a:ext cx="1754505" cy="3397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2339975</xdr:colOff>
      <xdr:row>0</xdr:row>
      <xdr:rowOff>76200</xdr:rowOff>
    </xdr:from>
    <xdr:to>
      <xdr:col>2</xdr:col>
      <xdr:colOff>866775</xdr:colOff>
      <xdr:row>0</xdr:row>
      <xdr:rowOff>511175</xdr:rowOff>
    </xdr:to>
    <xdr:pic>
      <xdr:nvPicPr>
        <xdr:cNvPr id="4" name="Image 3" descr="Une image contenant texte, capture d’écran, Police, logo&#10;&#10;Description générée automatiquement">
          <a:extLst>
            <a:ext uri="{FF2B5EF4-FFF2-40B4-BE49-F238E27FC236}">
              <a16:creationId xmlns:a16="http://schemas.microsoft.com/office/drawing/2014/main" id="{1CB5F78B-6687-44FB-BCDD-38320E9DD774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9975" y="76200"/>
          <a:ext cx="2016125" cy="434975"/>
        </a:xfrm>
        <a:prstGeom prst="rect">
          <a:avLst/>
        </a:prstGeom>
      </xdr:spPr>
    </xdr:pic>
    <xdr:clientData/>
  </xdr:twoCellAnchor>
  <xdr:twoCellAnchor editAs="oneCell">
    <xdr:from>
      <xdr:col>5</xdr:col>
      <xdr:colOff>311151</xdr:colOff>
      <xdr:row>0</xdr:row>
      <xdr:rowOff>31751</xdr:rowOff>
    </xdr:from>
    <xdr:to>
      <xdr:col>7</xdr:col>
      <xdr:colOff>260351</xdr:colOff>
      <xdr:row>0</xdr:row>
      <xdr:rowOff>326921</xdr:rowOff>
    </xdr:to>
    <xdr:pic>
      <xdr:nvPicPr>
        <xdr:cNvPr id="2" name="Image 1" descr="Une image contenant texte, logiciel, capture d’écran, Logiciel multimédia&#10;&#10;Description générée automatiquement">
          <a:extLst>
            <a:ext uri="{FF2B5EF4-FFF2-40B4-BE49-F238E27FC236}">
              <a16:creationId xmlns:a16="http://schemas.microsoft.com/office/drawing/2014/main" id="{1312AF82-2E1A-D409-85CE-AC11C122D6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40" t="39381" r="59972" b="38867"/>
        <a:stretch>
          <a:fillRect/>
        </a:stretch>
      </xdr:blipFill>
      <xdr:spPr bwMode="auto">
        <a:xfrm>
          <a:off x="6623051" y="31751"/>
          <a:ext cx="1790700" cy="2951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146050</xdr:colOff>
      <xdr:row>0</xdr:row>
      <xdr:rowOff>76200</xdr:rowOff>
    </xdr:from>
    <xdr:to>
      <xdr:col>0</xdr:col>
      <xdr:colOff>1739900</xdr:colOff>
      <xdr:row>0</xdr:row>
      <xdr:rowOff>284414</xdr:rowOff>
    </xdr:to>
    <xdr:pic>
      <xdr:nvPicPr>
        <xdr:cNvPr id="5" name="Image 4" descr="Une image contenant capture d’écran, Graphique, Police, graphisme&#10;&#10;Description générée automatiquement">
          <a:extLst>
            <a:ext uri="{FF2B5EF4-FFF2-40B4-BE49-F238E27FC236}">
              <a16:creationId xmlns:a16="http://schemas.microsoft.com/office/drawing/2014/main" id="{D7D3EE7E-48D0-AA32-A3A7-4B4EBBD013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050" y="76200"/>
          <a:ext cx="1593850" cy="20821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623887</xdr:colOff>
      <xdr:row>0</xdr:row>
      <xdr:rowOff>106361</xdr:rowOff>
    </xdr:from>
    <xdr:to>
      <xdr:col>11</xdr:col>
      <xdr:colOff>765493</xdr:colOff>
      <xdr:row>0</xdr:row>
      <xdr:rowOff>447674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5F8ED69E-86E1-43CC-B5E7-0617345A56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0075" y="106361"/>
          <a:ext cx="1752918" cy="34131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757237</xdr:colOff>
      <xdr:row>0</xdr:row>
      <xdr:rowOff>144461</xdr:rowOff>
    </xdr:from>
    <xdr:to>
      <xdr:col>8</xdr:col>
      <xdr:colOff>317500</xdr:colOff>
      <xdr:row>0</xdr:row>
      <xdr:rowOff>581024</xdr:rowOff>
    </xdr:to>
    <xdr:pic>
      <xdr:nvPicPr>
        <xdr:cNvPr id="7" name="Image 6" descr="Une image contenant texte, capture d’écran, Police, logo&#10;&#10;Description générée automatiquement">
          <a:extLst>
            <a:ext uri="{FF2B5EF4-FFF2-40B4-BE49-F238E27FC236}">
              <a16:creationId xmlns:a16="http://schemas.microsoft.com/office/drawing/2014/main" id="{82D4B670-317C-48C7-9C6B-E5342D5D8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2800" y="144461"/>
          <a:ext cx="2020888" cy="436563"/>
        </a:xfrm>
        <a:prstGeom prst="rect">
          <a:avLst/>
        </a:prstGeom>
      </xdr:spPr>
    </xdr:pic>
    <xdr:clientData/>
  </xdr:twoCellAnchor>
  <xdr:twoCellAnchor editAs="oneCell">
    <xdr:from>
      <xdr:col>11</xdr:col>
      <xdr:colOff>969964</xdr:colOff>
      <xdr:row>0</xdr:row>
      <xdr:rowOff>100012</xdr:rowOff>
    </xdr:from>
    <xdr:to>
      <xdr:col>13</xdr:col>
      <xdr:colOff>571501</xdr:colOff>
      <xdr:row>0</xdr:row>
      <xdr:rowOff>398357</xdr:rowOff>
    </xdr:to>
    <xdr:pic>
      <xdr:nvPicPr>
        <xdr:cNvPr id="8" name="Image 7" descr="Une image contenant texte, logiciel, capture d’écran, Logiciel multimédia&#10;&#10;Description générée automatiquement">
          <a:extLst>
            <a:ext uri="{FF2B5EF4-FFF2-40B4-BE49-F238E27FC236}">
              <a16:creationId xmlns:a16="http://schemas.microsoft.com/office/drawing/2014/main" id="{A1057E9E-03D2-4998-92DD-EA3AAEDBE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40" t="39381" r="59972" b="38867"/>
        <a:stretch>
          <a:fillRect/>
        </a:stretch>
      </xdr:blipFill>
      <xdr:spPr bwMode="auto">
        <a:xfrm>
          <a:off x="10177464" y="100012"/>
          <a:ext cx="1784350" cy="2983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285750</xdr:colOff>
      <xdr:row>0</xdr:row>
      <xdr:rowOff>144461</xdr:rowOff>
    </xdr:from>
    <xdr:to>
      <xdr:col>4</xdr:col>
      <xdr:colOff>157162</xdr:colOff>
      <xdr:row>0</xdr:row>
      <xdr:rowOff>355850</xdr:rowOff>
    </xdr:to>
    <xdr:pic>
      <xdr:nvPicPr>
        <xdr:cNvPr id="9" name="Image 8" descr="Une image contenant capture d’écran, Graphique, Police, graphisme&#10;&#10;Description générée automatiquement">
          <a:extLst>
            <a:ext uri="{FF2B5EF4-FFF2-40B4-BE49-F238E27FC236}">
              <a16:creationId xmlns:a16="http://schemas.microsoft.com/office/drawing/2014/main" id="{C477AC0D-F2B7-4F0A-918D-D97D662B15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8875" y="144461"/>
          <a:ext cx="1593850" cy="21138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showGridLines="0" topLeftCell="A13" zoomScaleNormal="100" workbookViewId="0">
      <selection activeCell="B30" sqref="B30:D30"/>
    </sheetView>
  </sheetViews>
  <sheetFormatPr baseColWidth="10" defaultColWidth="11.453125" defaultRowHeight="13" x14ac:dyDescent="0.3"/>
  <cols>
    <col min="1" max="1" width="40.7265625" style="1" customWidth="1"/>
    <col min="2" max="2" width="8.54296875" style="24" customWidth="1"/>
    <col min="3" max="3" width="16.453125" style="1" customWidth="1"/>
    <col min="4" max="4" width="8.54296875" style="24" customWidth="1"/>
    <col min="5" max="5" width="17.7265625" style="1" customWidth="1"/>
    <col min="6" max="6" width="8.54296875" style="24" customWidth="1"/>
    <col min="7" max="7" width="17.7265625" style="1" customWidth="1"/>
    <col min="8" max="16384" width="11.453125" style="1"/>
  </cols>
  <sheetData>
    <row r="1" spans="1:7" customFormat="1" ht="50.15" customHeight="1" x14ac:dyDescent="0.3">
      <c r="A1" s="19"/>
      <c r="B1" s="19"/>
      <c r="C1" s="20"/>
      <c r="D1" s="19"/>
      <c r="E1" s="20"/>
      <c r="F1" s="31"/>
      <c r="G1" s="20"/>
    </row>
    <row r="2" spans="1:7" customFormat="1" ht="70.5" customHeight="1" x14ac:dyDescent="0.3">
      <c r="A2" s="40" t="s">
        <v>66</v>
      </c>
      <c r="B2" s="40"/>
      <c r="C2" s="40"/>
      <c r="D2" s="40"/>
      <c r="E2" s="40"/>
      <c r="F2" s="40"/>
      <c r="G2" s="40"/>
    </row>
    <row r="3" spans="1:7" customFormat="1" ht="10.5" customHeight="1" x14ac:dyDescent="0.3">
      <c r="A3" s="30"/>
      <c r="B3" s="30"/>
      <c r="C3" s="30"/>
      <c r="D3" s="30"/>
      <c r="E3" s="30"/>
      <c r="F3" s="30"/>
      <c r="G3" s="30"/>
    </row>
    <row r="4" spans="1:7" customFormat="1" ht="23.5" x14ac:dyDescent="0.3">
      <c r="A4" s="39" t="s">
        <v>70</v>
      </c>
      <c r="B4" s="39"/>
      <c r="C4" s="39"/>
      <c r="D4" s="39"/>
      <c r="E4" s="39"/>
      <c r="F4" s="39"/>
      <c r="G4" s="39"/>
    </row>
    <row r="5" spans="1:7" customFormat="1" ht="9.5" customHeight="1" x14ac:dyDescent="0.3">
      <c r="A5" s="27"/>
      <c r="B5" s="27"/>
      <c r="C5" s="27"/>
      <c r="D5" s="27"/>
      <c r="E5" s="27"/>
      <c r="F5" s="27"/>
      <c r="G5" s="27"/>
    </row>
    <row r="6" spans="1:7" customFormat="1" ht="9.5" customHeight="1" x14ac:dyDescent="0.3">
      <c r="A6" s="27"/>
      <c r="B6" s="27"/>
      <c r="C6" s="27"/>
      <c r="D6" s="27"/>
      <c r="E6" s="27"/>
      <c r="F6" s="27"/>
      <c r="G6" s="27"/>
    </row>
    <row r="7" spans="1:7" s="6" customFormat="1" ht="14.5" x14ac:dyDescent="0.35">
      <c r="A7" s="6" t="s">
        <v>79</v>
      </c>
      <c r="B7" s="23"/>
      <c r="D7" s="23"/>
      <c r="F7" s="23"/>
    </row>
    <row r="8" spans="1:7" s="6" customFormat="1" ht="14.5" x14ac:dyDescent="0.35">
      <c r="B8" s="23"/>
      <c r="D8" s="23"/>
      <c r="F8" s="23"/>
    </row>
    <row r="9" spans="1:7" ht="18" customHeight="1" x14ac:dyDescent="0.4">
      <c r="A9" s="38" t="s">
        <v>0</v>
      </c>
      <c r="B9" s="38"/>
      <c r="C9" s="38"/>
      <c r="D9" s="38"/>
      <c r="E9" s="38"/>
      <c r="F9" s="38"/>
      <c r="G9" s="38"/>
    </row>
    <row r="10" spans="1:7" ht="13.5" thickBot="1" x14ac:dyDescent="0.35"/>
    <row r="11" spans="1:7" ht="60" customHeight="1" thickBot="1" x14ac:dyDescent="0.35">
      <c r="A11" s="2" t="s">
        <v>1</v>
      </c>
      <c r="B11" s="2" t="s">
        <v>18</v>
      </c>
      <c r="C11" s="2" t="s">
        <v>77</v>
      </c>
      <c r="D11" s="2" t="s">
        <v>18</v>
      </c>
      <c r="E11" s="2" t="s">
        <v>76</v>
      </c>
      <c r="F11" s="2" t="s">
        <v>18</v>
      </c>
      <c r="G11" s="2" t="s">
        <v>78</v>
      </c>
    </row>
    <row r="12" spans="1:7" ht="13.5" thickBot="1" x14ac:dyDescent="0.35">
      <c r="A12" s="3" t="s">
        <v>25</v>
      </c>
      <c r="B12" s="25" t="s">
        <v>19</v>
      </c>
      <c r="C12" s="13"/>
      <c r="D12" s="25" t="s">
        <v>39</v>
      </c>
      <c r="E12" s="13"/>
      <c r="F12" s="25" t="s">
        <v>52</v>
      </c>
      <c r="G12" s="13"/>
    </row>
    <row r="13" spans="1:7" ht="13.5" thickBot="1" x14ac:dyDescent="0.35">
      <c r="A13" s="3" t="s">
        <v>71</v>
      </c>
      <c r="B13" s="25" t="s">
        <v>20</v>
      </c>
      <c r="C13" s="13"/>
      <c r="D13" s="25" t="s">
        <v>40</v>
      </c>
      <c r="E13" s="13"/>
      <c r="F13" s="25" t="s">
        <v>53</v>
      </c>
      <c r="G13" s="13"/>
    </row>
    <row r="14" spans="1:7" ht="13.5" thickBot="1" x14ac:dyDescent="0.35">
      <c r="A14" s="3" t="s">
        <v>74</v>
      </c>
      <c r="B14" s="25" t="s">
        <v>21</v>
      </c>
      <c r="C14" s="13"/>
      <c r="D14" s="25" t="s">
        <v>41</v>
      </c>
      <c r="E14" s="13"/>
      <c r="F14" s="25" t="s">
        <v>54</v>
      </c>
      <c r="G14" s="13"/>
    </row>
    <row r="15" spans="1:7" ht="13.5" thickBot="1" x14ac:dyDescent="0.35">
      <c r="A15" s="3" t="s">
        <v>16</v>
      </c>
      <c r="B15" s="25" t="s">
        <v>22</v>
      </c>
      <c r="C15" s="13"/>
      <c r="D15" s="25" t="s">
        <v>42</v>
      </c>
      <c r="E15" s="13"/>
      <c r="F15" s="25" t="s">
        <v>55</v>
      </c>
      <c r="G15" s="13"/>
    </row>
    <row r="16" spans="1:7" ht="13.5" thickBot="1" x14ac:dyDescent="0.35">
      <c r="A16" s="3" t="s">
        <v>73</v>
      </c>
      <c r="B16" s="25" t="s">
        <v>23</v>
      </c>
      <c r="C16" s="13"/>
      <c r="D16" s="25" t="s">
        <v>43</v>
      </c>
      <c r="E16" s="13"/>
      <c r="F16" s="25" t="s">
        <v>56</v>
      </c>
      <c r="G16" s="13"/>
    </row>
    <row r="17" spans="1:7" ht="13.5" thickBot="1" x14ac:dyDescent="0.35">
      <c r="A17" s="3" t="s">
        <v>72</v>
      </c>
      <c r="B17" s="25" t="s">
        <v>24</v>
      </c>
      <c r="C17" s="14"/>
      <c r="D17" s="25" t="s">
        <v>44</v>
      </c>
      <c r="E17" s="14"/>
      <c r="F17" s="25" t="s">
        <v>57</v>
      </c>
      <c r="G17" s="13"/>
    </row>
    <row r="18" spans="1:7" ht="13.5" thickBot="1" x14ac:dyDescent="0.35">
      <c r="A18" s="3" t="s">
        <v>26</v>
      </c>
      <c r="B18" s="25" t="s">
        <v>32</v>
      </c>
      <c r="C18" s="14"/>
      <c r="D18" s="25" t="s">
        <v>45</v>
      </c>
      <c r="E18" s="14"/>
      <c r="F18" s="25" t="s">
        <v>58</v>
      </c>
      <c r="G18" s="13"/>
    </row>
    <row r="19" spans="1:7" ht="13.5" thickBot="1" x14ac:dyDescent="0.35">
      <c r="A19" s="3" t="s">
        <v>27</v>
      </c>
      <c r="B19" s="25" t="s">
        <v>33</v>
      </c>
      <c r="C19" s="14"/>
      <c r="D19" s="25" t="s">
        <v>46</v>
      </c>
      <c r="E19" s="14"/>
      <c r="F19" s="25" t="s">
        <v>59</v>
      </c>
      <c r="G19" s="13"/>
    </row>
    <row r="20" spans="1:7" ht="13.5" thickBot="1" x14ac:dyDescent="0.35">
      <c r="A20" s="3" t="s">
        <v>28</v>
      </c>
      <c r="B20" s="25" t="s">
        <v>34</v>
      </c>
      <c r="C20" s="14"/>
      <c r="D20" s="25" t="s">
        <v>47</v>
      </c>
      <c r="E20" s="14"/>
      <c r="F20" s="25" t="s">
        <v>60</v>
      </c>
      <c r="G20" s="13"/>
    </row>
    <row r="21" spans="1:7" ht="13.5" thickBot="1" x14ac:dyDescent="0.35">
      <c r="A21" s="3" t="s">
        <v>29</v>
      </c>
      <c r="B21" s="25" t="s">
        <v>35</v>
      </c>
      <c r="C21" s="14"/>
      <c r="D21" s="25" t="s">
        <v>48</v>
      </c>
      <c r="E21" s="14"/>
      <c r="F21" s="25" t="s">
        <v>61</v>
      </c>
      <c r="G21" s="13"/>
    </row>
    <row r="22" spans="1:7" ht="13.5" thickBot="1" x14ac:dyDescent="0.35">
      <c r="A22" s="3" t="s">
        <v>30</v>
      </c>
      <c r="B22" s="25" t="s">
        <v>36</v>
      </c>
      <c r="C22" s="14"/>
      <c r="D22" s="25" t="s">
        <v>49</v>
      </c>
      <c r="E22" s="14"/>
      <c r="F22" s="25" t="s">
        <v>62</v>
      </c>
      <c r="G22" s="13"/>
    </row>
    <row r="23" spans="1:7" ht="13.5" thickBot="1" x14ac:dyDescent="0.35">
      <c r="A23" s="3" t="s">
        <v>17</v>
      </c>
      <c r="B23" s="25" t="s">
        <v>37</v>
      </c>
      <c r="C23" s="14"/>
      <c r="D23" s="25" t="s">
        <v>50</v>
      </c>
      <c r="E23" s="14"/>
      <c r="F23" s="25" t="s">
        <v>63</v>
      </c>
      <c r="G23" s="13"/>
    </row>
    <row r="24" spans="1:7" ht="13.5" thickBot="1" x14ac:dyDescent="0.35">
      <c r="A24" s="3" t="s">
        <v>31</v>
      </c>
      <c r="B24" s="25" t="s">
        <v>38</v>
      </c>
      <c r="C24" s="13"/>
      <c r="D24" s="25" t="s">
        <v>51</v>
      </c>
      <c r="E24" s="13"/>
      <c r="F24" s="25" t="s">
        <v>64</v>
      </c>
      <c r="G24" s="13"/>
    </row>
    <row r="25" spans="1:7" ht="13.5" thickBot="1" x14ac:dyDescent="0.35">
      <c r="A25" s="3" t="s">
        <v>2</v>
      </c>
      <c r="B25" s="25" t="s">
        <v>81</v>
      </c>
      <c r="C25" s="13"/>
      <c r="D25" s="25" t="s">
        <v>82</v>
      </c>
      <c r="E25" s="13"/>
      <c r="F25" s="25" t="s">
        <v>65</v>
      </c>
      <c r="G25" s="13"/>
    </row>
    <row r="27" spans="1:7" x14ac:dyDescent="0.3">
      <c r="A27" s="36" t="s">
        <v>80</v>
      </c>
    </row>
    <row r="29" spans="1:7" x14ac:dyDescent="0.3">
      <c r="A29" s="47" t="s">
        <v>87</v>
      </c>
      <c r="B29" s="48"/>
      <c r="C29" s="48"/>
      <c r="D29" s="48"/>
    </row>
    <row r="30" spans="1:7" x14ac:dyDescent="0.3">
      <c r="A30" s="47" t="s">
        <v>88</v>
      </c>
      <c r="B30" s="48"/>
      <c r="C30" s="48"/>
      <c r="D30" s="48"/>
    </row>
  </sheetData>
  <mergeCells count="5">
    <mergeCell ref="A9:G9"/>
    <mergeCell ref="A4:G4"/>
    <mergeCell ref="A2:G2"/>
    <mergeCell ref="B29:D29"/>
    <mergeCell ref="B30:D30"/>
  </mergeCells>
  <printOptions horizontalCentered="1" verticalCentered="1"/>
  <pageMargins left="0.15748031496062992" right="0.15748031496062992" top="0.78740157480314965" bottom="0.39370078740157483" header="0.27559055118110237" footer="0.51181102362204722"/>
  <pageSetup paperSize="9" scale="97" orientation="landscape" r:id="rId1"/>
  <headerFooter alignWithMargins="0">
    <oddHeader>&amp;C&amp;"MS Sans Serif,Gras"&amp;16AOO Enlèvement et traitement des déchets portuaires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516BE-3F30-4856-BA0D-EA4B9C5D9D2C}">
  <sheetPr>
    <pageSetUpPr fitToPage="1"/>
  </sheetPr>
  <dimension ref="A1:R31"/>
  <sheetViews>
    <sheetView showGridLines="0" tabSelected="1" zoomScaleNormal="100" zoomScaleSheetLayoutView="35" workbookViewId="0">
      <selection activeCell="M6" sqref="M6"/>
    </sheetView>
  </sheetViews>
  <sheetFormatPr baseColWidth="10" defaultColWidth="11.453125" defaultRowHeight="13" x14ac:dyDescent="0.3"/>
  <cols>
    <col min="1" max="1" width="48.81640625" style="1" bestFit="1" customWidth="1"/>
    <col min="2" max="2" width="11" style="1" customWidth="1"/>
    <col min="3" max="3" width="2.1796875" style="1" customWidth="1"/>
    <col min="4" max="4" width="11.453125" style="1" customWidth="1"/>
    <col min="5" max="5" width="12.1796875" style="1" bestFit="1" customWidth="1"/>
    <col min="6" max="6" width="1.7265625" style="1" customWidth="1"/>
    <col min="7" max="10" width="10.7265625" style="1" customWidth="1"/>
    <col min="11" max="11" width="1.7265625" style="1" customWidth="1"/>
    <col min="12" max="12" width="14.453125" style="1" customWidth="1"/>
    <col min="13" max="14" width="16.81640625" style="1" customWidth="1"/>
    <col min="15" max="15" width="12.7265625" style="1" customWidth="1"/>
    <col min="16" max="16" width="11.7265625" style="1" customWidth="1"/>
    <col min="17" max="17" width="16.81640625" style="1" customWidth="1"/>
    <col min="18" max="18" width="19.1796875" style="1" customWidth="1"/>
    <col min="19" max="16384" width="11.453125" style="1"/>
  </cols>
  <sheetData>
    <row r="1" spans="1:18" customFormat="1" ht="53.15" customHeight="1" x14ac:dyDescent="0.3">
      <c r="A1" s="28"/>
      <c r="B1" s="28"/>
      <c r="C1" s="28"/>
      <c r="D1" s="28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8" customFormat="1" ht="52" customHeight="1" x14ac:dyDescent="0.3">
      <c r="A2" s="45" t="s">
        <v>67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</row>
    <row r="3" spans="1:18" ht="21" x14ac:dyDescent="0.5">
      <c r="A3" s="26"/>
      <c r="B3" s="26"/>
      <c r="C3" s="26"/>
      <c r="D3" s="26"/>
    </row>
    <row r="4" spans="1:18" ht="23.5" x14ac:dyDescent="0.55000000000000004">
      <c r="A4" s="46" t="s">
        <v>68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</row>
    <row r="5" spans="1:18" s="6" customFormat="1" ht="14.5" x14ac:dyDescent="0.35">
      <c r="A5" s="6" t="s">
        <v>83</v>
      </c>
    </row>
    <row r="6" spans="1:18" s="6" customFormat="1" ht="14.5" x14ac:dyDescent="0.35">
      <c r="A6" s="6" t="s">
        <v>3</v>
      </c>
    </row>
    <row r="7" spans="1:18" s="6" customFormat="1" ht="14.5" x14ac:dyDescent="0.35">
      <c r="A7" s="6" t="s">
        <v>84</v>
      </c>
    </row>
    <row r="8" spans="1:18" s="6" customFormat="1" ht="14.5" x14ac:dyDescent="0.35"/>
    <row r="9" spans="1:18" ht="18" customHeight="1" x14ac:dyDescent="0.4">
      <c r="A9" s="41" t="s">
        <v>0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</row>
    <row r="10" spans="1:18" ht="13.5" thickBot="1" x14ac:dyDescent="0.35"/>
    <row r="11" spans="1:18" ht="87" customHeight="1" thickTop="1" thickBot="1" x14ac:dyDescent="0.35">
      <c r="A11" s="2" t="s">
        <v>1</v>
      </c>
      <c r="B11" s="2" t="s">
        <v>4</v>
      </c>
      <c r="C11" s="8"/>
      <c r="D11" s="32" t="s">
        <v>5</v>
      </c>
      <c r="E11" s="2" t="s">
        <v>6</v>
      </c>
      <c r="F11" s="8"/>
      <c r="G11" s="2" t="s">
        <v>7</v>
      </c>
      <c r="H11" s="2" t="s">
        <v>8</v>
      </c>
      <c r="I11" s="32" t="s">
        <v>75</v>
      </c>
      <c r="J11" s="2" t="s">
        <v>9</v>
      </c>
      <c r="K11" s="8"/>
      <c r="L11" s="2" t="s">
        <v>10</v>
      </c>
      <c r="M11" s="32" t="s">
        <v>11</v>
      </c>
      <c r="N11" s="4" t="s">
        <v>69</v>
      </c>
      <c r="O11" s="4" t="s">
        <v>12</v>
      </c>
      <c r="P11" s="4" t="s">
        <v>13</v>
      </c>
      <c r="Q11" s="4" t="s">
        <v>14</v>
      </c>
      <c r="R11" s="5" t="s">
        <v>15</v>
      </c>
    </row>
    <row r="12" spans="1:18" ht="13.5" thickBot="1" x14ac:dyDescent="0.35">
      <c r="A12" s="3" t="s">
        <v>25</v>
      </c>
      <c r="B12" s="37">
        <v>2</v>
      </c>
      <c r="C12" s="22"/>
      <c r="D12" s="33">
        <f>'BPU lot 1'!C12</f>
        <v>0</v>
      </c>
      <c r="E12" s="14">
        <f>B12*D12</f>
        <v>0</v>
      </c>
      <c r="F12" s="9"/>
      <c r="G12" s="18">
        <v>1</v>
      </c>
      <c r="H12" s="18">
        <v>2</v>
      </c>
      <c r="I12" s="33">
        <f>'BPU lot 1'!E12</f>
        <v>0</v>
      </c>
      <c r="J12" s="14">
        <f>H12*I12</f>
        <v>0</v>
      </c>
      <c r="K12" s="9"/>
      <c r="L12" s="34">
        <v>0.05</v>
      </c>
      <c r="M12" s="35">
        <f>'BPU lot 1'!G12</f>
        <v>0</v>
      </c>
      <c r="N12" s="15">
        <f>L12*M12</f>
        <v>0</v>
      </c>
      <c r="O12" s="15"/>
      <c r="P12" s="15">
        <f>L12*O12</f>
        <v>0</v>
      </c>
      <c r="Q12" s="16">
        <f>N12+P12</f>
        <v>0</v>
      </c>
      <c r="R12" s="17">
        <f>E12+J12+Q12</f>
        <v>0</v>
      </c>
    </row>
    <row r="13" spans="1:18" ht="13.5" thickBot="1" x14ac:dyDescent="0.35">
      <c r="A13" s="3" t="s">
        <v>71</v>
      </c>
      <c r="B13" s="37">
        <v>0</v>
      </c>
      <c r="C13" s="22"/>
      <c r="D13" s="33">
        <f>'BPU lot 1'!C13</f>
        <v>0</v>
      </c>
      <c r="E13" s="14">
        <f t="shared" ref="E13:E26" si="0">B13*D13</f>
        <v>0</v>
      </c>
      <c r="F13" s="9"/>
      <c r="G13" s="18">
        <v>11</v>
      </c>
      <c r="H13" s="18">
        <v>0</v>
      </c>
      <c r="I13" s="33">
        <f>'BPU lot 1'!E13</f>
        <v>0</v>
      </c>
      <c r="J13" s="14">
        <f>G13*I13</f>
        <v>0</v>
      </c>
      <c r="K13" s="9"/>
      <c r="L13" s="34">
        <v>2</v>
      </c>
      <c r="M13" s="35">
        <f>'BPU lot 1'!G13</f>
        <v>0</v>
      </c>
      <c r="N13" s="15">
        <f t="shared" ref="N13:N26" si="1">L13*M13</f>
        <v>0</v>
      </c>
      <c r="O13" s="15"/>
      <c r="P13" s="15">
        <f t="shared" ref="P13:P26" si="2">L13*O13</f>
        <v>0</v>
      </c>
      <c r="Q13" s="16">
        <f t="shared" ref="Q13:Q26" si="3">N13+P13</f>
        <v>0</v>
      </c>
      <c r="R13" s="17">
        <f t="shared" ref="R13:R26" si="4">E13+J13+Q13</f>
        <v>0</v>
      </c>
    </row>
    <row r="14" spans="1:18" ht="13.5" thickBot="1" x14ac:dyDescent="0.35">
      <c r="A14" s="3" t="s">
        <v>74</v>
      </c>
      <c r="B14" s="37">
        <v>3</v>
      </c>
      <c r="C14" s="22"/>
      <c r="D14" s="33">
        <f>'BPU lot 1'!C14</f>
        <v>0</v>
      </c>
      <c r="E14" s="14">
        <f t="shared" si="0"/>
        <v>0</v>
      </c>
      <c r="F14" s="9"/>
      <c r="G14" s="18">
        <v>11</v>
      </c>
      <c r="H14" s="18">
        <v>12</v>
      </c>
      <c r="I14" s="33">
        <f>'BPU lot 1'!E14</f>
        <v>0</v>
      </c>
      <c r="J14" s="14">
        <f t="shared" ref="J14:J23" si="5">H14*I14</f>
        <v>0</v>
      </c>
      <c r="K14" s="9"/>
      <c r="L14" s="34">
        <v>9.5129999999999999</v>
      </c>
      <c r="M14" s="35">
        <f>'BPU lot 1'!G14</f>
        <v>0</v>
      </c>
      <c r="N14" s="15">
        <f t="shared" si="1"/>
        <v>0</v>
      </c>
      <c r="O14" s="15"/>
      <c r="P14" s="15">
        <f>L14*O14</f>
        <v>0</v>
      </c>
      <c r="Q14" s="16">
        <f>N14+P14</f>
        <v>0</v>
      </c>
      <c r="R14" s="17">
        <f t="shared" si="4"/>
        <v>0</v>
      </c>
    </row>
    <row r="15" spans="1:18" ht="13.5" thickBot="1" x14ac:dyDescent="0.35">
      <c r="A15" s="3" t="s">
        <v>16</v>
      </c>
      <c r="B15" s="37">
        <v>2</v>
      </c>
      <c r="C15" s="22"/>
      <c r="D15" s="33">
        <f>'BPU lot 1'!C15</f>
        <v>0</v>
      </c>
      <c r="E15" s="14">
        <f t="shared" si="0"/>
        <v>0</v>
      </c>
      <c r="F15" s="9"/>
      <c r="G15" s="18">
        <v>5</v>
      </c>
      <c r="H15" s="18">
        <v>5</v>
      </c>
      <c r="I15" s="33">
        <f>'BPU lot 1'!E15</f>
        <v>0</v>
      </c>
      <c r="J15" s="14">
        <f t="shared" si="5"/>
        <v>0</v>
      </c>
      <c r="K15" s="9"/>
      <c r="L15" s="34">
        <v>0.63900000000000001</v>
      </c>
      <c r="M15" s="35">
        <f>'BPU lot 1'!G15</f>
        <v>0</v>
      </c>
      <c r="N15" s="15">
        <f>L15*M15</f>
        <v>0</v>
      </c>
      <c r="O15" s="15"/>
      <c r="P15" s="15">
        <f t="shared" si="2"/>
        <v>0</v>
      </c>
      <c r="Q15" s="16">
        <f t="shared" si="3"/>
        <v>0</v>
      </c>
      <c r="R15" s="17">
        <f t="shared" si="4"/>
        <v>0</v>
      </c>
    </row>
    <row r="16" spans="1:18" ht="13.5" thickBot="1" x14ac:dyDescent="0.35">
      <c r="A16" s="3" t="s">
        <v>86</v>
      </c>
      <c r="B16" s="37">
        <v>0</v>
      </c>
      <c r="C16" s="22"/>
      <c r="D16" s="33">
        <f>'BPU lot 1'!C16</f>
        <v>0</v>
      </c>
      <c r="E16" s="14">
        <f t="shared" si="0"/>
        <v>0</v>
      </c>
      <c r="F16" s="9"/>
      <c r="G16" s="18">
        <v>1</v>
      </c>
      <c r="H16" s="18">
        <v>0</v>
      </c>
      <c r="I16" s="33">
        <f>'BPU lot 1'!E16</f>
        <v>0</v>
      </c>
      <c r="J16" s="14">
        <f>G16*I16</f>
        <v>0</v>
      </c>
      <c r="K16" s="9"/>
      <c r="L16" s="34">
        <v>5.0000000000000001E-3</v>
      </c>
      <c r="M16" s="35">
        <f>'BPU lot 1'!G16</f>
        <v>0</v>
      </c>
      <c r="N16" s="15">
        <f>L16*M16</f>
        <v>0</v>
      </c>
      <c r="O16" s="15"/>
      <c r="P16" s="15">
        <f t="shared" si="2"/>
        <v>0</v>
      </c>
      <c r="Q16" s="16">
        <f t="shared" si="3"/>
        <v>0</v>
      </c>
      <c r="R16" s="17">
        <f t="shared" si="4"/>
        <v>0</v>
      </c>
    </row>
    <row r="17" spans="1:18" ht="13.5" thickBot="1" x14ac:dyDescent="0.35">
      <c r="A17" s="3" t="s">
        <v>73</v>
      </c>
      <c r="B17" s="37">
        <v>16</v>
      </c>
      <c r="C17" s="22"/>
      <c r="D17" s="33">
        <f>'BPU lot 1'!C17</f>
        <v>0</v>
      </c>
      <c r="E17" s="14">
        <f t="shared" si="0"/>
        <v>0</v>
      </c>
      <c r="F17" s="9"/>
      <c r="G17" s="18">
        <v>53</v>
      </c>
      <c r="H17" s="18">
        <v>219</v>
      </c>
      <c r="I17" s="33">
        <f>'BPU lot 1'!E17</f>
        <v>0</v>
      </c>
      <c r="J17" s="14">
        <f t="shared" si="5"/>
        <v>0</v>
      </c>
      <c r="K17" s="9"/>
      <c r="L17" s="34">
        <v>12.076999999999998</v>
      </c>
      <c r="M17" s="35">
        <f>'BPU lot 1'!G17</f>
        <v>0</v>
      </c>
      <c r="N17" s="15">
        <f>L17*M17</f>
        <v>0</v>
      </c>
      <c r="O17" s="15"/>
      <c r="P17" s="15">
        <f t="shared" si="2"/>
        <v>0</v>
      </c>
      <c r="Q17" s="16">
        <f t="shared" si="3"/>
        <v>0</v>
      </c>
      <c r="R17" s="17">
        <f t="shared" si="4"/>
        <v>0</v>
      </c>
    </row>
    <row r="18" spans="1:18" ht="13.5" thickBot="1" x14ac:dyDescent="0.35">
      <c r="A18" s="3" t="s">
        <v>72</v>
      </c>
      <c r="B18" s="37">
        <v>6</v>
      </c>
      <c r="C18" s="22"/>
      <c r="D18" s="33">
        <f>'BPU lot 1'!C18</f>
        <v>0</v>
      </c>
      <c r="E18" s="14">
        <f t="shared" ref="E18" si="6">B18*D18</f>
        <v>0</v>
      </c>
      <c r="F18" s="9"/>
      <c r="G18" s="18">
        <v>25</v>
      </c>
      <c r="H18" s="18">
        <v>39</v>
      </c>
      <c r="I18" s="33">
        <f>'BPU lot 1'!E18</f>
        <v>0</v>
      </c>
      <c r="J18" s="14">
        <f>H18*I18</f>
        <v>0</v>
      </c>
      <c r="K18" s="9"/>
      <c r="L18" s="34">
        <v>3.0820000000000003</v>
      </c>
      <c r="M18" s="35">
        <f>'BPU lot 1'!G18</f>
        <v>0</v>
      </c>
      <c r="N18" s="15">
        <f>L18*M18</f>
        <v>0</v>
      </c>
      <c r="O18" s="15"/>
      <c r="P18" s="15">
        <f t="shared" si="2"/>
        <v>0</v>
      </c>
      <c r="Q18" s="16">
        <f>N18+P18</f>
        <v>0</v>
      </c>
      <c r="R18" s="17">
        <f t="shared" si="4"/>
        <v>0</v>
      </c>
    </row>
    <row r="19" spans="1:18" ht="13.5" thickBot="1" x14ac:dyDescent="0.35">
      <c r="A19" s="3" t="s">
        <v>26</v>
      </c>
      <c r="B19" s="37">
        <v>0</v>
      </c>
      <c r="C19" s="22"/>
      <c r="D19" s="33">
        <f>'BPU lot 1'!C19</f>
        <v>0</v>
      </c>
      <c r="E19" s="14">
        <f t="shared" si="0"/>
        <v>0</v>
      </c>
      <c r="F19" s="9"/>
      <c r="G19" s="18">
        <v>6</v>
      </c>
      <c r="H19" s="18">
        <v>0</v>
      </c>
      <c r="I19" s="33">
        <f>'BPU lot 1'!E19</f>
        <v>0</v>
      </c>
      <c r="J19" s="14">
        <f>G19*I19</f>
        <v>0</v>
      </c>
      <c r="K19" s="9"/>
      <c r="L19" s="34">
        <v>0.36499999999999999</v>
      </c>
      <c r="M19" s="35">
        <f>'BPU lot 1'!G19</f>
        <v>0</v>
      </c>
      <c r="N19" s="15">
        <f t="shared" ref="N19" si="7">L19*M19</f>
        <v>0</v>
      </c>
      <c r="O19" s="15"/>
      <c r="P19" s="15">
        <f t="shared" si="2"/>
        <v>0</v>
      </c>
      <c r="Q19" s="16">
        <f t="shared" si="3"/>
        <v>0</v>
      </c>
      <c r="R19" s="17">
        <f t="shared" si="4"/>
        <v>0</v>
      </c>
    </row>
    <row r="20" spans="1:18" ht="13.5" thickBot="1" x14ac:dyDescent="0.35">
      <c r="A20" s="3" t="s">
        <v>27</v>
      </c>
      <c r="B20" s="37">
        <v>4</v>
      </c>
      <c r="C20" s="22"/>
      <c r="D20" s="33">
        <f>'BPU lot 1'!C20</f>
        <v>0</v>
      </c>
      <c r="E20" s="14">
        <f t="shared" si="0"/>
        <v>0</v>
      </c>
      <c r="F20" s="9"/>
      <c r="G20" s="18">
        <v>15</v>
      </c>
      <c r="H20" s="18">
        <v>10</v>
      </c>
      <c r="I20" s="33">
        <f>'BPU lot 1'!E20</f>
        <v>0</v>
      </c>
      <c r="J20" s="14">
        <f t="shared" si="5"/>
        <v>0</v>
      </c>
      <c r="K20" s="9"/>
      <c r="L20" s="34">
        <v>24.524999999999999</v>
      </c>
      <c r="M20" s="35">
        <f>'BPU lot 1'!G20</f>
        <v>0</v>
      </c>
      <c r="N20" s="15">
        <f t="shared" si="1"/>
        <v>0</v>
      </c>
      <c r="O20" s="15"/>
      <c r="P20" s="15">
        <f t="shared" si="2"/>
        <v>0</v>
      </c>
      <c r="Q20" s="16">
        <f t="shared" si="3"/>
        <v>0</v>
      </c>
      <c r="R20" s="17">
        <f t="shared" si="4"/>
        <v>0</v>
      </c>
    </row>
    <row r="21" spans="1:18" ht="13.5" thickBot="1" x14ac:dyDescent="0.35">
      <c r="A21" s="3" t="s">
        <v>28</v>
      </c>
      <c r="B21" s="37">
        <v>2</v>
      </c>
      <c r="C21" s="22"/>
      <c r="D21" s="33">
        <f>'BPU lot 1'!C21</f>
        <v>0</v>
      </c>
      <c r="E21" s="14">
        <f t="shared" si="0"/>
        <v>0</v>
      </c>
      <c r="F21" s="9"/>
      <c r="G21" s="18">
        <v>8</v>
      </c>
      <c r="H21" s="18">
        <v>8</v>
      </c>
      <c r="I21" s="33">
        <f>'BPU lot 1'!E21</f>
        <v>0</v>
      </c>
      <c r="J21" s="14">
        <f t="shared" si="5"/>
        <v>0</v>
      </c>
      <c r="K21" s="9"/>
      <c r="L21" s="34">
        <v>5</v>
      </c>
      <c r="M21" s="35">
        <f>'BPU lot 1'!G21</f>
        <v>0</v>
      </c>
      <c r="N21" s="15">
        <f t="shared" si="1"/>
        <v>0</v>
      </c>
      <c r="O21" s="15"/>
      <c r="P21" s="15">
        <f t="shared" si="2"/>
        <v>0</v>
      </c>
      <c r="Q21" s="16">
        <f t="shared" si="3"/>
        <v>0</v>
      </c>
      <c r="R21" s="17">
        <f t="shared" si="4"/>
        <v>0</v>
      </c>
    </row>
    <row r="22" spans="1:18" ht="13.5" thickBot="1" x14ac:dyDescent="0.35">
      <c r="A22" s="3" t="s">
        <v>29</v>
      </c>
      <c r="B22" s="37">
        <v>1</v>
      </c>
      <c r="C22" s="22"/>
      <c r="D22" s="33">
        <f>'BPU lot 1'!C22</f>
        <v>0</v>
      </c>
      <c r="E22" s="14">
        <f t="shared" si="0"/>
        <v>0</v>
      </c>
      <c r="F22" s="9"/>
      <c r="G22" s="18">
        <v>7</v>
      </c>
      <c r="H22" s="18">
        <v>7</v>
      </c>
      <c r="I22" s="33">
        <f>'BPU lot 1'!E22</f>
        <v>0</v>
      </c>
      <c r="J22" s="14">
        <f t="shared" si="5"/>
        <v>0</v>
      </c>
      <c r="K22" s="9"/>
      <c r="L22" s="34">
        <v>1.3049999999999999</v>
      </c>
      <c r="M22" s="35">
        <f>'BPU lot 1'!G22</f>
        <v>0</v>
      </c>
      <c r="N22" s="15">
        <f t="shared" si="1"/>
        <v>0</v>
      </c>
      <c r="O22" s="15"/>
      <c r="P22" s="15">
        <f t="shared" si="2"/>
        <v>0</v>
      </c>
      <c r="Q22" s="16">
        <f t="shared" si="3"/>
        <v>0</v>
      </c>
      <c r="R22" s="17">
        <f t="shared" si="4"/>
        <v>0</v>
      </c>
    </row>
    <row r="23" spans="1:18" ht="13.5" thickBot="1" x14ac:dyDescent="0.35">
      <c r="A23" s="3" t="s">
        <v>30</v>
      </c>
      <c r="B23" s="37">
        <v>1</v>
      </c>
      <c r="C23" s="22"/>
      <c r="D23" s="33">
        <f>'BPU lot 1'!C23</f>
        <v>0</v>
      </c>
      <c r="E23" s="14">
        <f t="shared" si="0"/>
        <v>0</v>
      </c>
      <c r="F23" s="9"/>
      <c r="G23" s="18">
        <v>1</v>
      </c>
      <c r="H23" s="18">
        <v>1</v>
      </c>
      <c r="I23" s="33">
        <f>'BPU lot 1'!E23</f>
        <v>0</v>
      </c>
      <c r="J23" s="14">
        <f t="shared" si="5"/>
        <v>0</v>
      </c>
      <c r="K23" s="9"/>
      <c r="L23" s="34">
        <v>0.41</v>
      </c>
      <c r="M23" s="35">
        <f>'BPU lot 1'!G23</f>
        <v>0</v>
      </c>
      <c r="N23" s="15">
        <f t="shared" si="1"/>
        <v>0</v>
      </c>
      <c r="O23" s="15"/>
      <c r="P23" s="15">
        <f t="shared" si="2"/>
        <v>0</v>
      </c>
      <c r="Q23" s="16">
        <f t="shared" si="3"/>
        <v>0</v>
      </c>
      <c r="R23" s="17">
        <f t="shared" si="4"/>
        <v>0</v>
      </c>
    </row>
    <row r="24" spans="1:18" ht="13.5" thickBot="1" x14ac:dyDescent="0.35">
      <c r="A24" s="3" t="s">
        <v>17</v>
      </c>
      <c r="B24" s="37">
        <v>0</v>
      </c>
      <c r="C24" s="22"/>
      <c r="D24" s="33">
        <f>'BPU lot 1'!C24</f>
        <v>0</v>
      </c>
      <c r="E24" s="14">
        <f t="shared" si="0"/>
        <v>0</v>
      </c>
      <c r="F24" s="9"/>
      <c r="G24" s="18">
        <v>2</v>
      </c>
      <c r="H24" s="18">
        <v>0</v>
      </c>
      <c r="I24" s="33">
        <f>'BPU lot 1'!E24</f>
        <v>0</v>
      </c>
      <c r="J24" s="14">
        <f>G24*I24</f>
        <v>0</v>
      </c>
      <c r="K24" s="9"/>
      <c r="L24" s="34">
        <v>0.25</v>
      </c>
      <c r="M24" s="35">
        <f>'BPU lot 1'!G24</f>
        <v>0</v>
      </c>
      <c r="N24" s="15">
        <f t="shared" si="1"/>
        <v>0</v>
      </c>
      <c r="O24" s="15"/>
      <c r="P24" s="15">
        <f t="shared" si="2"/>
        <v>0</v>
      </c>
      <c r="Q24" s="16">
        <f t="shared" si="3"/>
        <v>0</v>
      </c>
      <c r="R24" s="17">
        <f t="shared" si="4"/>
        <v>0</v>
      </c>
    </row>
    <row r="25" spans="1:18" ht="13.5" thickBot="1" x14ac:dyDescent="0.35">
      <c r="A25" s="3" t="s">
        <v>31</v>
      </c>
      <c r="B25" s="37">
        <v>0</v>
      </c>
      <c r="C25" s="22"/>
      <c r="D25" s="33">
        <f>'BPU lot 1'!C25</f>
        <v>0</v>
      </c>
      <c r="E25" s="14">
        <f t="shared" si="0"/>
        <v>0</v>
      </c>
      <c r="F25" s="10"/>
      <c r="G25" s="18">
        <v>1</v>
      </c>
      <c r="H25" s="18">
        <v>0</v>
      </c>
      <c r="I25" s="33">
        <f>'BPU lot 1'!E25</f>
        <v>0</v>
      </c>
      <c r="J25" s="14">
        <f t="shared" ref="J25" si="8">G25*I25</f>
        <v>0</v>
      </c>
      <c r="K25" s="10"/>
      <c r="L25" s="34">
        <v>4.1000000000000002E-2</v>
      </c>
      <c r="M25" s="35">
        <f>'BPU lot 1'!G25</f>
        <v>0</v>
      </c>
      <c r="N25" s="15">
        <f t="shared" si="1"/>
        <v>0</v>
      </c>
      <c r="O25" s="15"/>
      <c r="P25" s="15">
        <f t="shared" si="2"/>
        <v>0</v>
      </c>
      <c r="Q25" s="16">
        <f t="shared" si="3"/>
        <v>0</v>
      </c>
      <c r="R25" s="17">
        <f t="shared" si="4"/>
        <v>0</v>
      </c>
    </row>
    <row r="26" spans="1:18" ht="13.5" thickBot="1" x14ac:dyDescent="0.35">
      <c r="A26" s="3" t="s">
        <v>2</v>
      </c>
      <c r="B26" s="37">
        <v>0</v>
      </c>
      <c r="C26" s="22"/>
      <c r="D26" s="33">
        <f>'BPU lot 1'!C26</f>
        <v>0</v>
      </c>
      <c r="E26" s="14">
        <f t="shared" si="0"/>
        <v>0</v>
      </c>
      <c r="F26" s="10"/>
      <c r="G26" s="18">
        <v>0</v>
      </c>
      <c r="H26" s="18">
        <v>0</v>
      </c>
      <c r="I26" s="33">
        <f>'BPU lot 1'!E26</f>
        <v>0</v>
      </c>
      <c r="J26" s="14">
        <f>G26*I26</f>
        <v>0</v>
      </c>
      <c r="K26" s="10"/>
      <c r="L26" s="34">
        <v>0.5</v>
      </c>
      <c r="M26" s="35">
        <f>'BPU lot 1'!G26</f>
        <v>0</v>
      </c>
      <c r="N26" s="15">
        <f t="shared" si="1"/>
        <v>0</v>
      </c>
      <c r="O26" s="15"/>
      <c r="P26" s="15">
        <f t="shared" si="2"/>
        <v>0</v>
      </c>
      <c r="Q26" s="16">
        <f t="shared" si="3"/>
        <v>0</v>
      </c>
      <c r="R26" s="17">
        <f t="shared" si="4"/>
        <v>0</v>
      </c>
    </row>
    <row r="27" spans="1:18" ht="7.15" customHeight="1" thickBot="1" x14ac:dyDescent="0.35">
      <c r="E27" s="11"/>
      <c r="R27" s="12"/>
    </row>
    <row r="28" spans="1:18" ht="16" thickBot="1" x14ac:dyDescent="0.4">
      <c r="A28" s="42" t="s">
        <v>85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4"/>
      <c r="R28" s="21">
        <f>SUM(R12:R26)</f>
        <v>0</v>
      </c>
    </row>
    <row r="29" spans="1:18" x14ac:dyDescent="0.3">
      <c r="R29" s="7"/>
    </row>
    <row r="30" spans="1:18" x14ac:dyDescent="0.3">
      <c r="A30" s="49" t="s">
        <v>87</v>
      </c>
      <c r="B30" s="50"/>
      <c r="C30" s="50"/>
      <c r="D30" s="50"/>
      <c r="E30" s="50"/>
    </row>
    <row r="31" spans="1:18" x14ac:dyDescent="0.3">
      <c r="A31" s="49" t="s">
        <v>88</v>
      </c>
      <c r="B31" s="51"/>
      <c r="C31" s="52"/>
      <c r="D31" s="52"/>
      <c r="E31" s="53"/>
    </row>
  </sheetData>
  <sheetProtection algorithmName="SHA-512" hashValue="kLHLxnm/ExVi4n74exYILdsm+3ESvvzBxyvfPr5urGraFNWP3NclNCFw3N0zpw3ChHUrUzzD/wUxsXjNIRrCpQ==" saltValue="D3gXyElzj3PZ7PHmQnh5fA==" spinCount="100000" sheet="1" objects="1" scenarios="1"/>
  <mergeCells count="6">
    <mergeCell ref="B31:E31"/>
    <mergeCell ref="A9:R9"/>
    <mergeCell ref="A28:Q28"/>
    <mergeCell ref="A2:R2"/>
    <mergeCell ref="A4:R4"/>
    <mergeCell ref="B30:E30"/>
  </mergeCells>
  <printOptions horizontalCentered="1" verticalCentered="1"/>
  <pageMargins left="0.15748031496062992" right="0.15748031496062992" top="0.78740157480314965" bottom="0.39370078740157483" header="0.27559055118110237" footer="0.51181102362204722"/>
  <pageSetup paperSize="9" scale="61" orientation="landscape" r:id="rId1"/>
  <headerFooter alignWithMargins="0">
    <oddHeader>&amp;C&amp;"MS Sans Serif,Gras"&amp;16AOO Enlèvement et traitement des déchets portuaires</oddHeader>
  </headerFooter>
  <ignoredErrors>
    <ignoredError sqref="J13 J16 J19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587F8B0CF9D24B88D42C247687E0A2" ma:contentTypeVersion="18" ma:contentTypeDescription="Crée un document." ma:contentTypeScope="" ma:versionID="91b50fad65ba6bda0786ad2d3e39dafd">
  <xsd:schema xmlns:xsd="http://www.w3.org/2001/XMLSchema" xmlns:xs="http://www.w3.org/2001/XMLSchema" xmlns:p="http://schemas.microsoft.com/office/2006/metadata/properties" xmlns:ns2="aa44e164-cf35-4200-aa47-46bfc1cf25b5" xmlns:ns3="48947016-5369-4d12-b2ff-b4bfa48a8168" targetNamespace="http://schemas.microsoft.com/office/2006/metadata/properties" ma:root="true" ma:fieldsID="e562d8d468b603a3e6f714be5f65f9a3" ns2:_="" ns3:_="">
    <xsd:import namespace="aa44e164-cf35-4200-aa47-46bfc1cf25b5"/>
    <xsd:import namespace="48947016-5369-4d12-b2ff-b4bfa48a816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44e164-cf35-4200-aa47-46bfc1cf25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0e597090-fe3e-4f29-96bf-be56b3c5a0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47016-5369-4d12-b2ff-b4bfa48a816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5a615a6-d37b-4bb8-902f-14cefa19dc8f}" ma:internalName="TaxCatchAll" ma:showField="CatchAllData" ma:web="48947016-5369-4d12-b2ff-b4bfa48a816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EE8DFA-BBF3-4081-AE4C-BA25F0D1A3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BBAA4E-2B78-4498-BAA7-BE2892C529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44e164-cf35-4200-aa47-46bfc1cf25b5"/>
    <ds:schemaRef ds:uri="48947016-5369-4d12-b2ff-b4bfa48a81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1</vt:lpstr>
      <vt:lpstr>DQE total lot 1</vt:lpstr>
      <vt:lpstr>'BPU lot 1'!Zone_d_impression</vt:lpstr>
      <vt:lpstr>'DQE total lot 1'!Zone_d_impression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HU Marion</dc:creator>
  <cp:keywords/>
  <dc:description/>
  <cp:lastModifiedBy>MAHOUDEAU Laetitia</cp:lastModifiedBy>
  <cp:revision/>
  <cp:lastPrinted>2024-10-29T15:31:53Z</cp:lastPrinted>
  <dcterms:created xsi:type="dcterms:W3CDTF">2004-01-14T11:15:48Z</dcterms:created>
  <dcterms:modified xsi:type="dcterms:W3CDTF">2025-01-23T14:32:12Z</dcterms:modified>
  <cp:category/>
  <cp:contentStatus/>
</cp:coreProperties>
</file>