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03 - AC AMOA DSI\03_DCE\02_20255003_DCE_AMOA_finalisé\AE et annexes financières\"/>
    </mc:Choice>
  </mc:AlternateContent>
  <xr:revisionPtr revIDLastSave="0" documentId="13_ncr:1_{AE9DD7CA-D8FF-4856-8228-D148FDFB8A4A}" xr6:coauthVersionLast="47" xr6:coauthVersionMax="47" xr10:uidLastSave="{00000000-0000-0000-0000-000000000000}"/>
  <bookViews>
    <workbookView xWindow="50310" yWindow="795" windowWidth="16140" windowHeight="19005" xr2:uid="{00000000-000D-0000-FFFF-FFFF00000000}"/>
  </bookViews>
  <sheets>
    <sheet name="Bordereau de prix unitaires" sheetId="11" r:id="rId1"/>
    <sheet name="DQE  Bordeaux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13" l="1"/>
  <c r="B26" i="13"/>
  <c r="B23" i="13"/>
  <c r="B21" i="13"/>
  <c r="B19" i="13"/>
  <c r="B16" i="13"/>
  <c r="B14" i="13"/>
  <c r="B12" i="13"/>
  <c r="B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11" i="13"/>
  <c r="B30" i="13"/>
  <c r="B29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11" i="13"/>
  <c r="F10" i="13"/>
  <c r="D5" i="13"/>
  <c r="D6" i="13"/>
  <c r="D4" i="13"/>
  <c r="D3" i="13"/>
  <c r="A2" i="13"/>
  <c r="H30" i="13" l="1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34" i="13" l="1"/>
</calcChain>
</file>

<file path=xl/sharedStrings.xml><?xml version="1.0" encoding="utf-8"?>
<sst xmlns="http://schemas.openxmlformats.org/spreadsheetml/2006/main" count="78" uniqueCount="57">
  <si>
    <t>Nom du candidat</t>
  </si>
  <si>
    <t>Sous-traitance prévue</t>
  </si>
  <si>
    <t>oui / non</t>
  </si>
  <si>
    <t>Dénomination du sous-traitant</t>
  </si>
  <si>
    <t>Part de sous-traitance envisagée</t>
  </si>
  <si>
    <t>Montant estimatif total de la prestation H.T.</t>
  </si>
  <si>
    <t>Montant estimatif total de la prestation T.T.C.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</si>
  <si>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</si>
  <si>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</si>
  <si>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</si>
  <si>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</si>
  <si>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</si>
  <si>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t>Bons de commande - Prestations à prix unitaires 
Forfait par prestation et pour une intervention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</si>
  <si>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</si>
  <si>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Montant total estimatif en €</t>
  </si>
  <si>
    <t>Quantités estimatives non contractuelles sur la durée totale du marché*</t>
  </si>
  <si>
    <t>*Quantités mentionnées pour l’ensemble des titulaires</t>
  </si>
  <si>
    <t>Simple (junior &lt; 3 ans d'expérience)</t>
  </si>
  <si>
    <t>Le bordereau de prix unitaire doit être complété dans son intégralité. Chaque prestation est déaillée à l'article 2 du CCTP</t>
  </si>
  <si>
    <t>Prestation Direction de Projet  pour une mission courte (5j/h)</t>
  </si>
  <si>
    <t>Prestation Project management office (PMO) pour une mission courte (5j/h)</t>
  </si>
  <si>
    <t>Prestation AMOA/Business Analyst pour une mission courte (5j/h)</t>
  </si>
  <si>
    <t>Prestation Product Owner pour une mission courte (5j/h)</t>
  </si>
  <si>
    <t>Prestation UX/UI pour une mission courte (5j/h)</t>
  </si>
  <si>
    <t>Prestation D'Automaticien de test pour une mission courte (5j/h)</t>
  </si>
  <si>
    <t>Prix unitaire forfaitisé pour chaque prestation en € HT</t>
  </si>
  <si>
    <r>
      <t xml:space="preserve">Consultation n°20255003 - Prestations d'assistance à maitrise d'ouvrage informatique et de conseil métier 
</t>
    </r>
    <r>
      <rPr>
        <b/>
        <sz val="14"/>
        <rFont val="Calibri"/>
        <family val="2"/>
      </rPr>
      <t>Lot 5 : AMOA en gestion des politiques sociales (retraites, solidarité, formation professionnelle, handicap) - Site BORDEAUX</t>
    </r>
  </si>
  <si>
    <t>Prestation Direction de projet complexe</t>
  </si>
  <si>
    <t>Prestation Gestion de projet moyen</t>
  </si>
  <si>
    <t>Prestation Gestion de projet complexe</t>
  </si>
  <si>
    <t>Prestation PMO moyen</t>
  </si>
  <si>
    <t>Prestation PMO complexe</t>
  </si>
  <si>
    <t>Prestation BA simple</t>
  </si>
  <si>
    <t>Prestation BA moyen</t>
  </si>
  <si>
    <t>Prestation BA complexe</t>
  </si>
  <si>
    <t>Prestation PA moyen</t>
  </si>
  <si>
    <t>Prestation PA complexe</t>
  </si>
  <si>
    <t>Prestation PO moyen</t>
  </si>
  <si>
    <t>Prestation PO complexe</t>
  </si>
  <si>
    <t>Prestation UX/UI simple</t>
  </si>
  <si>
    <t>Prestation UX/UI moyen</t>
  </si>
  <si>
    <t>Prestation UX/UI complexe</t>
  </si>
  <si>
    <t>Prestation automaticien simple</t>
  </si>
  <si>
    <t>Prestation automaticien moyen</t>
  </si>
  <si>
    <t>Prestation automaticien complexe</t>
  </si>
  <si>
    <t>Astreinte jour</t>
  </si>
  <si>
    <t>Astreinte WE</t>
  </si>
  <si>
    <t>Prestation Gestion de projet / gestion de patrimoine pour une mission courte (5j/h)</t>
  </si>
  <si>
    <r>
      <rPr>
        <b/>
        <sz val="10"/>
        <rFont val="Calibri"/>
        <family val="2"/>
      </rPr>
      <t>Tarif de l’heure</t>
    </r>
    <r>
      <rPr>
        <sz val="10"/>
        <rFont val="Calibri"/>
        <family val="2"/>
      </rPr>
      <t xml:space="preserve"> pour astreinte et/ou intervention en semaine en dehors de la plage 9h-18h</t>
    </r>
  </si>
  <si>
    <r>
      <rPr>
        <b/>
        <sz val="10"/>
        <rFont val="Calibri"/>
        <family val="2"/>
      </rPr>
      <t>Tarif de l’heure</t>
    </r>
    <r>
      <rPr>
        <sz val="10"/>
        <rFont val="Calibri"/>
        <family val="2"/>
      </rPr>
      <t xml:space="preserve"> pour astreinte et/ou intervention le week-end</t>
    </r>
  </si>
  <si>
    <t>Complexe (Sénior &gt; 6 ans d'expérience)</t>
  </si>
  <si>
    <t>Montant maximum en € HT</t>
  </si>
  <si>
    <t>Prestation Product Analyst pour une mission courte (5j/h)</t>
  </si>
  <si>
    <t>75 €/ l'heure</t>
  </si>
  <si>
    <t>150 € / l'heure</t>
  </si>
  <si>
    <t>Moyen (confirmé de 3 à 8 ans d'expérience)</t>
  </si>
  <si>
    <t>Complexe (Sénior &gt; 8 ans d'expérience)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</si>
</sst>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5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sz val="8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9" fontId="11" fillId="0" borderId="0" applyFont="0" applyFill="0" applyBorder="0" applyAlignment="0" applyProtection="0"/>
    <xf numFmtId="0" fontId="14" fillId="0" borderId="0"/>
    <xf numFmtId="0" fontId="11" fillId="0" borderId="0"/>
    <xf numFmtId="44" fontId="14" fillId="0" borderId="0" applyFont="0" applyFill="0" applyBorder="0" applyAlignment="0" applyProtection="0"/>
  </cellStyleXfs>
  <cellXfs count="65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3" applyFont="1" applyFill="1" applyAlignment="1">
      <alignment vertical="center" wrapText="1"/>
    </xf>
    <xf numFmtId="0" fontId="1" fillId="0" borderId="0" xfId="3" applyFont="1" applyAlignment="1">
      <alignment vertical="center"/>
    </xf>
    <xf numFmtId="0" fontId="4" fillId="2" borderId="0" xfId="3" applyFont="1" applyFill="1" applyAlignment="1">
      <alignment horizontal="left" vertical="center" wrapText="1"/>
    </xf>
    <xf numFmtId="0" fontId="1" fillId="2" borderId="5" xfId="3" applyFont="1" applyFill="1" applyBorder="1" applyAlignment="1">
      <alignment vertical="center"/>
    </xf>
    <xf numFmtId="0" fontId="5" fillId="2" borderId="5" xfId="3" applyFont="1" applyFill="1" applyBorder="1" applyAlignment="1">
      <alignment vertical="center" wrapText="1"/>
    </xf>
    <xf numFmtId="0" fontId="7" fillId="2" borderId="5" xfId="3" applyFont="1" applyFill="1" applyBorder="1" applyAlignment="1">
      <alignment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vertical="center"/>
    </xf>
    <xf numFmtId="0" fontId="1" fillId="6" borderId="6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6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right" vertical="center"/>
    </xf>
    <xf numFmtId="164" fontId="1" fillId="0" borderId="1" xfId="3" applyNumberFormat="1" applyFont="1" applyBorder="1" applyAlignment="1">
      <alignment vertical="center"/>
    </xf>
    <xf numFmtId="0" fontId="1" fillId="2" borderId="4" xfId="3" applyFont="1" applyFill="1" applyBorder="1" applyAlignment="1">
      <alignment horizontal="center" vertical="center" wrapText="1"/>
    </xf>
    <xf numFmtId="165" fontId="1" fillId="0" borderId="1" xfId="5" applyNumberFormat="1" applyFont="1" applyBorder="1" applyAlignment="1">
      <alignment vertical="center"/>
    </xf>
    <xf numFmtId="165" fontId="1" fillId="0" borderId="1" xfId="5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horizontal="center" vertical="center" wrapText="1"/>
    </xf>
    <xf numFmtId="0" fontId="1" fillId="2" borderId="8" xfId="3" applyFont="1" applyFill="1" applyBorder="1" applyAlignment="1">
      <alignment horizontal="center" vertical="center" wrapText="1"/>
    </xf>
    <xf numFmtId="0" fontId="1" fillId="2" borderId="9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1" fillId="2" borderId="11" xfId="3" applyFont="1" applyFill="1" applyBorder="1" applyAlignment="1">
      <alignment horizontal="center" vertical="center" wrapText="1"/>
    </xf>
    <xf numFmtId="0" fontId="1" fillId="2" borderId="12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2" borderId="13" xfId="3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3" applyFont="1" applyAlignment="1">
      <alignment horizontal="left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</cellXfs>
  <cellStyles count="6">
    <cellStyle name="Monétaire" xfId="5" builtinId="4"/>
    <cellStyle name="Normal" xfId="0" builtinId="0"/>
    <cellStyle name="Normal 2" xfId="1" xr:uid="{00000000-0005-0000-0000-000001000000}"/>
    <cellStyle name="Normal 2 2" xfId="3" xr:uid="{B05949FB-DE0E-4594-892A-29946D15B799}"/>
    <cellStyle name="Normal 2 2 2" xfId="4" xr:uid="{443DEACF-BD72-407B-85D7-D60B5BF8BEE9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1352550</xdr:colOff>
      <xdr:row>5</xdr:row>
      <xdr:rowOff>190500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862784"/>
          <a:ext cx="1266825" cy="9281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161925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0339C37E-9CA2-418C-9AC3-173E0249DDBD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129359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923925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402B89F-23D4-4585-B356-757A46B06DB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topLeftCell="A6" workbookViewId="0">
      <selection activeCell="G30" sqref="G30"/>
    </sheetView>
  </sheetViews>
  <sheetFormatPr baseColWidth="10" defaultColWidth="11.26953125" defaultRowHeight="13" x14ac:dyDescent="0.25"/>
  <cols>
    <col min="1" max="1" width="24.453125" style="4" customWidth="1"/>
    <col min="2" max="2" width="20" style="4" customWidth="1"/>
    <col min="3" max="3" width="13.26953125" style="4" customWidth="1"/>
    <col min="4" max="4" width="9.453125" style="2" customWidth="1"/>
    <col min="5" max="5" width="28.81640625" style="2" customWidth="1"/>
    <col min="6" max="6" width="20.453125" style="2" customWidth="1"/>
    <col min="7" max="7" width="18.6328125" style="2" customWidth="1"/>
    <col min="8" max="16384" width="11.26953125" style="2"/>
  </cols>
  <sheetData>
    <row r="1" spans="1:7" ht="86.25" customHeight="1" x14ac:dyDescent="0.25">
      <c r="A1" s="1"/>
      <c r="B1" s="48" t="s">
        <v>8</v>
      </c>
      <c r="C1" s="48"/>
      <c r="D1" s="48"/>
      <c r="E1" s="48"/>
      <c r="F1" s="48"/>
    </row>
    <row r="2" spans="1:7" ht="75" customHeight="1" x14ac:dyDescent="0.25">
      <c r="A2" s="51" t="s">
        <v>26</v>
      </c>
      <c r="B2" s="51"/>
      <c r="C2" s="51"/>
      <c r="D2" s="51"/>
      <c r="E2" s="51"/>
      <c r="F2" s="51"/>
    </row>
    <row r="3" spans="1:7" ht="25" customHeight="1" x14ac:dyDescent="0.25">
      <c r="A3" s="3"/>
      <c r="B3" s="50" t="s">
        <v>0</v>
      </c>
      <c r="C3" s="50"/>
      <c r="D3" s="49" t="s">
        <v>10</v>
      </c>
      <c r="E3" s="49"/>
      <c r="F3" s="49"/>
    </row>
    <row r="4" spans="1:7" ht="27.4" customHeight="1" x14ac:dyDescent="0.25">
      <c r="A4" s="3"/>
      <c r="B4" s="31" t="s">
        <v>1</v>
      </c>
      <c r="C4" s="31"/>
      <c r="D4" s="32" t="s">
        <v>2</v>
      </c>
      <c r="E4" s="32"/>
      <c r="F4" s="32"/>
    </row>
    <row r="5" spans="1:7" ht="20.149999999999999" customHeight="1" x14ac:dyDescent="0.25">
      <c r="A5" s="3"/>
      <c r="B5" s="31" t="s">
        <v>3</v>
      </c>
      <c r="C5" s="31"/>
      <c r="D5" s="32" t="s">
        <v>10</v>
      </c>
      <c r="E5" s="32"/>
      <c r="F5" s="32"/>
    </row>
    <row r="6" spans="1:7" ht="20.149999999999999" customHeight="1" x14ac:dyDescent="0.25">
      <c r="A6" s="3"/>
      <c r="B6" s="31" t="s">
        <v>4</v>
      </c>
      <c r="C6" s="31"/>
      <c r="D6" s="32" t="s">
        <v>11</v>
      </c>
      <c r="E6" s="32"/>
      <c r="F6" s="32"/>
    </row>
    <row r="7" spans="1:7" ht="20.149999999999999" customHeight="1" x14ac:dyDescent="0.25">
      <c r="A7" s="6"/>
      <c r="B7" s="7"/>
      <c r="C7" s="8"/>
      <c r="D7" s="8"/>
      <c r="E7" s="8"/>
      <c r="F7" s="8"/>
    </row>
    <row r="8" spans="1:7" ht="25" customHeight="1" x14ac:dyDescent="0.25">
      <c r="A8" s="3"/>
      <c r="B8" s="3"/>
      <c r="C8" s="3"/>
    </row>
    <row r="9" spans="1:7" ht="57" customHeight="1" x14ac:dyDescent="0.25">
      <c r="A9" s="33" t="s">
        <v>12</v>
      </c>
      <c r="B9" s="34"/>
      <c r="C9" s="34"/>
      <c r="D9" s="34"/>
      <c r="E9" s="35"/>
      <c r="F9" s="9" t="s">
        <v>25</v>
      </c>
      <c r="G9" s="9" t="s">
        <v>51</v>
      </c>
    </row>
    <row r="10" spans="1:7" ht="29.15" customHeight="1" x14ac:dyDescent="0.25">
      <c r="A10" s="18" t="s">
        <v>27</v>
      </c>
      <c r="B10" s="42" t="s">
        <v>19</v>
      </c>
      <c r="C10" s="43"/>
      <c r="D10" s="44"/>
      <c r="E10" s="27" t="s">
        <v>50</v>
      </c>
      <c r="F10" s="5"/>
      <c r="G10" s="28">
        <v>4050</v>
      </c>
    </row>
    <row r="11" spans="1:7" ht="29.15" customHeight="1" x14ac:dyDescent="0.25">
      <c r="A11" s="18" t="s">
        <v>28</v>
      </c>
      <c r="B11" s="36" t="s">
        <v>47</v>
      </c>
      <c r="C11" s="37"/>
      <c r="D11" s="38"/>
      <c r="E11" s="27" t="s">
        <v>55</v>
      </c>
      <c r="F11" s="5"/>
      <c r="G11" s="28">
        <v>3300</v>
      </c>
    </row>
    <row r="12" spans="1:7" ht="29.15" customHeight="1" x14ac:dyDescent="0.25">
      <c r="A12" s="18" t="s">
        <v>29</v>
      </c>
      <c r="B12" s="42"/>
      <c r="C12" s="43"/>
      <c r="D12" s="44"/>
      <c r="E12" s="27" t="s">
        <v>56</v>
      </c>
      <c r="F12" s="5"/>
      <c r="G12" s="28">
        <v>4050</v>
      </c>
    </row>
    <row r="13" spans="1:7" ht="29.15" customHeight="1" x14ac:dyDescent="0.25">
      <c r="A13" s="18" t="s">
        <v>30</v>
      </c>
      <c r="B13" s="36" t="s">
        <v>20</v>
      </c>
      <c r="C13" s="37"/>
      <c r="D13" s="38"/>
      <c r="E13" s="27" t="s">
        <v>55</v>
      </c>
      <c r="F13" s="5"/>
      <c r="G13" s="28">
        <v>3300</v>
      </c>
    </row>
    <row r="14" spans="1:7" ht="29.15" customHeight="1" x14ac:dyDescent="0.25">
      <c r="A14" s="18" t="s">
        <v>31</v>
      </c>
      <c r="B14" s="42"/>
      <c r="C14" s="43"/>
      <c r="D14" s="44"/>
      <c r="E14" s="27" t="s">
        <v>56</v>
      </c>
      <c r="F14" s="5"/>
      <c r="G14" s="28">
        <v>4050</v>
      </c>
    </row>
    <row r="15" spans="1:7" ht="29.15" customHeight="1" x14ac:dyDescent="0.25">
      <c r="A15" s="18" t="s">
        <v>32</v>
      </c>
      <c r="B15" s="36" t="s">
        <v>21</v>
      </c>
      <c r="C15" s="37"/>
      <c r="D15" s="38"/>
      <c r="E15" s="27" t="s">
        <v>17</v>
      </c>
      <c r="F15" s="5"/>
      <c r="G15" s="28">
        <v>2600</v>
      </c>
    </row>
    <row r="16" spans="1:7" ht="29.15" customHeight="1" x14ac:dyDescent="0.25">
      <c r="A16" s="18" t="s">
        <v>33</v>
      </c>
      <c r="B16" s="39"/>
      <c r="C16" s="40"/>
      <c r="D16" s="41"/>
      <c r="E16" s="27" t="s">
        <v>55</v>
      </c>
      <c r="F16" s="5"/>
      <c r="G16" s="28">
        <v>3300</v>
      </c>
    </row>
    <row r="17" spans="1:7" ht="29.15" customHeight="1" x14ac:dyDescent="0.25">
      <c r="A17" s="18" t="s">
        <v>34</v>
      </c>
      <c r="B17" s="42"/>
      <c r="C17" s="43"/>
      <c r="D17" s="44"/>
      <c r="E17" s="27" t="s">
        <v>56</v>
      </c>
      <c r="F17" s="5"/>
      <c r="G17" s="28">
        <v>4050</v>
      </c>
    </row>
    <row r="18" spans="1:7" ht="29.15" customHeight="1" x14ac:dyDescent="0.25">
      <c r="A18" s="18" t="s">
        <v>35</v>
      </c>
      <c r="B18" s="36" t="s">
        <v>52</v>
      </c>
      <c r="C18" s="37"/>
      <c r="D18" s="38"/>
      <c r="E18" s="27" t="s">
        <v>55</v>
      </c>
      <c r="F18" s="5"/>
      <c r="G18" s="28">
        <v>3300</v>
      </c>
    </row>
    <row r="19" spans="1:7" ht="29.15" customHeight="1" x14ac:dyDescent="0.25">
      <c r="A19" s="18" t="s">
        <v>36</v>
      </c>
      <c r="B19" s="42"/>
      <c r="C19" s="43"/>
      <c r="D19" s="44"/>
      <c r="E19" s="27" t="s">
        <v>56</v>
      </c>
      <c r="F19" s="5"/>
      <c r="G19" s="28">
        <v>4050</v>
      </c>
    </row>
    <row r="20" spans="1:7" ht="29.15" customHeight="1" x14ac:dyDescent="0.25">
      <c r="A20" s="18" t="s">
        <v>37</v>
      </c>
      <c r="B20" s="36" t="s">
        <v>22</v>
      </c>
      <c r="C20" s="37"/>
      <c r="D20" s="38"/>
      <c r="E20" s="27" t="s">
        <v>55</v>
      </c>
      <c r="F20" s="5"/>
      <c r="G20" s="28">
        <v>3300</v>
      </c>
    </row>
    <row r="21" spans="1:7" ht="29.15" customHeight="1" x14ac:dyDescent="0.25">
      <c r="A21" s="18" t="s">
        <v>38</v>
      </c>
      <c r="B21" s="42"/>
      <c r="C21" s="43"/>
      <c r="D21" s="44"/>
      <c r="E21" s="27" t="s">
        <v>56</v>
      </c>
      <c r="F21" s="5"/>
      <c r="G21" s="28">
        <v>4050</v>
      </c>
    </row>
    <row r="22" spans="1:7" ht="29.15" customHeight="1" x14ac:dyDescent="0.25">
      <c r="A22" s="18" t="s">
        <v>39</v>
      </c>
      <c r="B22" s="36" t="s">
        <v>23</v>
      </c>
      <c r="C22" s="37"/>
      <c r="D22" s="38"/>
      <c r="E22" s="27" t="s">
        <v>17</v>
      </c>
      <c r="F22" s="5"/>
      <c r="G22" s="28">
        <v>2600</v>
      </c>
    </row>
    <row r="23" spans="1:7" ht="29.15" customHeight="1" x14ac:dyDescent="0.25">
      <c r="A23" s="18" t="s">
        <v>40</v>
      </c>
      <c r="B23" s="39"/>
      <c r="C23" s="40"/>
      <c r="D23" s="41"/>
      <c r="E23" s="27" t="s">
        <v>55</v>
      </c>
      <c r="F23" s="5"/>
      <c r="G23" s="28">
        <v>3300</v>
      </c>
    </row>
    <row r="24" spans="1:7" ht="29.15" customHeight="1" x14ac:dyDescent="0.25">
      <c r="A24" s="18" t="s">
        <v>41</v>
      </c>
      <c r="B24" s="39"/>
      <c r="C24" s="40"/>
      <c r="D24" s="41"/>
      <c r="E24" s="27" t="s">
        <v>56</v>
      </c>
      <c r="F24" s="5"/>
      <c r="G24" s="28">
        <v>4050</v>
      </c>
    </row>
    <row r="25" spans="1:7" ht="29.15" customHeight="1" x14ac:dyDescent="0.25">
      <c r="A25" s="18" t="s">
        <v>42</v>
      </c>
      <c r="B25" s="36" t="s">
        <v>24</v>
      </c>
      <c r="C25" s="37"/>
      <c r="D25" s="38"/>
      <c r="E25" s="27" t="s">
        <v>17</v>
      </c>
      <c r="F25" s="5"/>
      <c r="G25" s="28">
        <v>2600</v>
      </c>
    </row>
    <row r="26" spans="1:7" ht="29.15" customHeight="1" x14ac:dyDescent="0.25">
      <c r="A26" s="18" t="s">
        <v>43</v>
      </c>
      <c r="B26" s="39"/>
      <c r="C26" s="40"/>
      <c r="D26" s="41"/>
      <c r="E26" s="27" t="s">
        <v>55</v>
      </c>
      <c r="F26" s="5"/>
      <c r="G26" s="28">
        <v>3300</v>
      </c>
    </row>
    <row r="27" spans="1:7" ht="29.15" customHeight="1" x14ac:dyDescent="0.25">
      <c r="A27" s="18" t="s">
        <v>44</v>
      </c>
      <c r="B27" s="39"/>
      <c r="C27" s="40"/>
      <c r="D27" s="41"/>
      <c r="E27" s="27" t="s">
        <v>56</v>
      </c>
      <c r="F27" s="5"/>
      <c r="G27" s="28">
        <v>4050</v>
      </c>
    </row>
    <row r="28" spans="1:7" ht="29.15" customHeight="1" x14ac:dyDescent="0.25">
      <c r="A28" s="18" t="s">
        <v>45</v>
      </c>
      <c r="B28" s="45" t="s">
        <v>48</v>
      </c>
      <c r="C28" s="46"/>
      <c r="D28" s="46"/>
      <c r="E28" s="47"/>
      <c r="F28" s="5">
        <v>0</v>
      </c>
      <c r="G28" s="29" t="s">
        <v>53</v>
      </c>
    </row>
    <row r="29" spans="1:7" ht="29.15" customHeight="1" x14ac:dyDescent="0.25">
      <c r="A29" s="22" t="s">
        <v>46</v>
      </c>
      <c r="B29" s="45" t="s">
        <v>49</v>
      </c>
      <c r="C29" s="46"/>
      <c r="D29" s="46"/>
      <c r="E29" s="47"/>
      <c r="F29" s="5">
        <v>0</v>
      </c>
      <c r="G29" s="29" t="s">
        <v>54</v>
      </c>
    </row>
    <row r="30" spans="1:7" ht="14.5" customHeight="1" x14ac:dyDescent="0.25"/>
    <row r="31" spans="1:7" ht="24" customHeight="1" x14ac:dyDescent="0.25">
      <c r="A31" s="30" t="s">
        <v>18</v>
      </c>
      <c r="B31" s="30"/>
      <c r="C31" s="30"/>
      <c r="D31" s="30"/>
      <c r="E31" s="30"/>
      <c r="F31" s="30"/>
    </row>
  </sheetData>
  <mergeCells count="22">
    <mergeCell ref="B1:F1"/>
    <mergeCell ref="D3:F3"/>
    <mergeCell ref="B3:C3"/>
    <mergeCell ref="D4:F4"/>
    <mergeCell ref="B4:C4"/>
    <mergeCell ref="A2:F2"/>
    <mergeCell ref="A31:F31"/>
    <mergeCell ref="B5:C5"/>
    <mergeCell ref="B6:C6"/>
    <mergeCell ref="D5:F5"/>
    <mergeCell ref="D6:F6"/>
    <mergeCell ref="A9:E9"/>
    <mergeCell ref="B22:D24"/>
    <mergeCell ref="B25:D27"/>
    <mergeCell ref="B20:D21"/>
    <mergeCell ref="B28:E28"/>
    <mergeCell ref="B29:E29"/>
    <mergeCell ref="B10:D10"/>
    <mergeCell ref="B11:D12"/>
    <mergeCell ref="B13:D14"/>
    <mergeCell ref="B15:D17"/>
    <mergeCell ref="B18:D19"/>
  </mergeCells>
  <phoneticPr fontId="13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3A6D7-883F-4B2A-A937-726B92B5FA41}">
  <sheetPr>
    <pageSetUpPr fitToPage="1"/>
  </sheetPr>
  <dimension ref="A1:H36"/>
  <sheetViews>
    <sheetView topLeftCell="A2" workbookViewId="0">
      <selection activeCell="E21" sqref="E21"/>
    </sheetView>
  </sheetViews>
  <sheetFormatPr baseColWidth="10" defaultColWidth="11.26953125" defaultRowHeight="13" x14ac:dyDescent="0.25"/>
  <cols>
    <col min="1" max="1" width="34.453125" style="24" customWidth="1"/>
    <col min="2" max="2" width="19.81640625" style="24" customWidth="1"/>
    <col min="3" max="3" width="13" style="24" customWidth="1"/>
    <col min="4" max="4" width="6.453125" style="11" customWidth="1"/>
    <col min="5" max="5" width="31.81640625" style="11" customWidth="1"/>
    <col min="6" max="6" width="19" style="11" customWidth="1"/>
    <col min="7" max="8" width="18" style="11" customWidth="1"/>
    <col min="9" max="16384" width="11.26953125" style="11"/>
  </cols>
  <sheetData>
    <row r="1" spans="1:8" ht="86.25" customHeight="1" x14ac:dyDescent="0.25">
      <c r="A1" s="10"/>
      <c r="B1" s="61" t="s">
        <v>13</v>
      </c>
      <c r="C1" s="61"/>
      <c r="D1" s="61"/>
      <c r="E1" s="61"/>
      <c r="F1" s="61"/>
      <c r="G1" s="61"/>
      <c r="H1" s="61"/>
    </row>
    <row r="2" spans="1:8" ht="68.25" customHeight="1" x14ac:dyDescent="0.25">
      <c r="A2" s="62" t="str">
        <f>'Bordereau de prix unitaires'!A2</f>
        <v>Consultation n°20255003 - Prestations d'assistance à maitrise d'ouvrage informatique et de conseil métier 
Lot 5 : AMOA en gestion des politiques sociales (retraites, solidarité, formation professionnelle, handicap) - Site BORDEAUX</v>
      </c>
      <c r="B2" s="62"/>
      <c r="C2" s="62"/>
      <c r="D2" s="62"/>
      <c r="E2" s="62"/>
      <c r="F2" s="62"/>
      <c r="G2" s="62"/>
      <c r="H2" s="62"/>
    </row>
    <row r="3" spans="1:8" ht="25" customHeight="1" x14ac:dyDescent="0.25">
      <c r="A3" s="12"/>
      <c r="B3" s="63" t="s">
        <v>0</v>
      </c>
      <c r="C3" s="63"/>
      <c r="D3" s="64" t="str">
        <f>'Bordereau de prix unitaires'!D3</f>
        <v>A Compléter</v>
      </c>
      <c r="E3" s="64"/>
      <c r="F3" s="64"/>
      <c r="G3" s="64"/>
      <c r="H3" s="64"/>
    </row>
    <row r="4" spans="1:8" ht="27.4" customHeight="1" x14ac:dyDescent="0.25">
      <c r="A4" s="12"/>
      <c r="B4" s="57" t="s">
        <v>1</v>
      </c>
      <c r="C4" s="57"/>
      <c r="D4" s="58" t="str">
        <f>'Bordereau de prix unitaires'!D4</f>
        <v>oui / non</v>
      </c>
      <c r="E4" s="58"/>
      <c r="F4" s="58"/>
      <c r="G4" s="58"/>
      <c r="H4" s="58"/>
    </row>
    <row r="5" spans="1:8" ht="20.149999999999999" customHeight="1" x14ac:dyDescent="0.25">
      <c r="A5" s="12"/>
      <c r="B5" s="57" t="s">
        <v>3</v>
      </c>
      <c r="C5" s="57"/>
      <c r="D5" s="58" t="str">
        <f>'Bordereau de prix unitaires'!D5</f>
        <v>A Compléter</v>
      </c>
      <c r="E5" s="58"/>
      <c r="F5" s="58"/>
      <c r="G5" s="58"/>
      <c r="H5" s="58"/>
    </row>
    <row r="6" spans="1:8" ht="20.149999999999999" customHeight="1" x14ac:dyDescent="0.25">
      <c r="A6" s="12"/>
      <c r="B6" s="57" t="s">
        <v>4</v>
      </c>
      <c r="C6" s="57"/>
      <c r="D6" s="58" t="str">
        <f>'Bordereau de prix unitaires'!D6</f>
        <v>en %</v>
      </c>
      <c r="E6" s="58"/>
      <c r="F6" s="58"/>
      <c r="G6" s="58"/>
      <c r="H6" s="58"/>
    </row>
    <row r="7" spans="1:8" ht="20.149999999999999" customHeight="1" x14ac:dyDescent="0.25">
      <c r="A7" s="13"/>
      <c r="B7" s="14"/>
      <c r="C7" s="15"/>
      <c r="D7" s="15"/>
      <c r="E7" s="15"/>
      <c r="F7" s="15"/>
      <c r="G7" s="15"/>
      <c r="H7" s="15"/>
    </row>
    <row r="8" spans="1:8" ht="49.5" customHeight="1" x14ac:dyDescent="0.25">
      <c r="A8" s="59" t="s">
        <v>9</v>
      </c>
      <c r="B8" s="59"/>
      <c r="C8" s="59"/>
      <c r="D8" s="59"/>
      <c r="E8" s="59"/>
      <c r="F8" s="59"/>
      <c r="G8" s="59"/>
      <c r="H8" s="59"/>
    </row>
    <row r="9" spans="1:8" x14ac:dyDescent="0.25">
      <c r="A9" s="12"/>
      <c r="B9" s="12"/>
      <c r="C9" s="12"/>
    </row>
    <row r="10" spans="1:8" ht="57" customHeight="1" x14ac:dyDescent="0.25">
      <c r="A10" s="60" t="s">
        <v>7</v>
      </c>
      <c r="B10" s="60"/>
      <c r="C10" s="60"/>
      <c r="D10" s="60"/>
      <c r="E10" s="16"/>
      <c r="F10" s="17" t="str">
        <f>'Bordereau de prix unitaires'!F9</f>
        <v>Prix unitaire forfaitisé pour chaque prestation en € HT</v>
      </c>
      <c r="G10" s="17" t="s">
        <v>15</v>
      </c>
      <c r="H10" s="17" t="s">
        <v>14</v>
      </c>
    </row>
    <row r="11" spans="1:8" ht="31" customHeight="1" x14ac:dyDescent="0.25">
      <c r="A11" s="18" t="str">
        <f>'Bordereau de prix unitaires'!A10</f>
        <v>Prestation Direction de projet complexe</v>
      </c>
      <c r="B11" s="53" t="str">
        <f>'Bordereau de prix unitaires'!B10</f>
        <v>Prestation Direction de Projet  pour une mission courte (5j/h)</v>
      </c>
      <c r="C11" s="54"/>
      <c r="D11" s="55"/>
      <c r="E11" s="19" t="str">
        <f>'Bordereau de prix unitaires'!E10</f>
        <v>Complexe (Sénior &gt; 6 ans d'expérience)</v>
      </c>
      <c r="F11" s="20">
        <f>'Bordereau de prix unitaires'!F10</f>
        <v>0</v>
      </c>
      <c r="G11" s="21">
        <v>120</v>
      </c>
      <c r="H11" s="20">
        <f t="shared" ref="H11:H30" si="0">G11*F11</f>
        <v>0</v>
      </c>
    </row>
    <row r="12" spans="1:8" ht="29.15" customHeight="1" x14ac:dyDescent="0.25">
      <c r="A12" s="18" t="str">
        <f>'Bordereau de prix unitaires'!A11</f>
        <v>Prestation Gestion de projet moyen</v>
      </c>
      <c r="B12" s="36" t="str">
        <f>'Bordereau de prix unitaires'!B11</f>
        <v>Prestation Gestion de projet / gestion de patrimoine pour une mission courte (5j/h)</v>
      </c>
      <c r="C12" s="37"/>
      <c r="D12" s="38"/>
      <c r="E12" s="19" t="str">
        <f>'Bordereau de prix unitaires'!E11</f>
        <v>Moyen (confirmé de 3 à 8 ans d'expérience)</v>
      </c>
      <c r="F12" s="20">
        <f>'Bordereau de prix unitaires'!F11</f>
        <v>0</v>
      </c>
      <c r="G12" s="21">
        <v>80</v>
      </c>
      <c r="H12" s="20">
        <f t="shared" si="0"/>
        <v>0</v>
      </c>
    </row>
    <row r="13" spans="1:8" ht="28.5" customHeight="1" x14ac:dyDescent="0.25">
      <c r="A13" s="18" t="str">
        <f>'Bordereau de prix unitaires'!A12</f>
        <v>Prestation Gestion de projet complexe</v>
      </c>
      <c r="B13" s="42"/>
      <c r="C13" s="43"/>
      <c r="D13" s="44"/>
      <c r="E13" s="19" t="str">
        <f>'Bordereau de prix unitaires'!E12</f>
        <v>Complexe (Sénior &gt; 8 ans d'expérience)</v>
      </c>
      <c r="F13" s="20">
        <f>'Bordereau de prix unitaires'!F12</f>
        <v>0</v>
      </c>
      <c r="G13" s="21">
        <v>80</v>
      </c>
      <c r="H13" s="20">
        <f t="shared" si="0"/>
        <v>0</v>
      </c>
    </row>
    <row r="14" spans="1:8" ht="31" customHeight="1" x14ac:dyDescent="0.25">
      <c r="A14" s="18" t="str">
        <f>'Bordereau de prix unitaires'!A13</f>
        <v>Prestation PMO moyen</v>
      </c>
      <c r="B14" s="36" t="str">
        <f>'Bordereau de prix unitaires'!B13</f>
        <v>Prestation Project management office (PMO) pour une mission courte (5j/h)</v>
      </c>
      <c r="C14" s="37"/>
      <c r="D14" s="38"/>
      <c r="E14" s="19" t="str">
        <f>'Bordereau de prix unitaires'!E13</f>
        <v>Moyen (confirmé de 3 à 8 ans d'expérience)</v>
      </c>
      <c r="F14" s="20">
        <f>'Bordereau de prix unitaires'!F13</f>
        <v>0</v>
      </c>
      <c r="G14" s="21">
        <v>120</v>
      </c>
      <c r="H14" s="20">
        <f t="shared" si="0"/>
        <v>0</v>
      </c>
    </row>
    <row r="15" spans="1:8" ht="30" customHeight="1" x14ac:dyDescent="0.25">
      <c r="A15" s="18" t="str">
        <f>'Bordereau de prix unitaires'!A14</f>
        <v>Prestation PMO complexe</v>
      </c>
      <c r="B15" s="42"/>
      <c r="C15" s="43"/>
      <c r="D15" s="44"/>
      <c r="E15" s="19" t="str">
        <f>'Bordereau de prix unitaires'!E14</f>
        <v>Complexe (Sénior &gt; 8 ans d'expérience)</v>
      </c>
      <c r="F15" s="20">
        <f>'Bordereau de prix unitaires'!F14</f>
        <v>0</v>
      </c>
      <c r="G15" s="21">
        <v>120</v>
      </c>
      <c r="H15" s="20">
        <f t="shared" si="0"/>
        <v>0</v>
      </c>
    </row>
    <row r="16" spans="1:8" ht="18.75" customHeight="1" x14ac:dyDescent="0.25">
      <c r="A16" s="18" t="str">
        <f>'Bordereau de prix unitaires'!A15</f>
        <v>Prestation BA simple</v>
      </c>
      <c r="B16" s="36" t="str">
        <f>'Bordereau de prix unitaires'!B15</f>
        <v>Prestation AMOA/Business Analyst pour une mission courte (5j/h)</v>
      </c>
      <c r="C16" s="37"/>
      <c r="D16" s="38"/>
      <c r="E16" s="19" t="str">
        <f>'Bordereau de prix unitaires'!E15</f>
        <v>Simple (junior &lt; 3 ans d'expérience)</v>
      </c>
      <c r="F16" s="20">
        <f>'Bordereau de prix unitaires'!F15</f>
        <v>0</v>
      </c>
      <c r="G16" s="21">
        <v>480</v>
      </c>
      <c r="H16" s="20">
        <f t="shared" si="0"/>
        <v>0</v>
      </c>
    </row>
    <row r="17" spans="1:8" ht="33.65" customHeight="1" x14ac:dyDescent="0.25">
      <c r="A17" s="18" t="str">
        <f>'Bordereau de prix unitaires'!A16</f>
        <v>Prestation BA moyen</v>
      </c>
      <c r="B17" s="39"/>
      <c r="C17" s="40"/>
      <c r="D17" s="41"/>
      <c r="E17" s="19" t="str">
        <f>'Bordereau de prix unitaires'!E16</f>
        <v>Moyen (confirmé de 3 à 8 ans d'expérience)</v>
      </c>
      <c r="F17" s="20">
        <f>'Bordereau de prix unitaires'!F16</f>
        <v>0</v>
      </c>
      <c r="G17" s="21">
        <v>3200</v>
      </c>
      <c r="H17" s="20">
        <f t="shared" si="0"/>
        <v>0</v>
      </c>
    </row>
    <row r="18" spans="1:8" ht="26.5" customHeight="1" x14ac:dyDescent="0.25">
      <c r="A18" s="18" t="str">
        <f>'Bordereau de prix unitaires'!A17</f>
        <v>Prestation BA complexe</v>
      </c>
      <c r="B18" s="39"/>
      <c r="C18" s="40"/>
      <c r="D18" s="41"/>
      <c r="E18" s="19" t="str">
        <f>'Bordereau de prix unitaires'!E17</f>
        <v>Complexe (Sénior &gt; 8 ans d'expérience)</v>
      </c>
      <c r="F18" s="20">
        <f>'Bordereau de prix unitaires'!F17</f>
        <v>0</v>
      </c>
      <c r="G18" s="21">
        <v>640</v>
      </c>
      <c r="H18" s="20">
        <f t="shared" si="0"/>
        <v>0</v>
      </c>
    </row>
    <row r="19" spans="1:8" ht="30.65" customHeight="1" x14ac:dyDescent="0.25">
      <c r="A19" s="18" t="str">
        <f>'Bordereau de prix unitaires'!A18</f>
        <v>Prestation PA moyen</v>
      </c>
      <c r="B19" s="36" t="str">
        <f>'Bordereau de prix unitaires'!B18</f>
        <v>Prestation Product Analyst pour une mission courte (5j/h)</v>
      </c>
      <c r="C19" s="37"/>
      <c r="D19" s="38"/>
      <c r="E19" s="19" t="str">
        <f>'Bordereau de prix unitaires'!E18</f>
        <v>Moyen (confirmé de 3 à 8 ans d'expérience)</v>
      </c>
      <c r="F19" s="20">
        <f>'Bordereau de prix unitaires'!F18</f>
        <v>0</v>
      </c>
      <c r="G19" s="21">
        <v>80</v>
      </c>
      <c r="H19" s="20">
        <f t="shared" si="0"/>
        <v>0</v>
      </c>
    </row>
    <row r="20" spans="1:8" ht="30.65" customHeight="1" x14ac:dyDescent="0.25">
      <c r="A20" s="18" t="str">
        <f>'Bordereau de prix unitaires'!A19</f>
        <v>Prestation PA complexe</v>
      </c>
      <c r="B20" s="42"/>
      <c r="C20" s="43"/>
      <c r="D20" s="44"/>
      <c r="E20" s="19" t="str">
        <f>'Bordereau de prix unitaires'!E19</f>
        <v>Complexe (Sénior &gt; 8 ans d'expérience)</v>
      </c>
      <c r="F20" s="20">
        <f>'Bordereau de prix unitaires'!F19</f>
        <v>0</v>
      </c>
      <c r="G20" s="21">
        <v>80</v>
      </c>
      <c r="H20" s="20">
        <f t="shared" si="0"/>
        <v>0</v>
      </c>
    </row>
    <row r="21" spans="1:8" ht="32.15" customHeight="1" x14ac:dyDescent="0.25">
      <c r="A21" s="18" t="str">
        <f>'Bordereau de prix unitaires'!A20</f>
        <v>Prestation PO moyen</v>
      </c>
      <c r="B21" s="36" t="str">
        <f>'Bordereau de prix unitaires'!B20</f>
        <v>Prestation Product Owner pour une mission courte (5j/h)</v>
      </c>
      <c r="C21" s="37"/>
      <c r="D21" s="38"/>
      <c r="E21" s="19" t="str">
        <f>'Bordereau de prix unitaires'!E20</f>
        <v>Moyen (confirmé de 3 à 8 ans d'expérience)</v>
      </c>
      <c r="F21" s="20">
        <f>'Bordereau de prix unitaires'!F20</f>
        <v>0</v>
      </c>
      <c r="G21" s="21">
        <v>80</v>
      </c>
      <c r="H21" s="20">
        <f t="shared" si="0"/>
        <v>0</v>
      </c>
    </row>
    <row r="22" spans="1:8" ht="34.5" customHeight="1" x14ac:dyDescent="0.25">
      <c r="A22" s="18" t="str">
        <f>'Bordereau de prix unitaires'!A21</f>
        <v>Prestation PO complexe</v>
      </c>
      <c r="B22" s="42"/>
      <c r="C22" s="43"/>
      <c r="D22" s="44"/>
      <c r="E22" s="19" t="str">
        <f>'Bordereau de prix unitaires'!E21</f>
        <v>Complexe (Sénior &gt; 8 ans d'expérience)</v>
      </c>
      <c r="F22" s="20">
        <f>'Bordereau de prix unitaires'!F21</f>
        <v>0</v>
      </c>
      <c r="G22" s="21">
        <v>80</v>
      </c>
      <c r="H22" s="20">
        <f t="shared" si="0"/>
        <v>0</v>
      </c>
    </row>
    <row r="23" spans="1:8" ht="17.149999999999999" customHeight="1" x14ac:dyDescent="0.25">
      <c r="A23" s="18" t="str">
        <f>'Bordereau de prix unitaires'!A22</f>
        <v>Prestation UX/UI simple</v>
      </c>
      <c r="B23" s="36" t="str">
        <f>'Bordereau de prix unitaires'!B22</f>
        <v>Prestation UX/UI pour une mission courte (5j/h)</v>
      </c>
      <c r="C23" s="37"/>
      <c r="D23" s="38"/>
      <c r="E23" s="19" t="str">
        <f>'Bordereau de prix unitaires'!E22</f>
        <v>Simple (junior &lt; 3 ans d'expérience)</v>
      </c>
      <c r="F23" s="20">
        <f>'Bordereau de prix unitaires'!F22</f>
        <v>0</v>
      </c>
      <c r="G23" s="21">
        <v>40</v>
      </c>
      <c r="H23" s="20">
        <f t="shared" si="0"/>
        <v>0</v>
      </c>
    </row>
    <row r="24" spans="1:8" ht="30" customHeight="1" x14ac:dyDescent="0.25">
      <c r="A24" s="18" t="str">
        <f>'Bordereau de prix unitaires'!A23</f>
        <v>Prestation UX/UI moyen</v>
      </c>
      <c r="B24" s="39"/>
      <c r="C24" s="40"/>
      <c r="D24" s="41"/>
      <c r="E24" s="19" t="str">
        <f>'Bordereau de prix unitaires'!E23</f>
        <v>Moyen (confirmé de 3 à 8 ans d'expérience)</v>
      </c>
      <c r="F24" s="20">
        <f>'Bordereau de prix unitaires'!F23</f>
        <v>0</v>
      </c>
      <c r="G24" s="21">
        <v>160</v>
      </c>
      <c r="H24" s="20">
        <f t="shared" si="0"/>
        <v>0</v>
      </c>
    </row>
    <row r="25" spans="1:8" ht="28.5" customHeight="1" x14ac:dyDescent="0.25">
      <c r="A25" s="18" t="str">
        <f>'Bordereau de prix unitaires'!A24</f>
        <v>Prestation UX/UI complexe</v>
      </c>
      <c r="B25" s="39"/>
      <c r="C25" s="40"/>
      <c r="D25" s="41"/>
      <c r="E25" s="19" t="str">
        <f>'Bordereau de prix unitaires'!E24</f>
        <v>Complexe (Sénior &gt; 8 ans d'expérience)</v>
      </c>
      <c r="F25" s="20">
        <f>'Bordereau de prix unitaires'!F24</f>
        <v>0</v>
      </c>
      <c r="G25" s="21">
        <v>80</v>
      </c>
      <c r="H25" s="20">
        <f t="shared" si="0"/>
        <v>0</v>
      </c>
    </row>
    <row r="26" spans="1:8" ht="17.149999999999999" customHeight="1" x14ac:dyDescent="0.25">
      <c r="A26" s="18" t="str">
        <f>'Bordereau de prix unitaires'!A25</f>
        <v>Prestation automaticien simple</v>
      </c>
      <c r="B26" s="36" t="str">
        <f>'Bordereau de prix unitaires'!B25</f>
        <v>Prestation D'Automaticien de test pour une mission courte (5j/h)</v>
      </c>
      <c r="C26" s="37"/>
      <c r="D26" s="38"/>
      <c r="E26" s="19" t="str">
        <f>'Bordereau de prix unitaires'!E25</f>
        <v>Simple (junior &lt; 3 ans d'expérience)</v>
      </c>
      <c r="F26" s="20">
        <f>'Bordereau de prix unitaires'!F25</f>
        <v>0</v>
      </c>
      <c r="G26" s="21">
        <v>40</v>
      </c>
      <c r="H26" s="20">
        <f t="shared" si="0"/>
        <v>0</v>
      </c>
    </row>
    <row r="27" spans="1:8" ht="28.5" customHeight="1" x14ac:dyDescent="0.25">
      <c r="A27" s="18" t="str">
        <f>'Bordereau de prix unitaires'!A26</f>
        <v>Prestation automaticien moyen</v>
      </c>
      <c r="B27" s="39"/>
      <c r="C27" s="40"/>
      <c r="D27" s="41"/>
      <c r="E27" s="19" t="str">
        <f>'Bordereau de prix unitaires'!E26</f>
        <v>Moyen (confirmé de 3 à 8 ans d'expérience)</v>
      </c>
      <c r="F27" s="20">
        <f>'Bordereau de prix unitaires'!F26</f>
        <v>0</v>
      </c>
      <c r="G27" s="21">
        <v>80</v>
      </c>
      <c r="H27" s="20">
        <f t="shared" si="0"/>
        <v>0</v>
      </c>
    </row>
    <row r="28" spans="1:8" ht="31" customHeight="1" x14ac:dyDescent="0.25">
      <c r="A28" s="18" t="str">
        <f>'Bordereau de prix unitaires'!A27</f>
        <v>Prestation automaticien complexe</v>
      </c>
      <c r="B28" s="39"/>
      <c r="C28" s="40"/>
      <c r="D28" s="41"/>
      <c r="E28" s="19" t="str">
        <f>'Bordereau de prix unitaires'!E27</f>
        <v>Complexe (Sénior &gt; 8 ans d'expérience)</v>
      </c>
      <c r="F28" s="20">
        <f>'Bordereau de prix unitaires'!F27</f>
        <v>0</v>
      </c>
      <c r="G28" s="21">
        <v>40</v>
      </c>
      <c r="H28" s="20">
        <f t="shared" si="0"/>
        <v>0</v>
      </c>
    </row>
    <row r="29" spans="1:8" ht="17.149999999999999" customHeight="1" x14ac:dyDescent="0.25">
      <c r="A29" s="18" t="s">
        <v>45</v>
      </c>
      <c r="B29" s="36" t="str">
        <f>'Bordereau de prix unitaires'!B28</f>
        <v>Tarif de l’heure pour astreinte et/ou intervention en semaine en dehors de la plage 9h-18h</v>
      </c>
      <c r="C29" s="37"/>
      <c r="D29" s="37"/>
      <c r="E29" s="38"/>
      <c r="F29" s="20">
        <f>'Bordereau de prix unitaires'!F28</f>
        <v>0</v>
      </c>
      <c r="G29" s="21">
        <v>100</v>
      </c>
      <c r="H29" s="20">
        <f t="shared" si="0"/>
        <v>0</v>
      </c>
    </row>
    <row r="30" spans="1:8" ht="18.75" customHeight="1" x14ac:dyDescent="0.25">
      <c r="A30" s="22" t="s">
        <v>46</v>
      </c>
      <c r="B30" s="53" t="str">
        <f>'Bordereau de prix unitaires'!B29</f>
        <v>Tarif de l’heure pour astreinte et/ou intervention le week-end</v>
      </c>
      <c r="C30" s="54"/>
      <c r="D30" s="54"/>
      <c r="E30" s="55"/>
      <c r="F30" s="20">
        <f>'Bordereau de prix unitaires'!F29</f>
        <v>0</v>
      </c>
      <c r="G30" s="23">
        <v>100</v>
      </c>
      <c r="H30" s="20">
        <f t="shared" si="0"/>
        <v>0</v>
      </c>
    </row>
    <row r="31" spans="1:8" x14ac:dyDescent="0.25">
      <c r="F31" s="25"/>
    </row>
    <row r="33" spans="1:8" ht="27.75" customHeight="1" x14ac:dyDescent="0.25">
      <c r="A33" s="56" t="s">
        <v>5</v>
      </c>
      <c r="B33" s="56"/>
      <c r="C33" s="56"/>
      <c r="D33" s="56"/>
      <c r="E33" s="56"/>
      <c r="F33" s="56"/>
      <c r="G33" s="56"/>
      <c r="H33" s="26">
        <f>SUM(H11:H30)</f>
        <v>0</v>
      </c>
    </row>
    <row r="34" spans="1:8" ht="27.75" customHeight="1" x14ac:dyDescent="0.25">
      <c r="A34" s="56" t="s">
        <v>6</v>
      </c>
      <c r="B34" s="56"/>
      <c r="C34" s="56"/>
      <c r="D34" s="56"/>
      <c r="E34" s="56"/>
      <c r="F34" s="56"/>
      <c r="G34" s="56"/>
      <c r="H34" s="26">
        <f>H33*1.2</f>
        <v>0</v>
      </c>
    </row>
    <row r="36" spans="1:8" ht="25.5" customHeight="1" x14ac:dyDescent="0.25">
      <c r="A36" s="52" t="s">
        <v>16</v>
      </c>
      <c r="B36" s="52"/>
      <c r="C36" s="52"/>
      <c r="D36" s="52"/>
      <c r="E36" s="52"/>
      <c r="F36" s="52"/>
    </row>
  </sheetData>
  <mergeCells count="25">
    <mergeCell ref="B1:H1"/>
    <mergeCell ref="A2:H2"/>
    <mergeCell ref="B3:C3"/>
    <mergeCell ref="D3:H3"/>
    <mergeCell ref="B4:C4"/>
    <mergeCell ref="D4:H4"/>
    <mergeCell ref="B21:D22"/>
    <mergeCell ref="B5:C5"/>
    <mergeCell ref="D5:H5"/>
    <mergeCell ref="B6:C6"/>
    <mergeCell ref="D6:H6"/>
    <mergeCell ref="A8:H8"/>
    <mergeCell ref="A10:D10"/>
    <mergeCell ref="B11:D11"/>
    <mergeCell ref="B12:D13"/>
    <mergeCell ref="B14:D15"/>
    <mergeCell ref="B16:D18"/>
    <mergeCell ref="B19:D20"/>
    <mergeCell ref="A36:F36"/>
    <mergeCell ref="B23:D25"/>
    <mergeCell ref="B26:D28"/>
    <mergeCell ref="B29:E29"/>
    <mergeCell ref="B30:E30"/>
    <mergeCell ref="A33:G33"/>
    <mergeCell ref="A34:G34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 Bordeaux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Mauret-Moreau, Laura</cp:lastModifiedBy>
  <cp:lastPrinted>2020-05-07T19:31:42Z</cp:lastPrinted>
  <dcterms:created xsi:type="dcterms:W3CDTF">2015-03-26T15:00:12Z</dcterms:created>
  <dcterms:modified xsi:type="dcterms:W3CDTF">2025-02-03T08:36:09Z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2023-01-03T11:24:29Z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3e5898e9-739c-41be-9077-affddd989169</vt:lpwstr>
  </property>
  <property fmtid="{D5CDD505-2E9C-101B-9397-08002B2CF9AE}" pid="15" name="MSIP_Label_1387ec98-8aff-418c-9455-dc857e1ea7dc_ContentBits">
    <vt:lpwstr>2</vt:lpwstr>
  </property>
</Properties>
</file>