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 activeTab="1"/>
  </bookViews>
  <sheets>
    <sheet name="Prix pour les usagers" sheetId="11" r:id="rId1"/>
    <sheet name="POSTE 1" sheetId="6" r:id="rId2"/>
    <sheet name="POSTE 2" sheetId="7" r:id="rId3"/>
    <sheet name="POSTE 3- à la demande " sheetId="9" r:id="rId4"/>
  </sheets>
  <calcPr calcId="162913"/>
</workbook>
</file>

<file path=xl/calcChain.xml><?xml version="1.0" encoding="utf-8"?>
<calcChain xmlns="http://schemas.openxmlformats.org/spreadsheetml/2006/main">
  <c r="L9" i="6" l="1"/>
  <c r="I9" i="6"/>
  <c r="K13" i="6" l="1"/>
  <c r="K12" i="6"/>
  <c r="I14" i="6"/>
  <c r="K14" i="6" s="1"/>
  <c r="I13" i="6"/>
  <c r="I11" i="6"/>
  <c r="K11" i="6" s="1"/>
  <c r="K9" i="6"/>
  <c r="I8" i="6"/>
  <c r="K8" i="6" s="1"/>
  <c r="M12" i="6"/>
  <c r="M13" i="6"/>
  <c r="M14" i="6"/>
  <c r="M11" i="6"/>
  <c r="M7" i="6"/>
  <c r="M8" i="6"/>
  <c r="M9" i="6"/>
  <c r="M6" i="6"/>
  <c r="I12" i="6"/>
  <c r="I7" i="6"/>
  <c r="K7" i="6" s="1"/>
  <c r="I6" i="6"/>
  <c r="K6" i="6" s="1"/>
  <c r="L6" i="6" s="1"/>
  <c r="I15" i="6" l="1"/>
  <c r="K15" i="6"/>
  <c r="L12" i="6" l="1"/>
  <c r="L13" i="6"/>
  <c r="L14" i="6"/>
  <c r="L8" i="6"/>
  <c r="L7" i="6" l="1"/>
  <c r="L11" i="6"/>
  <c r="L15" i="6" l="1"/>
  <c r="M52" i="11"/>
  <c r="L52" i="11"/>
  <c r="M51" i="11"/>
  <c r="L51" i="11"/>
  <c r="M50" i="11"/>
  <c r="L50" i="11"/>
  <c r="M49" i="11"/>
  <c r="L49" i="11"/>
  <c r="M48" i="11"/>
  <c r="L48" i="11"/>
  <c r="M47" i="11"/>
  <c r="L47" i="11"/>
  <c r="M45" i="11"/>
  <c r="L45" i="11"/>
  <c r="M44" i="11"/>
  <c r="L44" i="11"/>
  <c r="M43" i="11"/>
  <c r="L43" i="11"/>
  <c r="M42" i="11"/>
  <c r="L42" i="11"/>
  <c r="M41" i="11"/>
  <c r="L41" i="11"/>
  <c r="M40" i="11"/>
  <c r="L40" i="11"/>
  <c r="M39" i="11"/>
  <c r="L39" i="11"/>
  <c r="M38" i="11"/>
  <c r="L38" i="11"/>
  <c r="M37" i="11"/>
  <c r="L37" i="11"/>
  <c r="M36" i="11"/>
  <c r="L36" i="11"/>
  <c r="M35" i="11"/>
  <c r="L35" i="11"/>
  <c r="M34" i="11"/>
  <c r="L34" i="11"/>
  <c r="M33" i="11"/>
  <c r="L33" i="11"/>
  <c r="M32" i="11"/>
  <c r="L32" i="11"/>
  <c r="M31" i="11"/>
  <c r="L31" i="11"/>
  <c r="M30" i="11"/>
  <c r="L30" i="11"/>
  <c r="M29" i="11"/>
  <c r="L29" i="11"/>
  <c r="M28" i="11"/>
  <c r="L28" i="11"/>
  <c r="N23" i="11"/>
  <c r="L23" i="11"/>
  <c r="J23" i="11"/>
  <c r="N22" i="11"/>
  <c r="L22" i="11"/>
  <c r="J22" i="11"/>
  <c r="N21" i="11"/>
  <c r="L21" i="11"/>
  <c r="J21" i="11"/>
  <c r="N20" i="11"/>
  <c r="L20" i="11"/>
  <c r="J20" i="11"/>
  <c r="N19" i="11"/>
  <c r="L19" i="11"/>
  <c r="J19" i="11"/>
  <c r="N18" i="11"/>
  <c r="L18" i="11"/>
  <c r="J18" i="11"/>
  <c r="N17" i="11"/>
  <c r="L17" i="11"/>
  <c r="J17" i="11"/>
  <c r="N16" i="11"/>
  <c r="L16" i="11"/>
  <c r="J16" i="11"/>
  <c r="N15" i="11"/>
  <c r="L15" i="11"/>
  <c r="J15" i="11"/>
  <c r="N14" i="11"/>
  <c r="L14" i="11"/>
  <c r="J14" i="11"/>
  <c r="N13" i="11"/>
  <c r="L13" i="11"/>
  <c r="J13" i="11"/>
  <c r="N12" i="11"/>
  <c r="L12" i="11"/>
  <c r="J12" i="11"/>
  <c r="N11" i="11"/>
  <c r="L11" i="11"/>
  <c r="J11" i="11"/>
  <c r="N10" i="11"/>
  <c r="L10" i="11"/>
  <c r="J10" i="11"/>
  <c r="N9" i="11"/>
  <c r="L9" i="11"/>
  <c r="J9" i="11"/>
  <c r="I8" i="9" l="1"/>
  <c r="J7" i="7"/>
  <c r="K7" i="7"/>
  <c r="J8" i="9" l="1"/>
</calcChain>
</file>

<file path=xl/sharedStrings.xml><?xml version="1.0" encoding="utf-8"?>
<sst xmlns="http://schemas.openxmlformats.org/spreadsheetml/2006/main" count="106" uniqueCount="77">
  <si>
    <t>Taux de la TVA</t>
  </si>
  <si>
    <t>Prix unitaire (€ HT)</t>
  </si>
  <si>
    <t>Prix unitaire (€ TTC)</t>
  </si>
  <si>
    <t>Fontaines à eau sur réseau (Poste 2)</t>
  </si>
  <si>
    <t>Fontaine à eau sur réseau (Poste 3)</t>
  </si>
  <si>
    <t>Prix forfaitaire semestriel (€ HT)</t>
  </si>
  <si>
    <t xml:space="preserve">Annexe à l'acte d'engagement (ATTRI1) - Bordereau des prix unitaires                                                                          </t>
  </si>
  <si>
    <t>MAINTENANCE</t>
  </si>
  <si>
    <t>Thé</t>
  </si>
  <si>
    <t>Chocolat</t>
  </si>
  <si>
    <t>Prestations de maintenance et conformité sanitaire du parc de fontaines à eau sur réseau</t>
  </si>
  <si>
    <t>Achats</t>
  </si>
  <si>
    <t>Acquisition de fontaines neuves sur réseau (art 3.2.4 du CCTP)</t>
  </si>
  <si>
    <t>Prix (€ TTC)</t>
  </si>
  <si>
    <t xml:space="preserve">APPROVISIONNEMENT DES DISTRIBUTEURS </t>
  </si>
  <si>
    <t>DISTRIBUTEURS DE BOISSONS CHAUDES</t>
  </si>
  <si>
    <t>Avec contenant</t>
  </si>
  <si>
    <t>Sans contenant</t>
  </si>
  <si>
    <t>Prix unitaire  produit (€ HT)</t>
  </si>
  <si>
    <t>Café en grains</t>
  </si>
  <si>
    <t>café soluble</t>
  </si>
  <si>
    <t>Café décaféiné</t>
  </si>
  <si>
    <t xml:space="preserve">Café au lait </t>
  </si>
  <si>
    <t>Café noisette</t>
  </si>
  <si>
    <t>Café issu du commerce équitable</t>
  </si>
  <si>
    <t>Cappuccino</t>
  </si>
  <si>
    <t>Café caramel</t>
  </si>
  <si>
    <t>Chocolat issu du commerce équitable</t>
  </si>
  <si>
    <t>Thé issu du commerce équitable</t>
  </si>
  <si>
    <t>Potage</t>
  </si>
  <si>
    <t>Potage issu du commerce équitable</t>
  </si>
  <si>
    <t>Eau- de source</t>
  </si>
  <si>
    <t>Eau minérale</t>
  </si>
  <si>
    <t>Eau aromatisée</t>
  </si>
  <si>
    <t>Eau pétillante</t>
  </si>
  <si>
    <t>Sodas</t>
  </si>
  <si>
    <t>Prix unitaire  (€ HT)</t>
  </si>
  <si>
    <t>Désignation (Norme PNNS, AB, commerce équitable, zéro calorie, sans sucre ajouté, à préciser)</t>
  </si>
  <si>
    <t>Jus de fruit</t>
  </si>
  <si>
    <t>Jus de fruit issu du commerce équitable</t>
  </si>
  <si>
    <t>Sodas (light ou zéro)</t>
  </si>
  <si>
    <t>CONTENANT</t>
  </si>
  <si>
    <t>33cl</t>
  </si>
  <si>
    <t>50cl</t>
  </si>
  <si>
    <t>DISTRIBUTEURS DE BOISSONS FRAICHES ET CONFISERIES</t>
  </si>
  <si>
    <t>Chips</t>
  </si>
  <si>
    <t>Gâteaux</t>
  </si>
  <si>
    <t>sachet de petites viennoisseries sucrées</t>
  </si>
  <si>
    <t>Barres chocolatées</t>
  </si>
  <si>
    <t>sachets de friandises</t>
  </si>
  <si>
    <t>Gateaux apéritifs</t>
  </si>
  <si>
    <t>CONFISERIES</t>
  </si>
  <si>
    <t>* le prix doit inclure la mise à disposition, l'installation, mise en service ,l'approvisionnement et l'entretien de la machine</t>
  </si>
  <si>
    <t>Autres**</t>
  </si>
  <si>
    <t>Autres**…</t>
  </si>
  <si>
    <t>Prix (€ HT)</t>
  </si>
  <si>
    <t>** des lignes peuvent être rajoutées aux tableaux de prix</t>
  </si>
  <si>
    <t>Taux de la TVA
à préciser
( C )</t>
  </si>
  <si>
    <t>Prix  mensuel (€ HT)
( B )</t>
  </si>
  <si>
    <t>Prix mensuel (€ TTC)
( BXC )</t>
  </si>
  <si>
    <t>*Attention, la société doit s'affranchir d'une redevance à hauteur de 400 € par machine, relative à l'occupation du domaine public (voir art 3 du CCAP). Sur la base des distributeurs automatiques actuellement en service (voir art 3.2.1 du CCTP) cela représente une redevance totale minimum de 15 200 €</t>
  </si>
  <si>
    <t>Maintenance du parc de fontaines sur réseau (le parc intial de 49 fontaines pourra connaitre une marge d'évolution de +/- 10 % au cours de la durée du marché - cf. art. 3.2.3 du CCTP)</t>
  </si>
  <si>
    <t>LOCATION DE DISTRIBUTEURS DE BOISSONS ET CONFISERIES</t>
  </si>
  <si>
    <t>Total annuel (TTC)</t>
  </si>
  <si>
    <t>Total</t>
  </si>
  <si>
    <t>*Site de FLOIRAC (A)</t>
  </si>
  <si>
    <t>*Site  Croix d'Hins (A)</t>
  </si>
  <si>
    <t>Mise à disposition, installation, mise en service, entretien (article 3.2.2 du CCTP) d'un distributeur de boissons chaudes</t>
  </si>
  <si>
    <t>Mise à disposition, installation, mise en service, entretien (article 3.2.2 du CCTP) d'un distributeur de boisssons fraiches et confiseries</t>
  </si>
  <si>
    <t>Approvisionnement (remplacement des produits à DLC courte et approvisionnement du monnayeur compris) d'un distributeur de boissons chaudes</t>
  </si>
  <si>
    <t>Approvisionnement (remplacement des produits à DLC courte et approvisionnement du monnayeur compris) d'un distributeur de boissons fraiches et confiseries</t>
  </si>
  <si>
    <t>Mise à disposition, installation, mise en service, entretien (article 3.2.2 du CCTP) d'un distributeur de boissons fraiches</t>
  </si>
  <si>
    <t>Prix forfaitaire semestriel (€ TTC)</t>
  </si>
  <si>
    <t>Montant annuel 
(€ TTC)</t>
  </si>
  <si>
    <t>Fontaine à eau sur réseau (incluant l'achat, la livraison, l'installation ainsi que la mise en service de la fontaine)</t>
  </si>
  <si>
    <t>Quantité estimée sur site</t>
  </si>
  <si>
    <t>Prix unitaire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</si>
</sst>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b/>
      <sz val="14"/>
      <color theme="1"/>
      <name val="Marianne"/>
      <family val="3"/>
    </font>
    <font>
      <sz val="11"/>
      <color theme="1"/>
      <name val="Marianne"/>
      <family val="3"/>
    </font>
    <font>
      <b/>
      <sz val="11"/>
      <color theme="1"/>
      <name val="Marianne"/>
      <family val="3"/>
    </font>
    <font>
      <sz val="10"/>
      <color rgb="FFFF0000"/>
      <name val="Marianne"/>
      <family val="3"/>
    </font>
    <font>
      <b/>
      <sz val="14"/>
      <color rgb="FFFF0000"/>
      <name val="Marianne"/>
      <family val="3"/>
    </font>
    <font>
      <b/>
      <sz val="11"/>
      <color rgb="FFFF0000"/>
      <name val="Marianne"/>
      <family val="3"/>
    </font>
    <font>
      <sz val="11"/>
      <color rgb="FFFF0000"/>
      <name val="Marianne"/>
      <family val="3"/>
    </font>
    <font>
      <sz val="11"/>
      <name val="Marianne"/>
      <family val="3"/>
    </font>
    <font>
      <sz val="11"/>
      <color rgb="FFC00000"/>
      <name val="Marianne"/>
      <family val="3"/>
    </font>
  </fonts>
  <fills count="9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8" tint="0.39997558519241921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79">
    <xf numFmtId="0" fontId="0" fillId="0" borderId="0" xfId="0"/>
    <xf numFmtId="0" fontId="2" fillId="0" borderId="0" xfId="0" applyFont="1"/>
    <xf numFmtId="0" fontId="3" fillId="0" borderId="0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1" fillId="0" borderId="5" xfId="0" applyFont="1" applyFill="1" applyBorder="1" applyAlignment="1">
      <alignment horizontal="center" vertical="center" wrapText="1"/>
    </xf>
    <xf numFmtId="0" fontId="0" fillId="0" borderId="1" xfId="0" applyBorder="1"/>
    <xf numFmtId="0" fontId="1" fillId="0" borderId="0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/>
    </xf>
    <xf numFmtId="0" fontId="4" fillId="0" borderId="0" xfId="0" applyFont="1" applyBorder="1" applyAlignment="1"/>
    <xf numFmtId="0" fontId="4" fillId="0" borderId="0" xfId="0" applyFont="1" applyAlignment="1"/>
    <xf numFmtId="164" fontId="2" fillId="0" borderId="23" xfId="0" applyNumberFormat="1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164" fontId="2" fillId="0" borderId="26" xfId="0" applyNumberFormat="1" applyFont="1" applyBorder="1" applyAlignment="1">
      <alignment horizontal="center" vertical="center"/>
    </xf>
    <xf numFmtId="164" fontId="2" fillId="0" borderId="13" xfId="0" applyNumberFormat="1" applyFont="1" applyBorder="1" applyAlignment="1">
      <alignment horizontal="center" vertical="center"/>
    </xf>
    <xf numFmtId="0" fontId="0" fillId="0" borderId="23" xfId="0" applyBorder="1"/>
    <xf numFmtId="164" fontId="2" fillId="0" borderId="17" xfId="0" applyNumberFormat="1" applyFont="1" applyBorder="1" applyAlignment="1">
      <alignment horizontal="center"/>
    </xf>
    <xf numFmtId="164" fontId="2" fillId="0" borderId="6" xfId="0" applyNumberFormat="1" applyFont="1" applyBorder="1" applyAlignment="1">
      <alignment horizontal="center" vertical="center"/>
    </xf>
    <xf numFmtId="164" fontId="2" fillId="0" borderId="18" xfId="0" applyNumberFormat="1" applyFont="1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/>
    </xf>
    <xf numFmtId="164" fontId="2" fillId="0" borderId="23" xfId="0" applyNumberFormat="1" applyFont="1" applyBorder="1" applyAlignment="1">
      <alignment horizontal="center"/>
    </xf>
    <xf numFmtId="164" fontId="2" fillId="0" borderId="7" xfId="0" applyNumberFormat="1" applyFont="1" applyBorder="1" applyAlignment="1">
      <alignment horizontal="center"/>
    </xf>
    <xf numFmtId="164" fontId="2" fillId="0" borderId="6" xfId="0" applyNumberFormat="1" applyFont="1" applyBorder="1" applyAlignment="1">
      <alignment horizontal="center"/>
    </xf>
    <xf numFmtId="164" fontId="2" fillId="0" borderId="17" xfId="0" applyNumberFormat="1" applyFont="1" applyBorder="1" applyAlignment="1">
      <alignment horizontal="center" vertical="center"/>
    </xf>
    <xf numFmtId="0" fontId="0" fillId="0" borderId="28" xfId="0" applyBorder="1"/>
    <xf numFmtId="0" fontId="0" fillId="0" borderId="21" xfId="0" applyBorder="1"/>
    <xf numFmtId="0" fontId="0" fillId="0" borderId="9" xfId="0" applyBorder="1"/>
    <xf numFmtId="0" fontId="0" fillId="0" borderId="7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6" borderId="32" xfId="0" applyFill="1" applyBorder="1"/>
    <xf numFmtId="164" fontId="2" fillId="6" borderId="32" xfId="0" applyNumberFormat="1" applyFont="1" applyFill="1" applyBorder="1" applyAlignment="1">
      <alignment horizontal="center"/>
    </xf>
    <xf numFmtId="164" fontId="2" fillId="6" borderId="32" xfId="0" applyNumberFormat="1" applyFont="1" applyFill="1" applyBorder="1" applyAlignment="1">
      <alignment horizontal="center" vertical="center"/>
    </xf>
    <xf numFmtId="0" fontId="2" fillId="6" borderId="32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 wrapText="1"/>
    </xf>
    <xf numFmtId="0" fontId="3" fillId="2" borderId="31" xfId="0" applyFont="1" applyFill="1" applyBorder="1" applyAlignment="1">
      <alignment horizontal="center" vertical="center" wrapText="1"/>
    </xf>
    <xf numFmtId="0" fontId="0" fillId="0" borderId="5" xfId="0" applyBorder="1"/>
    <xf numFmtId="164" fontId="2" fillId="0" borderId="25" xfId="0" applyNumberFormat="1" applyFont="1" applyBorder="1" applyAlignment="1">
      <alignment horizontal="center" vertical="center"/>
    </xf>
    <xf numFmtId="0" fontId="3" fillId="2" borderId="3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2" borderId="35" xfId="0" applyFont="1" applyFill="1" applyBorder="1" applyAlignment="1">
      <alignment horizontal="center" vertical="center" wrapText="1"/>
    </xf>
    <xf numFmtId="0" fontId="3" fillId="2" borderId="3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64" fontId="2" fillId="0" borderId="42" xfId="0" applyNumberFormat="1" applyFont="1" applyFill="1" applyBorder="1" applyAlignment="1">
      <alignment horizontal="center" vertical="center"/>
    </xf>
    <xf numFmtId="164" fontId="2" fillId="0" borderId="38" xfId="0" applyNumberFormat="1" applyFont="1" applyBorder="1" applyAlignment="1">
      <alignment horizontal="center" vertical="center"/>
    </xf>
    <xf numFmtId="0" fontId="3" fillId="4" borderId="23" xfId="0" applyFont="1" applyFill="1" applyBorder="1" applyAlignment="1">
      <alignment horizontal="center" vertical="center"/>
    </xf>
    <xf numFmtId="9" fontId="2" fillId="0" borderId="2" xfId="0" applyNumberFormat="1" applyFont="1" applyFill="1" applyBorder="1" applyAlignment="1">
      <alignment horizontal="center" vertical="center"/>
    </xf>
    <xf numFmtId="0" fontId="0" fillId="0" borderId="43" xfId="0" applyBorder="1"/>
    <xf numFmtId="0" fontId="6" fillId="3" borderId="35" xfId="0" applyFont="1" applyFill="1" applyBorder="1" applyAlignment="1">
      <alignment horizontal="center" vertical="center" wrapText="1"/>
    </xf>
    <xf numFmtId="0" fontId="6" fillId="3" borderId="31" xfId="0" applyFont="1" applyFill="1" applyBorder="1" applyAlignment="1">
      <alignment horizontal="center" vertical="center" wrapText="1"/>
    </xf>
    <xf numFmtId="164" fontId="2" fillId="0" borderId="3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164" fontId="7" fillId="0" borderId="35" xfId="0" applyNumberFormat="1" applyFont="1" applyBorder="1" applyAlignment="1">
      <alignment horizontal="center" vertical="center"/>
    </xf>
    <xf numFmtId="164" fontId="2" fillId="0" borderId="31" xfId="0" applyNumberFormat="1" applyFont="1" applyBorder="1" applyAlignment="1">
      <alignment horizontal="center" vertical="center"/>
    </xf>
    <xf numFmtId="0" fontId="6" fillId="8" borderId="31" xfId="0" applyFont="1" applyFill="1" applyBorder="1" applyAlignment="1">
      <alignment horizontal="center" vertical="center" wrapText="1"/>
    </xf>
    <xf numFmtId="0" fontId="6" fillId="8" borderId="35" xfId="0" applyFont="1" applyFill="1" applyBorder="1" applyAlignment="1">
      <alignment horizontal="center" vertical="center" wrapText="1"/>
    </xf>
    <xf numFmtId="0" fontId="9" fillId="0" borderId="31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164" fontId="2" fillId="0" borderId="35" xfId="0" applyNumberFormat="1" applyFont="1" applyFill="1" applyBorder="1" applyAlignment="1">
      <alignment horizontal="center" vertical="center"/>
    </xf>
    <xf numFmtId="0" fontId="9" fillId="7" borderId="31" xfId="0" applyFont="1" applyFill="1" applyBorder="1" applyAlignment="1">
      <alignment horizontal="center" vertical="center" wrapText="1"/>
    </xf>
    <xf numFmtId="0" fontId="6" fillId="8" borderId="38" xfId="0" applyFont="1" applyFill="1" applyBorder="1" applyAlignment="1">
      <alignment horizontal="center" vertical="center" wrapText="1"/>
    </xf>
    <xf numFmtId="0" fontId="2" fillId="0" borderId="31" xfId="0" applyFont="1" applyBorder="1" applyAlignment="1">
      <alignment horizontal="left"/>
    </xf>
    <xf numFmtId="0" fontId="6" fillId="3" borderId="38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9" fontId="2" fillId="0" borderId="31" xfId="0" applyNumberFormat="1" applyFont="1" applyBorder="1" applyAlignment="1">
      <alignment horizontal="center" vertical="center"/>
    </xf>
    <xf numFmtId="0" fontId="1" fillId="5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2" fillId="2" borderId="32" xfId="0" applyFont="1" applyFill="1" applyBorder="1" applyAlignment="1">
      <alignment horizontal="center" vertical="center" wrapText="1"/>
    </xf>
    <xf numFmtId="0" fontId="2" fillId="2" borderId="40" xfId="0" applyFont="1" applyFill="1" applyBorder="1" applyAlignment="1">
      <alignment horizontal="center" vertical="center" wrapText="1"/>
    </xf>
    <xf numFmtId="0" fontId="2" fillId="2" borderId="41" xfId="0" applyFont="1" applyFill="1" applyBorder="1" applyAlignment="1">
      <alignment horizontal="center" vertical="center" wrapText="1"/>
    </xf>
    <xf numFmtId="0" fontId="3" fillId="2" borderId="35" xfId="0" applyFont="1" applyFill="1" applyBorder="1" applyAlignment="1">
      <alignment horizontal="center" vertical="center" wrapText="1"/>
    </xf>
    <xf numFmtId="0" fontId="3" fillId="2" borderId="37" xfId="0" applyFont="1" applyFill="1" applyBorder="1" applyAlignment="1">
      <alignment horizontal="center" vertical="center" wrapText="1"/>
    </xf>
    <xf numFmtId="0" fontId="3" fillId="2" borderId="38" xfId="0" applyFont="1" applyFill="1" applyBorder="1" applyAlignment="1">
      <alignment horizontal="center" vertical="center" wrapText="1"/>
    </xf>
    <xf numFmtId="0" fontId="3" fillId="2" borderId="32" xfId="0" applyFont="1" applyFill="1" applyBorder="1" applyAlignment="1">
      <alignment horizontal="center" vertical="center"/>
    </xf>
    <xf numFmtId="0" fontId="3" fillId="2" borderId="40" xfId="0" applyFont="1" applyFill="1" applyBorder="1" applyAlignment="1">
      <alignment horizontal="center" vertical="center"/>
    </xf>
    <xf numFmtId="0" fontId="3" fillId="2" borderId="41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 wrapText="1"/>
    </xf>
    <xf numFmtId="0" fontId="3" fillId="2" borderId="36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9" fontId="2" fillId="0" borderId="24" xfId="0" applyNumberFormat="1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2" borderId="33" xfId="0" applyFont="1" applyFill="1" applyBorder="1" applyAlignment="1">
      <alignment horizontal="center" vertical="center" wrapText="1"/>
    </xf>
    <xf numFmtId="0" fontId="3" fillId="2" borderId="34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3" fillId="2" borderId="27" xfId="0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/>
    </xf>
    <xf numFmtId="0" fontId="3" fillId="2" borderId="29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center" wrapText="1"/>
    </xf>
    <xf numFmtId="0" fontId="3" fillId="2" borderId="30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/>
    </xf>
    <xf numFmtId="0" fontId="0" fillId="0" borderId="21" xfId="0" applyBorder="1" applyAlignment="1">
      <alignment horizontal="left"/>
    </xf>
    <xf numFmtId="0" fontId="0" fillId="0" borderId="0" xfId="0" applyAlignment="1">
      <alignment horizontal="left"/>
    </xf>
    <xf numFmtId="0" fontId="3" fillId="2" borderId="31" xfId="0" applyFont="1" applyFill="1" applyBorder="1" applyAlignment="1">
      <alignment horizontal="center" vertical="center"/>
    </xf>
    <xf numFmtId="0" fontId="2" fillId="0" borderId="35" xfId="0" applyFont="1" applyBorder="1" applyAlignment="1">
      <alignment horizontal="left" vertical="center" wrapText="1"/>
    </xf>
    <xf numFmtId="0" fontId="2" fillId="0" borderId="37" xfId="0" applyFont="1" applyBorder="1" applyAlignment="1">
      <alignment horizontal="left" vertical="center" wrapText="1"/>
    </xf>
    <xf numFmtId="0" fontId="2" fillId="0" borderId="38" xfId="0" applyFont="1" applyBorder="1" applyAlignment="1">
      <alignment horizontal="left" vertical="center" wrapText="1"/>
    </xf>
    <xf numFmtId="0" fontId="2" fillId="0" borderId="31" xfId="0" applyFont="1" applyBorder="1" applyAlignment="1">
      <alignment vertical="center" wrapText="1"/>
    </xf>
    <xf numFmtId="0" fontId="8" fillId="0" borderId="35" xfId="0" applyFont="1" applyFill="1" applyBorder="1" applyAlignment="1">
      <alignment horizontal="center" vertical="center" wrapText="1"/>
    </xf>
    <xf numFmtId="0" fontId="8" fillId="0" borderId="37" xfId="0" applyFont="1" applyFill="1" applyBorder="1" applyAlignment="1">
      <alignment horizontal="center" vertical="center" wrapText="1"/>
    </xf>
    <xf numFmtId="0" fontId="8" fillId="0" borderId="38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6" fillId="3" borderId="35" xfId="0" applyFont="1" applyFill="1" applyBorder="1" applyAlignment="1">
      <alignment horizontal="center" vertical="center" wrapText="1"/>
    </xf>
    <xf numFmtId="0" fontId="6" fillId="3" borderId="37" xfId="0" applyFont="1" applyFill="1" applyBorder="1" applyAlignment="1">
      <alignment horizontal="center" vertical="center" wrapText="1"/>
    </xf>
    <xf numFmtId="0" fontId="6" fillId="3" borderId="38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9" fontId="7" fillId="0" borderId="32" xfId="0" applyNumberFormat="1" applyFont="1" applyBorder="1" applyAlignment="1">
      <alignment horizontal="center" vertical="center"/>
    </xf>
    <xf numFmtId="9" fontId="7" fillId="0" borderId="40" xfId="0" applyNumberFormat="1" applyFont="1" applyBorder="1" applyAlignment="1">
      <alignment horizontal="center" vertical="center"/>
    </xf>
    <xf numFmtId="9" fontId="7" fillId="0" borderId="41" xfId="0" applyNumberFormat="1" applyFont="1" applyBorder="1" applyAlignment="1">
      <alignment horizontal="center" vertical="center"/>
    </xf>
    <xf numFmtId="0" fontId="6" fillId="8" borderId="35" xfId="0" applyFont="1" applyFill="1" applyBorder="1" applyAlignment="1">
      <alignment horizontal="center" vertical="center" wrapText="1"/>
    </xf>
    <xf numFmtId="0" fontId="6" fillId="8" borderId="37" xfId="0" applyFont="1" applyFill="1" applyBorder="1" applyAlignment="1">
      <alignment horizontal="center" vertical="center" wrapText="1"/>
    </xf>
    <xf numFmtId="0" fontId="6" fillId="8" borderId="38" xfId="0" applyFont="1" applyFill="1" applyBorder="1" applyAlignment="1">
      <alignment horizontal="center" vertical="center" wrapText="1"/>
    </xf>
    <xf numFmtId="0" fontId="2" fillId="0" borderId="31" xfId="0" applyFont="1" applyBorder="1" applyAlignment="1">
      <alignment horizontal="left"/>
    </xf>
    <xf numFmtId="0" fontId="1" fillId="0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3" fillId="4" borderId="2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</cellXfs>
  <cellStyles count="1">
    <cellStyle name="Normal" xfId="0" builtinId="0"/>
  </cellStyles>
  <dxfs count="20">
    <dxf>
      <fill>
        <patternFill>
          <bgColor theme="9" tint="0.59996337778862885"/>
        </patternFill>
      </fill>
    </dxf>
    <dxf>
      <fill>
        <patternFill>
          <bgColor theme="9"/>
        </patternFill>
      </fill>
    </dxf>
    <dxf>
      <fill>
        <patternFill>
          <bgColor theme="9" tint="0.59996337778862885"/>
        </patternFill>
      </fill>
    </dxf>
    <dxf>
      <fill>
        <patternFill>
          <bgColor theme="9"/>
        </patternFill>
      </fill>
    </dxf>
    <dxf>
      <fill>
        <patternFill>
          <bgColor theme="9" tint="0.59996337778862885"/>
        </patternFill>
      </fill>
    </dxf>
    <dxf>
      <fill>
        <patternFill>
          <bgColor theme="9"/>
        </patternFill>
      </fill>
    </dxf>
    <dxf>
      <fill>
        <patternFill>
          <bgColor theme="9" tint="0.59996337778862885"/>
        </patternFill>
      </fill>
    </dxf>
    <dxf>
      <fill>
        <patternFill>
          <bgColor theme="9"/>
        </patternFill>
      </fill>
    </dxf>
    <dxf>
      <fill>
        <patternFill>
          <bgColor theme="9" tint="0.59996337778862885"/>
        </patternFill>
      </fill>
    </dxf>
    <dxf>
      <fill>
        <patternFill>
          <bgColor theme="9"/>
        </patternFill>
      </fill>
    </dxf>
    <dxf>
      <fill>
        <patternFill>
          <bgColor theme="9" tint="0.59996337778862885"/>
        </patternFill>
      </fill>
    </dxf>
    <dxf>
      <fill>
        <patternFill>
          <bgColor theme="9"/>
        </patternFill>
      </fill>
    </dxf>
    <dxf>
      <fill>
        <patternFill>
          <bgColor theme="9" tint="0.59996337778862885"/>
        </patternFill>
      </fill>
    </dxf>
    <dxf>
      <fill>
        <patternFill>
          <bgColor theme="9"/>
        </patternFill>
      </fill>
    </dxf>
    <dxf>
      <fill>
        <patternFill>
          <bgColor theme="9" tint="0.59996337778862885"/>
        </patternFill>
      </fill>
    </dxf>
    <dxf>
      <fill>
        <patternFill>
          <bgColor theme="9"/>
        </patternFill>
      </fill>
    </dxf>
    <dxf>
      <fill>
        <patternFill>
          <bgColor theme="9" tint="0.59996337778862885"/>
        </patternFill>
      </fill>
    </dxf>
    <dxf>
      <fill>
        <patternFill>
          <bgColor theme="9"/>
        </patternFill>
      </fill>
    </dxf>
    <dxf>
      <fill>
        <patternFill>
          <bgColor theme="9" tint="0.59996337778862885"/>
        </patternFill>
      </fill>
    </dxf>
    <dxf>
      <fill>
        <patternFill>
          <bgColor theme="9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5"/>
  <sheetViews>
    <sheetView topLeftCell="A25" workbookViewId="0">
      <selection activeCell="P8" sqref="P8"/>
    </sheetView>
  </sheetViews>
  <sheetFormatPr baseColWidth="10" defaultColWidth="9.140625" defaultRowHeight="15" x14ac:dyDescent="0.25"/>
  <cols>
    <col min="6" max="6" width="30.140625" customWidth="1"/>
    <col min="7" max="8" width="22.42578125" customWidth="1"/>
    <col min="9" max="9" width="22.7109375" customWidth="1"/>
    <col min="10" max="10" width="22.28515625" customWidth="1"/>
    <col min="11" max="11" width="16.7109375" bestFit="1" customWidth="1"/>
    <col min="12" max="12" width="14.42578125" bestFit="1" customWidth="1"/>
    <col min="13" max="13" width="23.28515625" customWidth="1"/>
    <col min="14" max="14" width="10.28515625" bestFit="1" customWidth="1"/>
  </cols>
  <sheetData>
    <row r="1" spans="1:15" ht="35.1" customHeight="1" x14ac:dyDescent="0.25">
      <c r="A1" s="84" t="s">
        <v>6</v>
      </c>
      <c r="B1" s="84"/>
      <c r="C1" s="84"/>
      <c r="D1" s="84"/>
      <c r="E1" s="84"/>
      <c r="F1" s="84"/>
      <c r="G1" s="84"/>
      <c r="H1" s="84"/>
      <c r="I1" s="84"/>
      <c r="J1" s="84"/>
    </row>
    <row r="2" spans="1:15" ht="35.1" customHeight="1" x14ac:dyDescent="0.25">
      <c r="A2" s="59"/>
      <c r="B2" s="59"/>
      <c r="C2" s="59"/>
      <c r="D2" s="59"/>
      <c r="E2" s="59"/>
      <c r="F2" s="59"/>
      <c r="G2" s="59"/>
      <c r="H2" s="59"/>
      <c r="I2" s="59"/>
      <c r="J2" s="59"/>
    </row>
    <row r="3" spans="1:15" ht="20.100000000000001" customHeight="1" x14ac:dyDescent="0.25">
      <c r="A3" s="7"/>
      <c r="B3" s="7"/>
      <c r="C3" s="7"/>
      <c r="D3" s="85" t="s">
        <v>14</v>
      </c>
      <c r="E3" s="85"/>
      <c r="F3" s="85"/>
      <c r="G3" s="85"/>
      <c r="H3" s="85"/>
      <c r="I3" s="85"/>
      <c r="J3" s="4"/>
    </row>
    <row r="5" spans="1:15" ht="15.75" thickBot="1" x14ac:dyDescent="0.3">
      <c r="H5" s="29"/>
    </row>
    <row r="6" spans="1:15" ht="39.950000000000003" customHeight="1" thickBot="1" x14ac:dyDescent="0.3">
      <c r="A6" s="86" t="s">
        <v>15</v>
      </c>
      <c r="B6" s="87"/>
      <c r="C6" s="87"/>
      <c r="D6" s="87"/>
      <c r="E6" s="87"/>
      <c r="F6" s="87"/>
      <c r="G6" s="87"/>
      <c r="H6" s="90" t="s">
        <v>37</v>
      </c>
      <c r="I6" s="93" t="s">
        <v>18</v>
      </c>
      <c r="J6" s="94"/>
      <c r="K6" s="94"/>
      <c r="L6" s="95"/>
      <c r="M6" s="96" t="s">
        <v>0</v>
      </c>
      <c r="N6" s="14"/>
      <c r="O6" s="14"/>
    </row>
    <row r="7" spans="1:15" ht="49.5" customHeight="1" thickBot="1" x14ac:dyDescent="0.3">
      <c r="A7" s="88"/>
      <c r="B7" s="89"/>
      <c r="C7" s="89"/>
      <c r="D7" s="89"/>
      <c r="E7" s="89"/>
      <c r="F7" s="89"/>
      <c r="G7" s="89"/>
      <c r="H7" s="91"/>
      <c r="I7" s="99" t="s">
        <v>16</v>
      </c>
      <c r="J7" s="100"/>
      <c r="K7" s="93" t="s">
        <v>17</v>
      </c>
      <c r="L7" s="95"/>
      <c r="M7" s="97"/>
      <c r="N7" s="14"/>
      <c r="O7" s="14"/>
    </row>
    <row r="8" spans="1:15" ht="49.5" customHeight="1" thickBot="1" x14ac:dyDescent="0.3">
      <c r="A8" s="52"/>
      <c r="B8" s="53"/>
      <c r="C8" s="53"/>
      <c r="D8" s="53"/>
      <c r="E8" s="53"/>
      <c r="F8" s="53"/>
      <c r="G8" s="53"/>
      <c r="H8" s="92"/>
      <c r="I8" s="42" t="s">
        <v>55</v>
      </c>
      <c r="J8" s="57" t="s">
        <v>13</v>
      </c>
      <c r="K8" s="57" t="s">
        <v>55</v>
      </c>
      <c r="L8" s="45" t="s">
        <v>13</v>
      </c>
      <c r="M8" s="98"/>
      <c r="N8" s="14"/>
      <c r="O8" s="14"/>
    </row>
    <row r="9" spans="1:15" x14ac:dyDescent="0.25">
      <c r="A9" s="101" t="s">
        <v>19</v>
      </c>
      <c r="B9" s="102"/>
      <c r="C9" s="102"/>
      <c r="D9" s="102"/>
      <c r="E9" s="102"/>
      <c r="F9" s="102"/>
      <c r="G9" s="103"/>
      <c r="H9" s="33"/>
      <c r="I9" s="46"/>
      <c r="J9" s="28">
        <f>I9*1.1</f>
        <v>0</v>
      </c>
      <c r="K9" s="46"/>
      <c r="L9" s="17">
        <f>K9*1.1</f>
        <v>0</v>
      </c>
      <c r="M9" s="104">
        <v>0.1</v>
      </c>
      <c r="N9" s="14" t="str">
        <f>IF(OR(I9="",K9=""),"Veuillez compléter les prix","")</f>
        <v>Veuillez compléter les prix</v>
      </c>
      <c r="O9" s="14"/>
    </row>
    <row r="10" spans="1:15" x14ac:dyDescent="0.25">
      <c r="A10" s="107" t="s">
        <v>20</v>
      </c>
      <c r="B10" s="108"/>
      <c r="C10" s="108"/>
      <c r="D10" s="108"/>
      <c r="E10" s="108"/>
      <c r="F10" s="108"/>
      <c r="G10" s="109"/>
      <c r="H10" s="36"/>
      <c r="I10" s="46"/>
      <c r="J10" s="28">
        <f t="shared" ref="J10:J23" si="0">I10*1.1</f>
        <v>0</v>
      </c>
      <c r="K10" s="46"/>
      <c r="L10" s="44">
        <f t="shared" ref="L10:L23" si="1">K10*1.1</f>
        <v>0</v>
      </c>
      <c r="M10" s="105"/>
      <c r="N10" s="14" t="str">
        <f t="shared" ref="N10:N23" si="2">IF(OR(I10="",K10=""),"Veuillez compléter les prix","")</f>
        <v>Veuillez compléter les prix</v>
      </c>
      <c r="O10" s="14"/>
    </row>
    <row r="11" spans="1:15" x14ac:dyDescent="0.25">
      <c r="A11" s="107" t="s">
        <v>21</v>
      </c>
      <c r="B11" s="108"/>
      <c r="C11" s="108"/>
      <c r="D11" s="108"/>
      <c r="E11" s="108"/>
      <c r="F11" s="108"/>
      <c r="G11" s="109"/>
      <c r="H11" s="36"/>
      <c r="I11" s="47"/>
      <c r="J11" s="28">
        <f t="shared" si="0"/>
        <v>0</v>
      </c>
      <c r="K11" s="47"/>
      <c r="L11" s="16">
        <f t="shared" si="1"/>
        <v>0</v>
      </c>
      <c r="M11" s="105"/>
      <c r="N11" s="14" t="str">
        <f t="shared" si="2"/>
        <v>Veuillez compléter les prix</v>
      </c>
      <c r="O11" s="14"/>
    </row>
    <row r="12" spans="1:15" x14ac:dyDescent="0.25">
      <c r="A12" s="110" t="s">
        <v>22</v>
      </c>
      <c r="B12" s="111"/>
      <c r="C12" s="111"/>
      <c r="D12" s="111"/>
      <c r="E12" s="111"/>
      <c r="F12" s="111"/>
      <c r="G12" s="112"/>
      <c r="H12" s="36"/>
      <c r="I12" s="47"/>
      <c r="J12" s="28">
        <f t="shared" si="0"/>
        <v>0</v>
      </c>
      <c r="K12" s="47"/>
      <c r="L12" s="12">
        <f t="shared" si="1"/>
        <v>0</v>
      </c>
      <c r="M12" s="105"/>
      <c r="N12" s="14" t="str">
        <f t="shared" si="2"/>
        <v>Veuillez compléter les prix</v>
      </c>
      <c r="O12" s="14"/>
    </row>
    <row r="13" spans="1:15" x14ac:dyDescent="0.25">
      <c r="A13" s="107" t="s">
        <v>23</v>
      </c>
      <c r="B13" s="108"/>
      <c r="C13" s="108"/>
      <c r="D13" s="108"/>
      <c r="E13" s="108"/>
      <c r="F13" s="108"/>
      <c r="G13" s="109"/>
      <c r="H13" s="36"/>
      <c r="I13" s="47"/>
      <c r="J13" s="28">
        <f t="shared" si="0"/>
        <v>0</v>
      </c>
      <c r="K13" s="47"/>
      <c r="L13" s="12">
        <f t="shared" si="1"/>
        <v>0</v>
      </c>
      <c r="M13" s="105"/>
      <c r="N13" s="14" t="str">
        <f t="shared" si="2"/>
        <v>Veuillez compléter les prix</v>
      </c>
      <c r="O13" s="14"/>
    </row>
    <row r="14" spans="1:15" x14ac:dyDescent="0.25">
      <c r="A14" s="110" t="s">
        <v>24</v>
      </c>
      <c r="B14" s="111"/>
      <c r="C14" s="111"/>
      <c r="D14" s="111"/>
      <c r="E14" s="111"/>
      <c r="F14" s="111"/>
      <c r="G14" s="112"/>
      <c r="H14" s="36"/>
      <c r="I14" s="47"/>
      <c r="J14" s="28">
        <f t="shared" si="0"/>
        <v>0</v>
      </c>
      <c r="K14" s="47"/>
      <c r="L14" s="44">
        <f t="shared" si="1"/>
        <v>0</v>
      </c>
      <c r="M14" s="105"/>
      <c r="N14" s="14" t="str">
        <f t="shared" si="2"/>
        <v>Veuillez compléter les prix</v>
      </c>
      <c r="O14" s="14"/>
    </row>
    <row r="15" spans="1:15" x14ac:dyDescent="0.25">
      <c r="A15" s="113" t="s">
        <v>26</v>
      </c>
      <c r="B15" s="113"/>
      <c r="C15" s="113"/>
      <c r="D15" s="113"/>
      <c r="E15" s="113"/>
      <c r="F15" s="113"/>
      <c r="G15" s="114"/>
      <c r="H15" s="36"/>
      <c r="I15" s="47"/>
      <c r="J15" s="28">
        <f t="shared" si="0"/>
        <v>0</v>
      </c>
      <c r="K15" s="47"/>
      <c r="L15" s="12">
        <f t="shared" si="1"/>
        <v>0</v>
      </c>
      <c r="M15" s="105"/>
      <c r="N15" s="14" t="str">
        <f t="shared" si="2"/>
        <v>Veuillez compléter les prix</v>
      </c>
      <c r="O15" s="14"/>
    </row>
    <row r="16" spans="1:15" x14ac:dyDescent="0.25">
      <c r="A16" s="107" t="s">
        <v>25</v>
      </c>
      <c r="B16" s="108"/>
      <c r="C16" s="108"/>
      <c r="D16" s="108"/>
      <c r="E16" s="108"/>
      <c r="F16" s="108"/>
      <c r="G16" s="109"/>
      <c r="H16" s="36"/>
      <c r="I16" s="46"/>
      <c r="J16" s="28">
        <f t="shared" si="0"/>
        <v>0</v>
      </c>
      <c r="K16" s="47"/>
      <c r="L16" s="44">
        <f t="shared" si="1"/>
        <v>0</v>
      </c>
      <c r="M16" s="105"/>
      <c r="N16" s="14" t="str">
        <f t="shared" si="2"/>
        <v>Veuillez compléter les prix</v>
      </c>
      <c r="O16" s="14"/>
    </row>
    <row r="17" spans="1:15" x14ac:dyDescent="0.25">
      <c r="A17" s="107" t="s">
        <v>9</v>
      </c>
      <c r="B17" s="108"/>
      <c r="C17" s="108"/>
      <c r="D17" s="108"/>
      <c r="E17" s="108"/>
      <c r="F17" s="108"/>
      <c r="G17" s="109"/>
      <c r="H17" s="36"/>
      <c r="I17" s="47"/>
      <c r="J17" s="28">
        <f t="shared" si="0"/>
        <v>0</v>
      </c>
      <c r="K17" s="47"/>
      <c r="L17" s="16">
        <f t="shared" si="1"/>
        <v>0</v>
      </c>
      <c r="M17" s="105"/>
      <c r="N17" s="14" t="str">
        <f t="shared" si="2"/>
        <v>Veuillez compléter les prix</v>
      </c>
      <c r="O17" s="14"/>
    </row>
    <row r="18" spans="1:15" x14ac:dyDescent="0.25">
      <c r="A18" s="110" t="s">
        <v>27</v>
      </c>
      <c r="B18" s="111"/>
      <c r="C18" s="111"/>
      <c r="D18" s="111"/>
      <c r="E18" s="111"/>
      <c r="F18" s="111"/>
      <c r="G18" s="112"/>
      <c r="H18" s="36"/>
      <c r="I18" s="47"/>
      <c r="J18" s="28">
        <f t="shared" si="0"/>
        <v>0</v>
      </c>
      <c r="K18" s="47"/>
      <c r="L18" s="16">
        <f t="shared" si="1"/>
        <v>0</v>
      </c>
      <c r="M18" s="105"/>
      <c r="N18" s="14" t="str">
        <f t="shared" si="2"/>
        <v>Veuillez compléter les prix</v>
      </c>
      <c r="O18" s="14"/>
    </row>
    <row r="19" spans="1:15" x14ac:dyDescent="0.25">
      <c r="A19" s="107" t="s">
        <v>8</v>
      </c>
      <c r="B19" s="108"/>
      <c r="C19" s="108"/>
      <c r="D19" s="108"/>
      <c r="E19" s="108"/>
      <c r="F19" s="108"/>
      <c r="G19" s="109"/>
      <c r="H19" s="36"/>
      <c r="I19" s="47"/>
      <c r="J19" s="28">
        <f t="shared" si="0"/>
        <v>0</v>
      </c>
      <c r="K19" s="47"/>
      <c r="L19" s="12">
        <f t="shared" si="1"/>
        <v>0</v>
      </c>
      <c r="M19" s="105"/>
      <c r="N19" s="14" t="str">
        <f t="shared" si="2"/>
        <v>Veuillez compléter les prix</v>
      </c>
      <c r="O19" s="14"/>
    </row>
    <row r="20" spans="1:15" x14ac:dyDescent="0.25">
      <c r="A20" s="107" t="s">
        <v>28</v>
      </c>
      <c r="B20" s="108"/>
      <c r="C20" s="108"/>
      <c r="D20" s="108"/>
      <c r="E20" s="108"/>
      <c r="F20" s="108"/>
      <c r="G20" s="109"/>
      <c r="H20" s="36"/>
      <c r="I20" s="47"/>
      <c r="J20" s="28">
        <f t="shared" si="0"/>
        <v>0</v>
      </c>
      <c r="K20" s="47"/>
      <c r="L20" s="44">
        <f t="shared" si="1"/>
        <v>0</v>
      </c>
      <c r="M20" s="105"/>
      <c r="N20" s="14" t="str">
        <f t="shared" si="2"/>
        <v>Veuillez compléter les prix</v>
      </c>
      <c r="O20" s="14"/>
    </row>
    <row r="21" spans="1:15" x14ac:dyDescent="0.25">
      <c r="A21" s="107" t="s">
        <v>29</v>
      </c>
      <c r="B21" s="108"/>
      <c r="C21" s="108"/>
      <c r="D21" s="108"/>
      <c r="E21" s="108"/>
      <c r="F21" s="108"/>
      <c r="G21" s="109"/>
      <c r="H21" s="36"/>
      <c r="I21" s="47"/>
      <c r="J21" s="28">
        <f t="shared" si="0"/>
        <v>0</v>
      </c>
      <c r="K21" s="47"/>
      <c r="L21" s="16">
        <f t="shared" si="1"/>
        <v>0</v>
      </c>
      <c r="M21" s="105"/>
      <c r="N21" s="14" t="str">
        <f t="shared" si="2"/>
        <v>Veuillez compléter les prix</v>
      </c>
      <c r="O21" s="14"/>
    </row>
    <row r="22" spans="1:15" x14ac:dyDescent="0.25">
      <c r="A22" s="117" t="s">
        <v>30</v>
      </c>
      <c r="B22" s="118"/>
      <c r="C22" s="118"/>
      <c r="D22" s="118"/>
      <c r="E22" s="118"/>
      <c r="F22" s="118"/>
      <c r="G22" s="119"/>
      <c r="H22" s="36"/>
      <c r="I22" s="47"/>
      <c r="J22" s="28">
        <f t="shared" si="0"/>
        <v>0</v>
      </c>
      <c r="K22" s="47"/>
      <c r="L22" s="16">
        <f t="shared" si="1"/>
        <v>0</v>
      </c>
      <c r="M22" s="105"/>
      <c r="N22" s="14" t="str">
        <f t="shared" si="2"/>
        <v>Veuillez compléter les prix</v>
      </c>
      <c r="O22" s="14"/>
    </row>
    <row r="23" spans="1:15" x14ac:dyDescent="0.25">
      <c r="A23" s="107" t="s">
        <v>54</v>
      </c>
      <c r="B23" s="108"/>
      <c r="C23" s="108"/>
      <c r="D23" s="108"/>
      <c r="E23" s="108"/>
      <c r="F23" s="108"/>
      <c r="G23" s="109"/>
      <c r="H23" s="35"/>
      <c r="I23" s="47"/>
      <c r="J23" s="28">
        <f t="shared" si="0"/>
        <v>0</v>
      </c>
      <c r="K23" s="47"/>
      <c r="L23" s="12">
        <f t="shared" si="1"/>
        <v>0</v>
      </c>
      <c r="M23" s="106"/>
      <c r="N23" s="14" t="str">
        <f t="shared" si="2"/>
        <v>Veuillez compléter les prix</v>
      </c>
      <c r="O23" s="14"/>
    </row>
    <row r="24" spans="1:15" x14ac:dyDescent="0.25">
      <c r="H24" s="43"/>
    </row>
    <row r="25" spans="1:15" ht="15.75" thickBot="1" x14ac:dyDescent="0.3">
      <c r="H25" s="29"/>
    </row>
    <row r="26" spans="1:15" x14ac:dyDescent="0.25">
      <c r="A26" s="86" t="s">
        <v>44</v>
      </c>
      <c r="B26" s="87"/>
      <c r="C26" s="87"/>
      <c r="D26" s="87"/>
      <c r="E26" s="87"/>
      <c r="F26" s="87"/>
      <c r="G26" s="120"/>
      <c r="H26" s="124" t="s">
        <v>37</v>
      </c>
      <c r="I26" s="125" t="s">
        <v>41</v>
      </c>
      <c r="J26" s="127" t="s">
        <v>36</v>
      </c>
      <c r="K26" s="129" t="s">
        <v>0</v>
      </c>
      <c r="L26" s="115" t="s">
        <v>13</v>
      </c>
    </row>
    <row r="27" spans="1:15" ht="72" customHeight="1" thickBot="1" x14ac:dyDescent="0.3">
      <c r="A27" s="121"/>
      <c r="B27" s="122"/>
      <c r="C27" s="122"/>
      <c r="D27" s="122"/>
      <c r="E27" s="122"/>
      <c r="F27" s="122"/>
      <c r="G27" s="123"/>
      <c r="H27" s="124"/>
      <c r="I27" s="126"/>
      <c r="J27" s="128"/>
      <c r="K27" s="130"/>
      <c r="L27" s="116"/>
      <c r="M27" s="31"/>
    </row>
    <row r="28" spans="1:15" x14ac:dyDescent="0.25">
      <c r="A28" s="106" t="s">
        <v>31</v>
      </c>
      <c r="B28" s="106"/>
      <c r="C28" s="106"/>
      <c r="D28" s="106"/>
      <c r="E28" s="106"/>
      <c r="F28" s="106"/>
      <c r="G28" s="106"/>
      <c r="H28" s="32"/>
      <c r="I28" s="56" t="s">
        <v>42</v>
      </c>
      <c r="J28" s="28"/>
      <c r="K28" s="104">
        <v>0.1</v>
      </c>
      <c r="L28" s="23">
        <f>J28*1.1</f>
        <v>0</v>
      </c>
      <c r="M28" s="14" t="str">
        <f>IF(J28="","Veuillez compléter ce prix","")</f>
        <v>Veuillez compléter ce prix</v>
      </c>
    </row>
    <row r="29" spans="1:15" ht="15.75" thickBot="1" x14ac:dyDescent="0.3">
      <c r="A29" s="131"/>
      <c r="B29" s="131"/>
      <c r="C29" s="131"/>
      <c r="D29" s="131"/>
      <c r="E29" s="131"/>
      <c r="F29" s="131"/>
      <c r="G29" s="131"/>
      <c r="H29" s="34"/>
      <c r="I29" s="55" t="s">
        <v>43</v>
      </c>
      <c r="J29" s="16"/>
      <c r="K29" s="105"/>
      <c r="L29" s="18">
        <f t="shared" ref="L29:L44" si="3">J29*1.1</f>
        <v>0</v>
      </c>
      <c r="M29" s="14" t="str">
        <f>IF(J29="","Veuillez compléter ce prix","")</f>
        <v>Veuillez compléter ce prix</v>
      </c>
    </row>
    <row r="30" spans="1:15" x14ac:dyDescent="0.25">
      <c r="A30" s="106" t="s">
        <v>32</v>
      </c>
      <c r="B30" s="106"/>
      <c r="C30" s="106"/>
      <c r="D30" s="106"/>
      <c r="E30" s="106"/>
      <c r="F30" s="106"/>
      <c r="G30" s="106"/>
      <c r="H30" s="33"/>
      <c r="I30" s="54" t="s">
        <v>42</v>
      </c>
      <c r="J30" s="17"/>
      <c r="K30" s="105"/>
      <c r="L30" s="19">
        <f t="shared" si="3"/>
        <v>0</v>
      </c>
      <c r="M30" s="14" t="str">
        <f t="shared" ref="M30:M52" si="4">IF(J30="","Veuillez compléter ce prix","")</f>
        <v>Veuillez compléter ce prix</v>
      </c>
    </row>
    <row r="31" spans="1:15" ht="15.75" thickBot="1" x14ac:dyDescent="0.3">
      <c r="A31" s="133"/>
      <c r="B31" s="133"/>
      <c r="C31" s="133"/>
      <c r="D31" s="133"/>
      <c r="E31" s="133"/>
      <c r="F31" s="133"/>
      <c r="G31" s="133"/>
      <c r="H31" s="35"/>
      <c r="I31" s="51" t="s">
        <v>43</v>
      </c>
      <c r="J31" s="22"/>
      <c r="K31" s="105"/>
      <c r="L31" s="24">
        <f t="shared" si="3"/>
        <v>0</v>
      </c>
      <c r="M31" s="14" t="str">
        <f t="shared" si="4"/>
        <v>Veuillez compléter ce prix</v>
      </c>
    </row>
    <row r="32" spans="1:15" x14ac:dyDescent="0.25">
      <c r="A32" s="134" t="s">
        <v>33</v>
      </c>
      <c r="B32" s="134"/>
      <c r="C32" s="134"/>
      <c r="D32" s="134"/>
      <c r="E32" s="134"/>
      <c r="F32" s="134"/>
      <c r="G32" s="134"/>
      <c r="H32" s="32"/>
      <c r="I32" s="56" t="s">
        <v>42</v>
      </c>
      <c r="J32" s="21"/>
      <c r="K32" s="105"/>
      <c r="L32" s="23">
        <f t="shared" si="3"/>
        <v>0</v>
      </c>
      <c r="M32" s="14" t="str">
        <f t="shared" si="4"/>
        <v>Veuillez compléter ce prix</v>
      </c>
    </row>
    <row r="33" spans="1:13" ht="15.75" thickBot="1" x14ac:dyDescent="0.3">
      <c r="A33" s="131"/>
      <c r="B33" s="131"/>
      <c r="C33" s="131"/>
      <c r="D33" s="131"/>
      <c r="E33" s="131"/>
      <c r="F33" s="131"/>
      <c r="G33" s="131"/>
      <c r="H33" s="34"/>
      <c r="I33" s="51" t="s">
        <v>43</v>
      </c>
      <c r="J33" s="25"/>
      <c r="K33" s="105"/>
      <c r="L33" s="18">
        <f t="shared" si="3"/>
        <v>0</v>
      </c>
      <c r="M33" s="14" t="str">
        <f t="shared" si="4"/>
        <v>Veuillez compléter ce prix</v>
      </c>
    </row>
    <row r="34" spans="1:13" x14ac:dyDescent="0.25">
      <c r="A34" s="135" t="s">
        <v>34</v>
      </c>
      <c r="B34" s="136"/>
      <c r="C34" s="136"/>
      <c r="D34" s="136"/>
      <c r="E34" s="136"/>
      <c r="F34" s="136"/>
      <c r="G34" s="137"/>
      <c r="H34" s="33"/>
      <c r="I34" s="56" t="s">
        <v>42</v>
      </c>
      <c r="J34" s="26"/>
      <c r="K34" s="105"/>
      <c r="L34" s="19">
        <f t="shared" si="3"/>
        <v>0</v>
      </c>
      <c r="M34" s="14" t="str">
        <f t="shared" si="4"/>
        <v>Veuillez compléter ce prix</v>
      </c>
    </row>
    <row r="35" spans="1:13" ht="15.75" thickBot="1" x14ac:dyDescent="0.3">
      <c r="A35" s="138"/>
      <c r="B35" s="139"/>
      <c r="C35" s="139"/>
      <c r="D35" s="139"/>
      <c r="E35" s="139"/>
      <c r="F35" s="139"/>
      <c r="G35" s="140"/>
      <c r="H35" s="35"/>
      <c r="I35" s="51" t="s">
        <v>43</v>
      </c>
      <c r="J35" s="25"/>
      <c r="K35" s="105"/>
      <c r="L35" s="18">
        <f t="shared" si="3"/>
        <v>0</v>
      </c>
      <c r="M35" s="14" t="str">
        <f t="shared" si="4"/>
        <v>Veuillez compléter ce prix</v>
      </c>
    </row>
    <row r="36" spans="1:13" x14ac:dyDescent="0.25">
      <c r="A36" s="135" t="s">
        <v>35</v>
      </c>
      <c r="B36" s="136"/>
      <c r="C36" s="136"/>
      <c r="D36" s="136"/>
      <c r="E36" s="136"/>
      <c r="F36" s="136"/>
      <c r="G36" s="137"/>
      <c r="H36" s="32"/>
      <c r="I36" s="56" t="s">
        <v>42</v>
      </c>
      <c r="J36" s="26"/>
      <c r="K36" s="105"/>
      <c r="L36" s="19">
        <f t="shared" si="3"/>
        <v>0</v>
      </c>
      <c r="M36" s="14" t="str">
        <f t="shared" si="4"/>
        <v>Veuillez compléter ce prix</v>
      </c>
    </row>
    <row r="37" spans="1:13" ht="15.75" thickBot="1" x14ac:dyDescent="0.3">
      <c r="A37" s="138"/>
      <c r="B37" s="139"/>
      <c r="C37" s="139"/>
      <c r="D37" s="139"/>
      <c r="E37" s="139"/>
      <c r="F37" s="139"/>
      <c r="G37" s="140"/>
      <c r="H37" s="34"/>
      <c r="I37" s="51" t="s">
        <v>43</v>
      </c>
      <c r="J37" s="25"/>
      <c r="K37" s="105"/>
      <c r="L37" s="18">
        <f t="shared" si="3"/>
        <v>0</v>
      </c>
      <c r="M37" s="14" t="str">
        <f t="shared" si="4"/>
        <v>Veuillez compléter ce prix</v>
      </c>
    </row>
    <row r="38" spans="1:13" x14ac:dyDescent="0.25">
      <c r="A38" s="111" t="s">
        <v>40</v>
      </c>
      <c r="B38" s="111"/>
      <c r="C38" s="111"/>
      <c r="D38" s="111"/>
      <c r="E38" s="111"/>
      <c r="F38" s="111"/>
      <c r="G38" s="112"/>
      <c r="H38" s="32"/>
      <c r="I38" s="56" t="s">
        <v>42</v>
      </c>
      <c r="J38" s="26"/>
      <c r="K38" s="105"/>
      <c r="L38" s="19">
        <f t="shared" si="3"/>
        <v>0</v>
      </c>
      <c r="M38" s="14" t="str">
        <f t="shared" si="4"/>
        <v>Veuillez compléter ce prix</v>
      </c>
    </row>
    <row r="39" spans="1:13" ht="15.75" thickBot="1" x14ac:dyDescent="0.3">
      <c r="A39" s="111"/>
      <c r="B39" s="111"/>
      <c r="C39" s="111"/>
      <c r="D39" s="111"/>
      <c r="E39" s="111"/>
      <c r="F39" s="111"/>
      <c r="G39" s="112"/>
      <c r="H39" s="35"/>
      <c r="I39" s="55" t="s">
        <v>43</v>
      </c>
      <c r="J39" s="27"/>
      <c r="K39" s="105"/>
      <c r="L39" s="18">
        <f t="shared" si="3"/>
        <v>0</v>
      </c>
      <c r="M39" s="14" t="str">
        <f t="shared" si="4"/>
        <v>Veuillez compléter ce prix</v>
      </c>
    </row>
    <row r="40" spans="1:13" x14ac:dyDescent="0.25">
      <c r="A40" s="136" t="s">
        <v>38</v>
      </c>
      <c r="B40" s="136"/>
      <c r="C40" s="136"/>
      <c r="D40" s="136"/>
      <c r="E40" s="136"/>
      <c r="F40" s="136"/>
      <c r="G40" s="137"/>
      <c r="H40" s="32"/>
      <c r="I40" s="54" t="s">
        <v>42</v>
      </c>
      <c r="J40" s="21"/>
      <c r="K40" s="105"/>
      <c r="L40" s="19">
        <f t="shared" si="3"/>
        <v>0</v>
      </c>
      <c r="M40" s="14" t="str">
        <f t="shared" si="4"/>
        <v>Veuillez compléter ce prix</v>
      </c>
    </row>
    <row r="41" spans="1:13" ht="15.75" thickBot="1" x14ac:dyDescent="0.3">
      <c r="A41" s="111"/>
      <c r="B41" s="111"/>
      <c r="C41" s="111"/>
      <c r="D41" s="111"/>
      <c r="E41" s="111"/>
      <c r="F41" s="111"/>
      <c r="G41" s="112"/>
      <c r="H41" s="35"/>
      <c r="I41" s="51" t="s">
        <v>43</v>
      </c>
      <c r="J41" s="27"/>
      <c r="K41" s="105"/>
      <c r="L41" s="24">
        <f t="shared" si="3"/>
        <v>0</v>
      </c>
      <c r="M41" s="14" t="str">
        <f t="shared" si="4"/>
        <v>Veuillez compléter ce prix</v>
      </c>
    </row>
    <row r="42" spans="1:13" x14ac:dyDescent="0.25">
      <c r="A42" s="135" t="s">
        <v>39</v>
      </c>
      <c r="B42" s="136"/>
      <c r="C42" s="136"/>
      <c r="D42" s="136"/>
      <c r="E42" s="136"/>
      <c r="F42" s="136"/>
      <c r="G42" s="137"/>
      <c r="H42" s="32"/>
      <c r="I42" s="56" t="s">
        <v>42</v>
      </c>
      <c r="J42" s="21"/>
      <c r="K42" s="105"/>
      <c r="L42" s="23">
        <f t="shared" si="3"/>
        <v>0</v>
      </c>
      <c r="M42" s="14" t="str">
        <f t="shared" si="4"/>
        <v>Veuillez compléter ce prix</v>
      </c>
    </row>
    <row r="43" spans="1:13" ht="15.75" thickBot="1" x14ac:dyDescent="0.3">
      <c r="A43" s="138"/>
      <c r="B43" s="139"/>
      <c r="C43" s="139"/>
      <c r="D43" s="139"/>
      <c r="E43" s="139"/>
      <c r="F43" s="139"/>
      <c r="G43" s="140"/>
      <c r="H43" s="35"/>
      <c r="I43" s="55" t="s">
        <v>43</v>
      </c>
      <c r="J43" s="25"/>
      <c r="K43" s="105"/>
      <c r="L43" s="18">
        <f>J43*1.1</f>
        <v>0</v>
      </c>
      <c r="M43" s="14" t="str">
        <f t="shared" si="4"/>
        <v>Veuillez compléter ce prix</v>
      </c>
    </row>
    <row r="44" spans="1:13" x14ac:dyDescent="0.25">
      <c r="A44" s="136" t="s">
        <v>53</v>
      </c>
      <c r="B44" s="136"/>
      <c r="C44" s="136"/>
      <c r="D44" s="136"/>
      <c r="E44" s="136"/>
      <c r="F44" s="136"/>
      <c r="G44" s="137"/>
      <c r="H44" s="32"/>
      <c r="I44" s="54" t="s">
        <v>42</v>
      </c>
      <c r="J44" s="26"/>
      <c r="K44" s="105"/>
      <c r="L44" s="19">
        <f t="shared" si="3"/>
        <v>0</v>
      </c>
      <c r="M44" s="14" t="str">
        <f t="shared" si="4"/>
        <v>Veuillez compléter ce prix</v>
      </c>
    </row>
    <row r="45" spans="1:13" ht="15.75" thickBot="1" x14ac:dyDescent="0.3">
      <c r="A45" s="139"/>
      <c r="B45" s="139"/>
      <c r="C45" s="139"/>
      <c r="D45" s="139"/>
      <c r="E45" s="139"/>
      <c r="F45" s="139"/>
      <c r="G45" s="140"/>
      <c r="H45" s="34"/>
      <c r="I45" s="51" t="s">
        <v>43</v>
      </c>
      <c r="J45" s="25"/>
      <c r="K45" s="132"/>
      <c r="L45" s="24">
        <f>J45*1.1</f>
        <v>0</v>
      </c>
      <c r="M45" s="14" t="str">
        <f>IF(J45="","Veuillez compléter ce prix","")</f>
        <v>Veuillez compléter ce prix</v>
      </c>
    </row>
    <row r="46" spans="1:13" ht="15.75" thickBot="1" x14ac:dyDescent="0.3">
      <c r="A46" s="145" t="s">
        <v>51</v>
      </c>
      <c r="B46" s="145"/>
      <c r="C46" s="145"/>
      <c r="D46" s="145"/>
      <c r="E46" s="145"/>
      <c r="F46" s="145"/>
      <c r="G46" s="145"/>
      <c r="H46" s="37"/>
      <c r="I46" s="38"/>
      <c r="J46" s="39"/>
      <c r="K46" s="40"/>
      <c r="L46" s="39"/>
      <c r="M46" s="14"/>
    </row>
    <row r="47" spans="1:13" ht="15.75" thickBot="1" x14ac:dyDescent="0.3">
      <c r="A47" s="106" t="s">
        <v>45</v>
      </c>
      <c r="B47" s="106"/>
      <c r="C47" s="106"/>
      <c r="D47" s="106"/>
      <c r="E47" s="106"/>
      <c r="F47" s="106"/>
      <c r="G47" s="106"/>
      <c r="H47" s="10"/>
      <c r="I47" s="13"/>
      <c r="J47" s="12"/>
      <c r="K47" s="133"/>
      <c r="L47" s="24">
        <f>J47*1.1</f>
        <v>0</v>
      </c>
      <c r="M47" s="14" t="str">
        <f t="shared" si="4"/>
        <v>Veuillez compléter ce prix</v>
      </c>
    </row>
    <row r="48" spans="1:13" ht="15.75" thickBot="1" x14ac:dyDescent="0.3">
      <c r="A48" s="141" t="s">
        <v>46</v>
      </c>
      <c r="B48" s="141"/>
      <c r="C48" s="141"/>
      <c r="D48" s="141"/>
      <c r="E48" s="141"/>
      <c r="F48" s="141"/>
      <c r="G48" s="141"/>
      <c r="H48" s="10"/>
      <c r="I48" s="13"/>
      <c r="J48" s="12"/>
      <c r="K48" s="105"/>
      <c r="L48" s="24">
        <f t="shared" ref="L48:L51" si="5">J48*1.1</f>
        <v>0</v>
      </c>
      <c r="M48" s="14" t="str">
        <f>IF(J48="","Veuillez compléter ce prix","")</f>
        <v>Veuillez compléter ce prix</v>
      </c>
    </row>
    <row r="49" spans="1:13" ht="15.75" thickBot="1" x14ac:dyDescent="0.3">
      <c r="A49" s="141" t="s">
        <v>48</v>
      </c>
      <c r="B49" s="141"/>
      <c r="C49" s="141"/>
      <c r="D49" s="141"/>
      <c r="E49" s="141"/>
      <c r="F49" s="141"/>
      <c r="G49" s="141"/>
      <c r="H49" s="10"/>
      <c r="I49" s="13"/>
      <c r="J49" s="12"/>
      <c r="K49" s="105"/>
      <c r="L49" s="24">
        <f t="shared" si="5"/>
        <v>0</v>
      </c>
      <c r="M49" s="14" t="str">
        <f t="shared" si="4"/>
        <v>Veuillez compléter ce prix</v>
      </c>
    </row>
    <row r="50" spans="1:13" ht="15.75" thickBot="1" x14ac:dyDescent="0.3">
      <c r="A50" s="141" t="s">
        <v>49</v>
      </c>
      <c r="B50" s="141"/>
      <c r="C50" s="141"/>
      <c r="D50" s="141"/>
      <c r="E50" s="141"/>
      <c r="F50" s="141"/>
      <c r="G50" s="141"/>
      <c r="H50" s="10"/>
      <c r="I50" s="13"/>
      <c r="J50" s="12"/>
      <c r="K50" s="105"/>
      <c r="L50" s="24">
        <f t="shared" si="5"/>
        <v>0</v>
      </c>
      <c r="M50" s="14" t="str">
        <f t="shared" si="4"/>
        <v>Veuillez compléter ce prix</v>
      </c>
    </row>
    <row r="51" spans="1:13" ht="15.75" thickBot="1" x14ac:dyDescent="0.3">
      <c r="A51" s="141" t="s">
        <v>47</v>
      </c>
      <c r="B51" s="141"/>
      <c r="C51" s="141"/>
      <c r="D51" s="141"/>
      <c r="E51" s="141"/>
      <c r="F51" s="141"/>
      <c r="G51" s="141"/>
      <c r="H51" s="10"/>
      <c r="I51" s="13"/>
      <c r="J51" s="12"/>
      <c r="K51" s="105"/>
      <c r="L51" s="24">
        <f t="shared" si="5"/>
        <v>0</v>
      </c>
      <c r="M51" s="14" t="str">
        <f t="shared" si="4"/>
        <v>Veuillez compléter ce prix</v>
      </c>
    </row>
    <row r="52" spans="1:13" ht="15.75" thickBot="1" x14ac:dyDescent="0.3">
      <c r="A52" s="142" t="s">
        <v>50</v>
      </c>
      <c r="B52" s="142"/>
      <c r="C52" s="142"/>
      <c r="D52" s="142"/>
      <c r="E52" s="142"/>
      <c r="F52" s="142"/>
      <c r="G52" s="142"/>
      <c r="H52" s="20"/>
      <c r="I52" s="20"/>
      <c r="J52" s="20"/>
      <c r="K52" s="132"/>
      <c r="L52" s="24">
        <f>J52*1.1</f>
        <v>0</v>
      </c>
      <c r="M52" s="14" t="str">
        <f t="shared" si="4"/>
        <v>Veuillez compléter ce prix</v>
      </c>
    </row>
    <row r="53" spans="1:13" x14ac:dyDescent="0.25">
      <c r="A53" s="143"/>
      <c r="B53" s="143"/>
      <c r="C53" s="143"/>
      <c r="D53" s="143"/>
      <c r="E53" s="143"/>
      <c r="F53" s="143"/>
      <c r="G53" s="143"/>
      <c r="H53" s="143"/>
      <c r="I53" s="143"/>
      <c r="J53" s="30"/>
      <c r="K53" s="30"/>
    </row>
    <row r="54" spans="1:13" x14ac:dyDescent="0.25">
      <c r="A54" s="144" t="s">
        <v>52</v>
      </c>
      <c r="B54" s="144"/>
      <c r="C54" s="144"/>
      <c r="D54" s="144"/>
      <c r="E54" s="144"/>
      <c r="F54" s="144"/>
      <c r="G54" s="144"/>
      <c r="H54" s="144"/>
      <c r="I54" s="144"/>
    </row>
    <row r="55" spans="1:13" x14ac:dyDescent="0.25">
      <c r="A55" s="144" t="s">
        <v>56</v>
      </c>
      <c r="B55" s="144"/>
      <c r="C55" s="144"/>
      <c r="D55" s="144"/>
      <c r="E55" s="144"/>
      <c r="F55" s="144"/>
      <c r="G55" s="144"/>
      <c r="H55" s="144"/>
    </row>
  </sheetData>
  <mergeCells count="51">
    <mergeCell ref="A53:I53"/>
    <mergeCell ref="A54:I54"/>
    <mergeCell ref="A55:H55"/>
    <mergeCell ref="A46:G46"/>
    <mergeCell ref="A47:G47"/>
    <mergeCell ref="K47:K52"/>
    <mergeCell ref="A48:G48"/>
    <mergeCell ref="A49:G49"/>
    <mergeCell ref="A50:G50"/>
    <mergeCell ref="A51:G51"/>
    <mergeCell ref="A52:G52"/>
    <mergeCell ref="A28:G29"/>
    <mergeCell ref="K28:K45"/>
    <mergeCell ref="A30:G31"/>
    <mergeCell ref="A32:G33"/>
    <mergeCell ref="A34:G35"/>
    <mergeCell ref="A36:G37"/>
    <mergeCell ref="A38:G39"/>
    <mergeCell ref="A40:G41"/>
    <mergeCell ref="A42:G43"/>
    <mergeCell ref="A44:G45"/>
    <mergeCell ref="L26:L27"/>
    <mergeCell ref="A18:G18"/>
    <mergeCell ref="A19:G19"/>
    <mergeCell ref="A20:G20"/>
    <mergeCell ref="A21:G21"/>
    <mergeCell ref="A22:G22"/>
    <mergeCell ref="A23:G23"/>
    <mergeCell ref="A26:G27"/>
    <mergeCell ref="H26:H27"/>
    <mergeCell ref="I26:I27"/>
    <mergeCell ref="J26:J27"/>
    <mergeCell ref="K26:K27"/>
    <mergeCell ref="M6:M8"/>
    <mergeCell ref="I7:J7"/>
    <mergeCell ref="K7:L7"/>
    <mergeCell ref="A9:G9"/>
    <mergeCell ref="M9:M23"/>
    <mergeCell ref="A10:G10"/>
    <mergeCell ref="A11:G11"/>
    <mergeCell ref="A12:G12"/>
    <mergeCell ref="A13:G13"/>
    <mergeCell ref="A14:G14"/>
    <mergeCell ref="A15:G15"/>
    <mergeCell ref="A16:G16"/>
    <mergeCell ref="A17:G17"/>
    <mergeCell ref="A1:J1"/>
    <mergeCell ref="D3:I3"/>
    <mergeCell ref="A6:G7"/>
    <mergeCell ref="H6:H8"/>
    <mergeCell ref="I6:L6"/>
  </mergeCells>
  <conditionalFormatting sqref="I9">
    <cfRule type="cellIs" dxfId="19" priority="7" operator="equal">
      <formula>0</formula>
    </cfRule>
  </conditionalFormatting>
  <conditionalFormatting sqref="I9:I23">
    <cfRule type="cellIs" dxfId="18" priority="6" operator="equal">
      <formula>0</formula>
    </cfRule>
  </conditionalFormatting>
  <conditionalFormatting sqref="K9">
    <cfRule type="cellIs" dxfId="17" priority="5" operator="equal">
      <formula>0</formula>
    </cfRule>
  </conditionalFormatting>
  <conditionalFormatting sqref="K9:K23">
    <cfRule type="cellIs" dxfId="16" priority="4" operator="equal">
      <formula>0</formula>
    </cfRule>
  </conditionalFormatting>
  <conditionalFormatting sqref="J28">
    <cfRule type="colorScale" priority="3">
      <colorScale>
        <cfvo type="min"/>
        <cfvo type="max"/>
        <color rgb="FFFF7128"/>
        <color rgb="FFFFEF9C"/>
      </colorScale>
    </cfRule>
  </conditionalFormatting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"/>
  <sheetViews>
    <sheetView tabSelected="1" topLeftCell="A4" workbookViewId="0">
      <selection activeCell="L10" sqref="L10"/>
    </sheetView>
  </sheetViews>
  <sheetFormatPr baseColWidth="10" defaultColWidth="9.140625" defaultRowHeight="15" x14ac:dyDescent="0.25"/>
  <cols>
    <col min="6" max="8" width="30.140625" customWidth="1"/>
    <col min="9" max="10" width="22.42578125" customWidth="1"/>
    <col min="11" max="11" width="22.7109375" customWidth="1"/>
    <col min="12" max="12" width="22.28515625" customWidth="1"/>
    <col min="13" max="13" width="16.7109375" bestFit="1" customWidth="1"/>
    <col min="14" max="14" width="14.42578125" bestFit="1" customWidth="1"/>
    <col min="15" max="15" width="23.28515625" customWidth="1"/>
    <col min="16" max="16" width="10.28515625" bestFit="1" customWidth="1"/>
  </cols>
  <sheetData>
    <row r="1" spans="1:17" ht="35.1" customHeight="1" x14ac:dyDescent="0.25">
      <c r="A1" s="84" t="s">
        <v>6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</row>
    <row r="2" spans="1:17" ht="35.1" customHeight="1" x14ac:dyDescent="0.25">
      <c r="A2" s="5"/>
      <c r="B2" s="5"/>
      <c r="C2" s="5"/>
      <c r="D2" s="5"/>
      <c r="E2" s="5"/>
      <c r="F2" s="5"/>
      <c r="G2" s="82"/>
      <c r="H2" s="60"/>
      <c r="I2" s="5"/>
      <c r="J2" s="6"/>
      <c r="K2" s="5"/>
      <c r="L2" s="5"/>
    </row>
    <row r="3" spans="1:17" ht="35.1" customHeight="1" x14ac:dyDescent="0.25">
      <c r="A3" s="153" t="s">
        <v>62</v>
      </c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5"/>
      <c r="Q3" s="8"/>
    </row>
    <row r="4" spans="1:17" ht="35.1" customHeight="1" thickBot="1" x14ac:dyDescent="0.3">
      <c r="A4" s="49"/>
      <c r="B4" s="50"/>
      <c r="C4" s="49"/>
      <c r="D4" s="49"/>
      <c r="E4" s="159"/>
      <c r="F4" s="159"/>
      <c r="G4" s="159"/>
      <c r="H4" s="159"/>
      <c r="I4" s="159"/>
      <c r="J4" s="159"/>
      <c r="K4" s="159"/>
      <c r="L4" s="9"/>
    </row>
    <row r="5" spans="1:17" ht="45.75" thickBot="1" x14ac:dyDescent="0.3">
      <c r="A5" s="156" t="s">
        <v>65</v>
      </c>
      <c r="B5" s="157"/>
      <c r="C5" s="157"/>
      <c r="D5" s="157"/>
      <c r="E5" s="157"/>
      <c r="F5" s="158"/>
      <c r="G5" s="81" t="s">
        <v>76</v>
      </c>
      <c r="H5" s="67" t="s">
        <v>75</v>
      </c>
      <c r="I5" s="66" t="s">
        <v>58</v>
      </c>
      <c r="J5" s="66" t="s">
        <v>57</v>
      </c>
      <c r="K5" s="66" t="s">
        <v>59</v>
      </c>
      <c r="L5" s="67" t="s">
        <v>63</v>
      </c>
      <c r="N5" s="8"/>
    </row>
    <row r="6" spans="1:17" ht="48.75" customHeight="1" thickBot="1" x14ac:dyDescent="0.3">
      <c r="A6" s="149" t="s">
        <v>67</v>
      </c>
      <c r="B6" s="149"/>
      <c r="C6" s="149"/>
      <c r="D6" s="149"/>
      <c r="E6" s="149"/>
      <c r="F6" s="149"/>
      <c r="G6" s="68"/>
      <c r="H6" s="74">
        <v>22</v>
      </c>
      <c r="I6" s="68">
        <f>G6*H6</f>
        <v>0</v>
      </c>
      <c r="J6" s="160"/>
      <c r="K6" s="70">
        <f>I6*J6</f>
        <v>0</v>
      </c>
      <c r="L6" s="71">
        <f>K6*12</f>
        <v>0</v>
      </c>
      <c r="M6" s="76" t="str">
        <f>IF(G6="","Veuillez compléter ce prix","")</f>
        <v>Veuillez compléter ce prix</v>
      </c>
      <c r="N6" s="15"/>
      <c r="O6" s="15"/>
      <c r="Q6" s="8"/>
    </row>
    <row r="7" spans="1:17" ht="48.75" customHeight="1" thickBot="1" x14ac:dyDescent="0.3">
      <c r="A7" s="149" t="s">
        <v>68</v>
      </c>
      <c r="B7" s="149"/>
      <c r="C7" s="149"/>
      <c r="D7" s="149"/>
      <c r="E7" s="149"/>
      <c r="F7" s="149"/>
      <c r="G7" s="46"/>
      <c r="H7" s="74">
        <v>13</v>
      </c>
      <c r="I7" s="68">
        <f>G7*H7</f>
        <v>0</v>
      </c>
      <c r="J7" s="161"/>
      <c r="K7" s="70">
        <f>I7*J6</f>
        <v>0</v>
      </c>
      <c r="L7" s="71">
        <f>K7*12</f>
        <v>0</v>
      </c>
      <c r="M7" s="76" t="str">
        <f t="shared" ref="M7:M9" si="0">IF(G7="","Veuillez compléter ce prix","")</f>
        <v>Veuillez compléter ce prix</v>
      </c>
      <c r="N7" s="15"/>
      <c r="O7" s="15"/>
      <c r="Q7" s="8"/>
    </row>
    <row r="8" spans="1:17" ht="48.75" customHeight="1" thickBot="1" x14ac:dyDescent="0.3">
      <c r="A8" s="146" t="s">
        <v>69</v>
      </c>
      <c r="B8" s="147"/>
      <c r="C8" s="147"/>
      <c r="D8" s="147"/>
      <c r="E8" s="147"/>
      <c r="F8" s="148"/>
      <c r="G8" s="46"/>
      <c r="H8" s="78"/>
      <c r="I8" s="68">
        <f>G8*1</f>
        <v>0</v>
      </c>
      <c r="J8" s="161"/>
      <c r="K8" s="70">
        <f>I8*J6</f>
        <v>0</v>
      </c>
      <c r="L8" s="71">
        <f t="shared" ref="L8" si="1">K8*12</f>
        <v>0</v>
      </c>
      <c r="M8" s="76" t="str">
        <f t="shared" si="0"/>
        <v>Veuillez compléter ce prix</v>
      </c>
      <c r="N8" s="15"/>
      <c r="O8" s="15"/>
      <c r="Q8" s="8"/>
    </row>
    <row r="9" spans="1:17" ht="48.75" customHeight="1" thickBot="1" x14ac:dyDescent="0.3">
      <c r="A9" s="146" t="s">
        <v>70</v>
      </c>
      <c r="B9" s="147"/>
      <c r="C9" s="147"/>
      <c r="D9" s="147"/>
      <c r="E9" s="147"/>
      <c r="F9" s="148"/>
      <c r="G9" s="46"/>
      <c r="H9" s="78"/>
      <c r="I9" s="68">
        <f>G9*1</f>
        <v>0</v>
      </c>
      <c r="J9" s="162"/>
      <c r="K9" s="70">
        <f>I9*J6</f>
        <v>0</v>
      </c>
      <c r="L9" s="71">
        <f>K9*12</f>
        <v>0</v>
      </c>
      <c r="M9" s="76" t="str">
        <f t="shared" si="0"/>
        <v>Veuillez compléter ce prix</v>
      </c>
      <c r="N9" s="15"/>
      <c r="O9" s="15"/>
      <c r="Q9" s="8"/>
    </row>
    <row r="10" spans="1:17" ht="32.25" customHeight="1" thickBot="1" x14ac:dyDescent="0.3">
      <c r="A10" s="163" t="s">
        <v>66</v>
      </c>
      <c r="B10" s="164"/>
      <c r="C10" s="164"/>
      <c r="D10" s="164"/>
      <c r="E10" s="164"/>
      <c r="F10" s="165"/>
      <c r="G10" s="79"/>
      <c r="H10" s="72"/>
      <c r="I10" s="73"/>
      <c r="J10" s="73"/>
      <c r="K10" s="73"/>
      <c r="L10" s="72"/>
    </row>
    <row r="11" spans="1:17" ht="39" customHeight="1" thickBot="1" x14ac:dyDescent="0.3">
      <c r="A11" s="149" t="s">
        <v>67</v>
      </c>
      <c r="B11" s="149"/>
      <c r="C11" s="149"/>
      <c r="D11" s="149"/>
      <c r="E11" s="149"/>
      <c r="F11" s="149"/>
      <c r="G11" s="46"/>
      <c r="H11" s="74">
        <v>2</v>
      </c>
      <c r="I11" s="68">
        <f>G11*H11</f>
        <v>0</v>
      </c>
      <c r="J11" s="160"/>
      <c r="K11" s="70">
        <f>I11*J11</f>
        <v>0</v>
      </c>
      <c r="L11" s="71">
        <f>K11*12</f>
        <v>0</v>
      </c>
      <c r="M11" s="76" t="str">
        <f>IF(G11="","Veuillez compléter ce prix","")</f>
        <v>Veuillez compléter ce prix</v>
      </c>
    </row>
    <row r="12" spans="1:17" ht="39" customHeight="1" thickBot="1" x14ac:dyDescent="0.3">
      <c r="A12" s="149" t="s">
        <v>71</v>
      </c>
      <c r="B12" s="149"/>
      <c r="C12" s="149"/>
      <c r="D12" s="149"/>
      <c r="E12" s="149"/>
      <c r="F12" s="149"/>
      <c r="G12" s="46"/>
      <c r="H12" s="74">
        <v>1</v>
      </c>
      <c r="I12" s="68">
        <f t="shared" ref="I12" si="2">G12*H12</f>
        <v>0</v>
      </c>
      <c r="J12" s="161"/>
      <c r="K12" s="70">
        <f>I12*J11</f>
        <v>0</v>
      </c>
      <c r="L12" s="71">
        <f t="shared" ref="L12:L14" si="3">K12*12</f>
        <v>0</v>
      </c>
      <c r="M12" s="76" t="str">
        <f t="shared" ref="M12:M14" si="4">IF(G12="","Veuillez compléter ce prix","")</f>
        <v>Veuillez compléter ce prix</v>
      </c>
    </row>
    <row r="13" spans="1:17" ht="42.75" customHeight="1" thickBot="1" x14ac:dyDescent="0.3">
      <c r="A13" s="146" t="s">
        <v>69</v>
      </c>
      <c r="B13" s="147"/>
      <c r="C13" s="147"/>
      <c r="D13" s="147"/>
      <c r="E13" s="147"/>
      <c r="F13" s="148"/>
      <c r="G13" s="46"/>
      <c r="H13" s="78"/>
      <c r="I13" s="68">
        <f>G13*1</f>
        <v>0</v>
      </c>
      <c r="J13" s="161"/>
      <c r="K13" s="70">
        <f>I13*J11</f>
        <v>0</v>
      </c>
      <c r="L13" s="71">
        <f t="shared" si="3"/>
        <v>0</v>
      </c>
      <c r="M13" s="76" t="str">
        <f t="shared" si="4"/>
        <v>Veuillez compléter ce prix</v>
      </c>
    </row>
    <row r="14" spans="1:17" ht="56.25" customHeight="1" thickBot="1" x14ac:dyDescent="0.3">
      <c r="A14" s="146" t="s">
        <v>70</v>
      </c>
      <c r="B14" s="147"/>
      <c r="C14" s="147"/>
      <c r="D14" s="147"/>
      <c r="E14" s="147"/>
      <c r="F14" s="148"/>
      <c r="G14" s="46"/>
      <c r="H14" s="78"/>
      <c r="I14" s="68">
        <f>G14*1</f>
        <v>0</v>
      </c>
      <c r="J14" s="162"/>
      <c r="K14" s="70">
        <f>I14*J11</f>
        <v>0</v>
      </c>
      <c r="L14" s="71">
        <f t="shared" si="3"/>
        <v>0</v>
      </c>
      <c r="M14" s="76" t="str">
        <f t="shared" si="4"/>
        <v>Veuillez compléter ce prix</v>
      </c>
    </row>
    <row r="15" spans="1:17" ht="22.5" customHeight="1" thickBot="1" x14ac:dyDescent="0.3">
      <c r="A15" s="166" t="s">
        <v>64</v>
      </c>
      <c r="B15" s="166"/>
      <c r="C15" s="166"/>
      <c r="D15" s="166"/>
      <c r="E15" s="166"/>
      <c r="F15" s="166"/>
      <c r="G15" s="80"/>
      <c r="H15" s="75">
        <v>38</v>
      </c>
      <c r="I15" s="71">
        <f>I6+I7+I8+I9+I11+I12+I13+I14</f>
        <v>0</v>
      </c>
      <c r="J15" s="75"/>
      <c r="K15" s="71">
        <f>K6+K7+K8+K9+K11+K12+K13+K14</f>
        <v>0</v>
      </c>
      <c r="L15" s="62">
        <f>L6+L7+L8+L9+L11+L12+L13+L14</f>
        <v>0</v>
      </c>
    </row>
    <row r="16" spans="1:17" ht="15.75" thickBot="1" x14ac:dyDescent="0.3"/>
    <row r="17" spans="1:12" ht="49.5" customHeight="1" thickBot="1" x14ac:dyDescent="0.3">
      <c r="A17" s="150" t="s">
        <v>60</v>
      </c>
      <c r="B17" s="151"/>
      <c r="C17" s="151"/>
      <c r="D17" s="151"/>
      <c r="E17" s="151"/>
      <c r="F17" s="151"/>
      <c r="G17" s="151"/>
      <c r="H17" s="151"/>
      <c r="I17" s="151"/>
      <c r="J17" s="151"/>
      <c r="K17" s="151"/>
      <c r="L17" s="152"/>
    </row>
  </sheetData>
  <mergeCells count="17">
    <mergeCell ref="A8:F8"/>
    <mergeCell ref="A9:F9"/>
    <mergeCell ref="A12:F12"/>
    <mergeCell ref="A13:F13"/>
    <mergeCell ref="A17:L17"/>
    <mergeCell ref="A1:L1"/>
    <mergeCell ref="A3:L3"/>
    <mergeCell ref="A5:F5"/>
    <mergeCell ref="A6:F6"/>
    <mergeCell ref="E4:K4"/>
    <mergeCell ref="J6:J9"/>
    <mergeCell ref="J11:J14"/>
    <mergeCell ref="A10:F10"/>
    <mergeCell ref="A11:F11"/>
    <mergeCell ref="A7:F7"/>
    <mergeCell ref="A15:F15"/>
    <mergeCell ref="A14:F14"/>
  </mergeCells>
  <conditionalFormatting sqref="I6:I9">
    <cfRule type="cellIs" dxfId="15" priority="20" operator="equal">
      <formula>0</formula>
    </cfRule>
  </conditionalFormatting>
  <conditionalFormatting sqref="I6:I9">
    <cfRule type="cellIs" dxfId="14" priority="19" operator="equal">
      <formula>0</formula>
    </cfRule>
  </conditionalFormatting>
  <conditionalFormatting sqref="G7:G9">
    <cfRule type="cellIs" dxfId="13" priority="12" operator="equal">
      <formula>0</formula>
    </cfRule>
  </conditionalFormatting>
  <conditionalFormatting sqref="G7:G9">
    <cfRule type="cellIs" dxfId="12" priority="11" operator="equal">
      <formula>0</formula>
    </cfRule>
  </conditionalFormatting>
  <conditionalFormatting sqref="G11">
    <cfRule type="cellIs" dxfId="11" priority="10" operator="equal">
      <formula>0</formula>
    </cfRule>
  </conditionalFormatting>
  <conditionalFormatting sqref="G11">
    <cfRule type="cellIs" dxfId="10" priority="9" operator="equal">
      <formula>0</formula>
    </cfRule>
  </conditionalFormatting>
  <conditionalFormatting sqref="G12:G14">
    <cfRule type="cellIs" dxfId="9" priority="8" operator="equal">
      <formula>0</formula>
    </cfRule>
  </conditionalFormatting>
  <conditionalFormatting sqref="G12:G14">
    <cfRule type="cellIs" dxfId="8" priority="7" operator="equal">
      <formula>0</formula>
    </cfRule>
  </conditionalFormatting>
  <conditionalFormatting sqref="I11:I14">
    <cfRule type="cellIs" dxfId="7" priority="6" operator="equal">
      <formula>0</formula>
    </cfRule>
  </conditionalFormatting>
  <conditionalFormatting sqref="I11:I14">
    <cfRule type="cellIs" dxfId="6" priority="5" operator="equal">
      <formula>0</formula>
    </cfRule>
  </conditionalFormatting>
  <conditionalFormatting sqref="G6">
    <cfRule type="cellIs" dxfId="5" priority="2" operator="equal">
      <formula>0</formula>
    </cfRule>
  </conditionalFormatting>
  <conditionalFormatting sqref="G6">
    <cfRule type="cellIs" dxfId="4" priority="1" operator="equal">
      <formula>0</formula>
    </cfRule>
  </conditionalFormatting>
  <pageMargins left="0.25" right="0.25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workbookViewId="0">
      <selection activeCell="I12" sqref="I12"/>
    </sheetView>
  </sheetViews>
  <sheetFormatPr baseColWidth="10" defaultColWidth="9.140625" defaultRowHeight="15" x14ac:dyDescent="0.25"/>
  <cols>
    <col min="6" max="6" width="30.140625" customWidth="1"/>
    <col min="7" max="7" width="22.42578125" customWidth="1"/>
    <col min="8" max="9" width="21.85546875" customWidth="1"/>
    <col min="10" max="10" width="22.28515625" customWidth="1"/>
  </cols>
  <sheetData>
    <row r="1" spans="1:13" ht="35.1" customHeight="1" x14ac:dyDescent="0.25">
      <c r="A1" s="84" t="s">
        <v>6</v>
      </c>
      <c r="B1" s="84"/>
      <c r="C1" s="84"/>
      <c r="D1" s="84"/>
      <c r="E1" s="84"/>
      <c r="F1" s="84"/>
      <c r="G1" s="84"/>
      <c r="H1" s="84"/>
      <c r="I1" s="84"/>
      <c r="J1" s="84"/>
    </row>
    <row r="2" spans="1:13" ht="35.1" customHeight="1" x14ac:dyDescent="0.25">
      <c r="A2" s="5"/>
      <c r="B2" s="5"/>
      <c r="C2" s="5"/>
      <c r="D2" s="5"/>
      <c r="E2" s="5"/>
      <c r="F2" s="5"/>
      <c r="G2" s="5"/>
      <c r="H2" s="5"/>
      <c r="I2" s="69"/>
      <c r="J2" s="5"/>
    </row>
    <row r="3" spans="1:13" ht="35.1" customHeight="1" x14ac:dyDescent="0.25">
      <c r="A3" s="153" t="s">
        <v>10</v>
      </c>
      <c r="B3" s="154"/>
      <c r="C3" s="154"/>
      <c r="D3" s="154"/>
      <c r="E3" s="154"/>
      <c r="F3" s="154"/>
      <c r="G3" s="154"/>
      <c r="H3" s="154"/>
      <c r="I3" s="154"/>
      <c r="J3" s="155"/>
    </row>
    <row r="4" spans="1:13" ht="35.1" customHeight="1" x14ac:dyDescent="0.25">
      <c r="A4" s="5"/>
      <c r="B4" s="5"/>
      <c r="C4" s="5"/>
      <c r="D4" s="167" t="s">
        <v>7</v>
      </c>
      <c r="E4" s="167"/>
      <c r="F4" s="167"/>
      <c r="G4" s="167"/>
      <c r="H4" s="167"/>
      <c r="I4" s="69"/>
      <c r="J4" s="5"/>
    </row>
    <row r="5" spans="1:13" ht="15.75" thickBot="1" x14ac:dyDescent="0.3"/>
    <row r="6" spans="1:13" ht="39.950000000000003" customHeight="1" thickBot="1" x14ac:dyDescent="0.3">
      <c r="A6" s="145" t="s">
        <v>3</v>
      </c>
      <c r="B6" s="145"/>
      <c r="C6" s="145"/>
      <c r="D6" s="145"/>
      <c r="E6" s="145"/>
      <c r="F6" s="145"/>
      <c r="G6" s="41" t="s">
        <v>5</v>
      </c>
      <c r="H6" s="58" t="s">
        <v>0</v>
      </c>
      <c r="I6" s="42" t="s">
        <v>72</v>
      </c>
      <c r="J6" s="41" t="s">
        <v>73</v>
      </c>
      <c r="K6" s="31"/>
    </row>
    <row r="7" spans="1:13" ht="45.75" customHeight="1" thickBot="1" x14ac:dyDescent="0.3">
      <c r="A7" s="149" t="s">
        <v>61</v>
      </c>
      <c r="B7" s="149"/>
      <c r="C7" s="149"/>
      <c r="D7" s="149"/>
      <c r="E7" s="149"/>
      <c r="F7" s="149"/>
      <c r="G7" s="77"/>
      <c r="H7" s="83">
        <v>0.2</v>
      </c>
      <c r="I7" s="83"/>
      <c r="J7" s="71">
        <f>G7*1.2</f>
        <v>0</v>
      </c>
      <c r="K7" s="168" t="str">
        <f>IF(G7="","Veuillez compléter ce prix","")</f>
        <v>Veuillez compléter ce prix</v>
      </c>
      <c r="L7" s="169"/>
      <c r="M7" s="169"/>
    </row>
  </sheetData>
  <mergeCells count="6">
    <mergeCell ref="A1:J1"/>
    <mergeCell ref="D4:H4"/>
    <mergeCell ref="A3:J3"/>
    <mergeCell ref="K7:M7"/>
    <mergeCell ref="A6:F6"/>
    <mergeCell ref="A7:F7"/>
  </mergeCells>
  <conditionalFormatting sqref="G7">
    <cfRule type="cellIs" dxfId="3" priority="2" operator="equal">
      <formula>0</formula>
    </cfRule>
  </conditionalFormatting>
  <conditionalFormatting sqref="G7">
    <cfRule type="cellIs" dxfId="2" priority="1" operator="equal">
      <formula>0</formula>
    </cfRule>
  </conditionalFormatting>
  <pageMargins left="0.25" right="0.25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workbookViewId="0">
      <selection activeCell="E11" sqref="E11"/>
    </sheetView>
  </sheetViews>
  <sheetFormatPr baseColWidth="10" defaultColWidth="9.140625" defaultRowHeight="15" x14ac:dyDescent="0.25"/>
  <cols>
    <col min="6" max="6" width="30.140625" customWidth="1"/>
    <col min="7" max="7" width="22.42578125" customWidth="1"/>
    <col min="8" max="8" width="21.85546875" customWidth="1"/>
    <col min="9" max="9" width="22.28515625" customWidth="1"/>
  </cols>
  <sheetData>
    <row r="1" spans="1:12" ht="35.1" customHeight="1" x14ac:dyDescent="0.25">
      <c r="A1" s="84" t="s">
        <v>6</v>
      </c>
      <c r="B1" s="84"/>
      <c r="C1" s="84"/>
      <c r="D1" s="84"/>
      <c r="E1" s="84"/>
      <c r="F1" s="84"/>
      <c r="G1" s="84"/>
      <c r="H1" s="84"/>
      <c r="I1" s="84"/>
    </row>
    <row r="2" spans="1:12" x14ac:dyDescent="0.25">
      <c r="A2" s="2"/>
      <c r="B2" s="2"/>
      <c r="C2" s="2"/>
      <c r="D2" s="2"/>
      <c r="E2" s="2"/>
      <c r="F2" s="2"/>
      <c r="G2" s="2"/>
      <c r="H2" s="2"/>
      <c r="I2" s="1"/>
    </row>
    <row r="3" spans="1:12" ht="18.75" x14ac:dyDescent="0.3">
      <c r="A3" s="170" t="s">
        <v>12</v>
      </c>
      <c r="B3" s="171"/>
      <c r="C3" s="171"/>
      <c r="D3" s="171"/>
      <c r="E3" s="171"/>
      <c r="F3" s="171"/>
      <c r="G3" s="171"/>
      <c r="H3" s="171"/>
      <c r="I3" s="172"/>
    </row>
    <row r="4" spans="1:12" ht="18.75" x14ac:dyDescent="0.3">
      <c r="A4" s="11"/>
      <c r="B4" s="11"/>
      <c r="C4" s="11"/>
      <c r="D4" s="11"/>
      <c r="E4" s="11"/>
      <c r="F4" s="11"/>
      <c r="G4" s="11"/>
      <c r="H4" s="11"/>
      <c r="I4" s="11"/>
    </row>
    <row r="5" spans="1:12" ht="18.75" x14ac:dyDescent="0.3">
      <c r="A5" s="11"/>
      <c r="B5" s="11"/>
      <c r="C5" s="11"/>
      <c r="D5" s="11"/>
      <c r="E5" s="11"/>
      <c r="F5" s="11" t="s">
        <v>11</v>
      </c>
      <c r="G5" s="11"/>
      <c r="H5" s="11"/>
      <c r="I5" s="11"/>
    </row>
    <row r="7" spans="1:12" ht="39.950000000000003" customHeight="1" x14ac:dyDescent="0.25">
      <c r="A7" s="173" t="s">
        <v>4</v>
      </c>
      <c r="B7" s="174"/>
      <c r="C7" s="174"/>
      <c r="D7" s="174"/>
      <c r="E7" s="174"/>
      <c r="F7" s="175"/>
      <c r="G7" s="3" t="s">
        <v>1</v>
      </c>
      <c r="H7" s="63" t="s">
        <v>0</v>
      </c>
      <c r="I7" s="3" t="s">
        <v>2</v>
      </c>
      <c r="J7" s="65"/>
    </row>
    <row r="8" spans="1:12" ht="36" customHeight="1" x14ac:dyDescent="0.25">
      <c r="A8" s="176" t="s">
        <v>74</v>
      </c>
      <c r="B8" s="177"/>
      <c r="C8" s="177"/>
      <c r="D8" s="177"/>
      <c r="E8" s="177"/>
      <c r="F8" s="178"/>
      <c r="G8" s="61"/>
      <c r="H8" s="64">
        <v>0.2</v>
      </c>
      <c r="I8" s="48">
        <f>G8*1.2</f>
        <v>0</v>
      </c>
      <c r="J8" s="168" t="str">
        <f>IF(G8="","Veuillez compléter ce prix","")</f>
        <v>Veuillez compléter ce prix</v>
      </c>
      <c r="K8" s="169"/>
      <c r="L8" s="169"/>
    </row>
    <row r="9" spans="1:12" x14ac:dyDescent="0.25">
      <c r="H9" s="43"/>
    </row>
  </sheetData>
  <mergeCells count="5">
    <mergeCell ref="J8:L8"/>
    <mergeCell ref="A1:I1"/>
    <mergeCell ref="A3:I3"/>
    <mergeCell ref="A7:F7"/>
    <mergeCell ref="A8:F8"/>
  </mergeCells>
  <conditionalFormatting sqref="G8">
    <cfRule type="cellIs" dxfId="1" priority="2" operator="equal">
      <formula>0</formula>
    </cfRule>
  </conditionalFormatting>
  <conditionalFormatting sqref="G8">
    <cfRule type="cellIs" dxfId="0" priority="1" operator="equal">
      <formula>0</formula>
    </cfRule>
  </conditionalFormatting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Prix pour les usagers</vt:lpstr>
      <vt:lpstr>POSTE 1</vt:lpstr>
      <vt:lpstr>POSTE 2</vt:lpstr>
      <vt:lpstr>POSTE 3- à la demande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2025-02-11T15:22:58Z</dcterms:modified>
</cp:coreProperties>
</file>