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sers\DIRECTION DES ACHATS$\10.TE\2024\24TE0182 - Fourniture et pose de la signalétique intérieure du CHU Amiens Picardie\2 DCE\2 DCE FINAL\24TE0182_DCE\"/>
    </mc:Choice>
  </mc:AlternateContent>
  <bookViews>
    <workbookView xWindow="0" yWindow="495" windowWidth="20490" windowHeight="6675"/>
  </bookViews>
  <sheets>
    <sheet name="Page de garde" sheetId="9" r:id="rId1"/>
    <sheet name="BPU" sheetId="6" r:id="rId2"/>
    <sheet name="Simulation N°1" sheetId="7" r:id="rId3"/>
    <sheet name="Simulation N°2" sheetId="8" r:id="rId4"/>
  </sheets>
  <externalReferences>
    <externalReference r:id="rId5"/>
  </externalReferences>
  <definedNames>
    <definedName name="TVA">[1]Feuil3!$A$2:$A$3</definedName>
    <definedName name="_xlnm.Print_Area" localSheetId="0">'Page de garde'!$A$1:$I$5</definedName>
  </definedNames>
  <calcPr calcId="162913"/>
  <customWorkbookViews>
    <customWorkbookView name="Filtre 1" guid="{AEDF4D9E-2498-44BA-BE30-C946A5712622}" maximized="1" windowWidth="0" windowHeight="0" activeSheetId="0"/>
    <customWorkbookView name="Filtre Tableau 1" guid="{9A2F1E00-3F19-4052-B509-140C43E80C15}" maximized="1" windowWidth="0" windowHeight="0" activeSheetId="0"/>
    <customWorkbookView name="Filtre Tableau 2" guid="{FD66FCAF-5E3B-45CF-9B56-0EEB6E93F9B7}"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8" l="1"/>
  <c r="C2" i="8" l="1"/>
  <c r="D6" i="8" l="1"/>
  <c r="E6" i="8" s="1"/>
  <c r="D33" i="8"/>
  <c r="E33" i="8" s="1"/>
  <c r="D21" i="8" l="1"/>
  <c r="E21" i="8" s="1"/>
  <c r="D7" i="7" l="1"/>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6" i="7"/>
  <c r="D7" i="8"/>
  <c r="E7" i="8" s="1"/>
  <c r="D32" i="8"/>
  <c r="E32" i="8" s="1"/>
  <c r="D31" i="8"/>
  <c r="E31" i="8" s="1"/>
  <c r="D30" i="8"/>
  <c r="E30" i="8" s="1"/>
  <c r="D29" i="8"/>
  <c r="E29" i="8" s="1"/>
  <c r="D28" i="8"/>
  <c r="E28" i="8" s="1"/>
  <c r="D27" i="8"/>
  <c r="E27" i="8" s="1"/>
  <c r="D26" i="8"/>
  <c r="E26" i="8" s="1"/>
  <c r="D25" i="8"/>
  <c r="E25" i="8" s="1"/>
  <c r="D24" i="8"/>
  <c r="E24" i="8" s="1"/>
  <c r="D23" i="8"/>
  <c r="E23" i="8" s="1"/>
  <c r="D22" i="8"/>
  <c r="E22" i="8" s="1"/>
  <c r="D20" i="8"/>
  <c r="E20" i="8" s="1"/>
  <c r="D19" i="8"/>
  <c r="E19" i="8" s="1"/>
  <c r="D18" i="8"/>
  <c r="E18" i="8" s="1"/>
  <c r="D17" i="8"/>
  <c r="E17" i="8" s="1"/>
  <c r="D16" i="8"/>
  <c r="E16" i="8" s="1"/>
  <c r="D15" i="8"/>
  <c r="E15" i="8" s="1"/>
  <c r="D14" i="8"/>
  <c r="E14" i="8" s="1"/>
  <c r="D13" i="8"/>
  <c r="E13" i="8" s="1"/>
  <c r="D12" i="8"/>
  <c r="E12" i="8" s="1"/>
  <c r="D11" i="8"/>
  <c r="E11" i="8" s="1"/>
  <c r="D10" i="8"/>
  <c r="E10" i="8" s="1"/>
  <c r="D9" i="8"/>
  <c r="E9" i="8" s="1"/>
  <c r="D8" i="8"/>
  <c r="E8" i="8" s="1"/>
  <c r="D45" i="8"/>
  <c r="E45" i="8" s="1"/>
  <c r="D44" i="8"/>
  <c r="E44" i="8" s="1"/>
  <c r="D43" i="8"/>
  <c r="E43" i="8" s="1"/>
  <c r="D42" i="8"/>
  <c r="E42" i="8" s="1"/>
  <c r="D41" i="8"/>
  <c r="E41" i="8" s="1"/>
  <c r="D40" i="8"/>
  <c r="E40" i="8" s="1"/>
  <c r="D38" i="8"/>
  <c r="E38" i="8" s="1"/>
  <c r="D37" i="8"/>
  <c r="E37" i="8" s="1"/>
  <c r="D36" i="8"/>
  <c r="E36" i="8" s="1"/>
  <c r="D35" i="8"/>
  <c r="E35" i="8" s="1"/>
  <c r="D34" i="8"/>
  <c r="E34" i="8" s="1"/>
  <c r="D39" i="7" l="1"/>
  <c r="C2" i="7"/>
</calcChain>
</file>

<file path=xl/sharedStrings.xml><?xml version="1.0" encoding="utf-8"?>
<sst xmlns="http://schemas.openxmlformats.org/spreadsheetml/2006/main" count="254" uniqueCount="101">
  <si>
    <t>Type</t>
  </si>
  <si>
    <t>Libellé</t>
  </si>
  <si>
    <t>Bandeau Accueil</t>
  </si>
  <si>
    <t>Bandeau Accueil Zone</t>
  </si>
  <si>
    <t>Bandeaux de services</t>
  </si>
  <si>
    <t>Bandeaux Local</t>
  </si>
  <si>
    <t>Directory Ascenseur Intérieur</t>
  </si>
  <si>
    <t>Caisson lumineux extérieur</t>
  </si>
  <si>
    <t>Directory</t>
  </si>
  <si>
    <t>Drapeau</t>
  </si>
  <si>
    <t>Drapeau Grand</t>
  </si>
  <si>
    <t>Entrée Secondaire</t>
  </si>
  <si>
    <t>Entrée Zone</t>
  </si>
  <si>
    <t>Localisation Ascenseur</t>
  </si>
  <si>
    <t>Localisation Douche</t>
  </si>
  <si>
    <t>Localisation Escalier</t>
  </si>
  <si>
    <t>Localisation Toilettes</t>
  </si>
  <si>
    <t>Numéro de Chambre</t>
  </si>
  <si>
    <t>Numéro d'Étage</t>
  </si>
  <si>
    <t>Numéro d'Étages Cage</t>
  </si>
  <si>
    <t>Numéro d'Étages Extérieur</t>
  </si>
  <si>
    <t>Plaque Cage Escalier</t>
  </si>
  <si>
    <t xml:space="preserve">Panneau Directionnel double haut </t>
  </si>
  <si>
    <t>Panneau Directionnel simple</t>
  </si>
  <si>
    <t>Panneau Directionnel simple haut</t>
  </si>
  <si>
    <t>Plan par Étage Mural</t>
  </si>
  <si>
    <t>Plan par Étage Totem 1</t>
  </si>
  <si>
    <t>Plaque Interdiction</t>
  </si>
  <si>
    <t>Plaque Porte PRivé</t>
  </si>
  <si>
    <t>Plaque Porte PUblic</t>
  </si>
  <si>
    <t>Réalisation Graphique d'un Plan d'Étage</t>
  </si>
  <si>
    <t>Totem Directionnel double petit format</t>
  </si>
  <si>
    <t>Totem Directionnel Simple petit format</t>
  </si>
  <si>
    <t>Totem Récapitulatif Étages</t>
  </si>
  <si>
    <t>Totem Simple Grand Format</t>
  </si>
  <si>
    <t>Taux Horaire Etudes (Conception support, direction études)</t>
  </si>
  <si>
    <t>Taux Horaire Graphisme (conception ou exécution graphique / BAT)</t>
  </si>
  <si>
    <t>Taux Horaire Pose</t>
  </si>
  <si>
    <t>Forfait frais de déplacement sur site (1 personne)</t>
  </si>
  <si>
    <t>Prix m2 marquage vinyl (impression et pose)</t>
  </si>
  <si>
    <t>Remarques :</t>
  </si>
  <si>
    <t>Saisir EXCLUSIVEMENT dans les cases bleutées des caractères alphanumériques, aucun caractères spéciaux.</t>
  </si>
  <si>
    <t>BA</t>
  </si>
  <si>
    <t>BAZ</t>
  </si>
  <si>
    <t>BES</t>
  </si>
  <si>
    <t>BL</t>
  </si>
  <si>
    <t>DAI</t>
  </si>
  <si>
    <t>CLE</t>
  </si>
  <si>
    <t>DIR</t>
  </si>
  <si>
    <t>DR</t>
  </si>
  <si>
    <t>DRG</t>
  </si>
  <si>
    <t>ES</t>
  </si>
  <si>
    <t>EZ</t>
  </si>
  <si>
    <t>LA</t>
  </si>
  <si>
    <t>LD</t>
  </si>
  <si>
    <t>LE</t>
  </si>
  <si>
    <t>LT</t>
  </si>
  <si>
    <t>NC</t>
  </si>
  <si>
    <t>NE</t>
  </si>
  <si>
    <t>NEC</t>
  </si>
  <si>
    <t>NEE</t>
  </si>
  <si>
    <t>PCE</t>
  </si>
  <si>
    <t>PDDH</t>
  </si>
  <si>
    <t>PDS</t>
  </si>
  <si>
    <t>PDSH</t>
  </si>
  <si>
    <t>PEM</t>
  </si>
  <si>
    <t>PET</t>
  </si>
  <si>
    <t>PI</t>
  </si>
  <si>
    <t>PPPR</t>
  </si>
  <si>
    <t>PPPU</t>
  </si>
  <si>
    <t>RGPE</t>
  </si>
  <si>
    <t>TDD</t>
  </si>
  <si>
    <t>TDS</t>
  </si>
  <si>
    <t>TREC</t>
  </si>
  <si>
    <t>TSGF</t>
  </si>
  <si>
    <t>TXE</t>
  </si>
  <si>
    <t>TXG</t>
  </si>
  <si>
    <t>TXP</t>
  </si>
  <si>
    <t>TXS</t>
  </si>
  <si>
    <t>TXT</t>
  </si>
  <si>
    <t>TXV</t>
  </si>
  <si>
    <t>Le présent document constitue le cadre de réponse financier pour l'accord-cadre. 
Le candidat devra répondre à l'ensemble des lignes de la pièce financière sous peine de voir son offre entachée d'irrégularité pour incomplétude. En cas d'incomplétude du document, le pouvoir adjudicateur considérera l'offre comme irrégulière. 
De plus, toute modification du présent cadre de réponse entrainera également l'irrégularité de l'offre.
Les prix devront être exprimés en euros (€) et sont réputés contenir l'ensemble des charges associées tel qu'indiqué dans les pièces de marché. Aucun complément de prix ne pourra être demandé en surplus.
Les prix sont intangibles pour la durée du marché à l'exception de la mise en œuvre de la clause de variation de prix tel que prévu au CCAP.</t>
  </si>
  <si>
    <t>Le ../../….</t>
  </si>
  <si>
    <t>A ………….</t>
  </si>
  <si>
    <t>Signature :</t>
  </si>
  <si>
    <t>Prix m2 peinture mur (petite zone pour adhésion de la signalétique : surface &lt;10m²)</t>
  </si>
  <si>
    <t xml:space="preserve">Identification du candidat : </t>
  </si>
  <si>
    <t>PU (h.t.) / de 1 à 20 ex</t>
  </si>
  <si>
    <t>PU (h.t.) / 1er modèle : Prototype</t>
  </si>
  <si>
    <t>TOTAL (€ HT)</t>
  </si>
  <si>
    <t>Qté</t>
  </si>
  <si>
    <t>PU (h.t.)</t>
  </si>
  <si>
    <t>PU (h.t.) / 21 ex et +</t>
  </si>
  <si>
    <t>Affaire 24TE0182 : FOURNITURE ET POSE DE LA SIGNALETIQUE INTERIEURE DU CHU AMIENS PICARDIE</t>
  </si>
  <si>
    <t>24TE0182
Bordereau des prix unitaires (BPU)
Fourniture et pose de la signalétique intérieure du CHU Amiens Picardie</t>
  </si>
  <si>
    <t>Prestations annexes</t>
  </si>
  <si>
    <t>Libellé (sans surcoût)</t>
  </si>
  <si>
    <r>
      <t xml:space="preserve">L'ensemble des attributs définis dans le tableau ci dessous sont obligatoires. </t>
    </r>
    <r>
      <rPr>
        <sz val="9"/>
        <color rgb="FFFF0000"/>
        <rFont val="Arial"/>
        <family val="2"/>
      </rPr>
      <t>Les prix comprennent la conception, la fourniture, les frais de déplacement et la pose</t>
    </r>
  </si>
  <si>
    <t>Total (h.t.)</t>
  </si>
  <si>
    <t>24TE0182
Simulation tarifaire N°1
Fourniture et pose de la signalétique intérieure du CHU Amiens Picardie</t>
  </si>
  <si>
    <t>24TE0182
Simulation tarifaire N°2
Fourniture et pose de la signalétique intérieure du CHU Amiens Picardie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</si>
</sst>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0"/>
      <color rgb="FF000000"/>
      <name val="Arial"/>
    </font>
    <font>
      <sz val="11"/>
      <color theme="1"/>
      <name val="Arial"/>
      <family val="2"/>
      <scheme val="minor"/>
    </font>
    <font>
      <sz val="10"/>
      <color theme="1"/>
      <name val="Arial"/>
      <family val="2"/>
    </font>
    <font>
      <b/>
      <sz val="10"/>
      <color rgb="FF000000"/>
      <name val="Arial"/>
      <family val="2"/>
    </font>
    <font>
      <b/>
      <u/>
      <sz val="9"/>
      <color rgb="FF000000"/>
      <name val="Arial"/>
      <family val="2"/>
    </font>
    <font>
      <sz val="9"/>
      <color rgb="FF000000"/>
      <name val="Arial"/>
      <family val="2"/>
    </font>
    <font>
      <sz val="9"/>
      <color theme="1"/>
      <name val="Arial"/>
      <family val="2"/>
      <scheme val="minor"/>
    </font>
    <font>
      <sz val="10"/>
      <color rgb="FF000000"/>
      <name val="Times New Roman"/>
      <family val="1"/>
    </font>
    <font>
      <b/>
      <sz val="12"/>
      <name val="Calibri"/>
      <family val="2"/>
    </font>
    <font>
      <sz val="10"/>
      <color theme="1"/>
      <name val="Arial"/>
      <family val="2"/>
      <scheme val="minor"/>
    </font>
    <font>
      <sz val="10"/>
      <color theme="1"/>
      <name val="Arial"/>
      <family val="2"/>
    </font>
    <font>
      <sz val="14"/>
      <color rgb="FF000000"/>
      <name val="Arial"/>
      <family val="2"/>
    </font>
    <font>
      <sz val="9"/>
      <color rgb="FFFF0000"/>
      <name val="Arial"/>
      <family val="2"/>
    </font>
  </fonts>
  <fills count="7">
    <fill>
      <patternFill patternType="none"/>
    </fill>
    <fill>
      <patternFill patternType="gray125"/>
    </fill>
    <fill>
      <patternFill patternType="solid">
        <fgColor rgb="FFFFFFFF"/>
        <bgColor rgb="FFFFFFFF"/>
      </patternFill>
    </fill>
    <fill>
      <patternFill patternType="solid">
        <fgColor rgb="FFF3F3F3"/>
        <bgColor rgb="FFF3F3F3"/>
      </patternFill>
    </fill>
    <fill>
      <patternFill patternType="solid">
        <fgColor theme="4" tint="0.79998168889431442"/>
        <bgColor rgb="FFFFFFFF"/>
      </patternFill>
    </fill>
    <fill>
      <patternFill patternType="solid">
        <fgColor rgb="FF9AC1E6"/>
      </patternFill>
    </fill>
    <fill>
      <patternFill patternType="solid">
        <fgColor theme="9" tint="0.79998168889431442"/>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rgb="FFCCCCCC"/>
      </left>
      <right style="thin">
        <color rgb="FFCCCCCC"/>
      </right>
      <top/>
      <bottom style="thin">
        <color rgb="FFCCCCCC"/>
      </bottom>
      <diagonal/>
    </border>
    <border>
      <left style="medium">
        <color indexed="64"/>
      </left>
      <right style="thin">
        <color rgb="FFCCCCCC"/>
      </right>
      <top style="medium">
        <color indexed="64"/>
      </top>
      <bottom style="thin">
        <color rgb="FFCCCCCC"/>
      </bottom>
      <diagonal/>
    </border>
    <border>
      <left style="thin">
        <color rgb="FFCCCCCC"/>
      </left>
      <right style="medium">
        <color indexed="64"/>
      </right>
      <top style="medium">
        <color indexed="64"/>
      </top>
      <bottom style="thin">
        <color rgb="FFCCCCCC"/>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style="thin">
        <color rgb="FFCCCCCC"/>
      </right>
      <top style="thin">
        <color rgb="FFCCCCCC"/>
      </top>
      <bottom style="medium">
        <color indexed="64"/>
      </bottom>
      <diagonal/>
    </border>
    <border>
      <left style="thin">
        <color rgb="FFCCCCCC"/>
      </left>
      <right style="medium">
        <color indexed="64"/>
      </right>
      <top style="thin">
        <color rgb="FFCCCCCC"/>
      </top>
      <bottom style="medium">
        <color indexed="64"/>
      </bottom>
      <diagonal/>
    </border>
    <border>
      <left style="medium">
        <color indexed="64"/>
      </left>
      <right style="thin">
        <color rgb="FFCCCCCC"/>
      </right>
      <top/>
      <bottom style="thin">
        <color rgb="FFCCCCCC"/>
      </bottom>
      <diagonal/>
    </border>
    <border>
      <left style="thin">
        <color rgb="FFCCCCCC"/>
      </left>
      <right style="medium">
        <color indexed="64"/>
      </right>
      <top/>
      <bottom style="thin">
        <color rgb="FFCCCCCC"/>
      </bottom>
      <diagonal/>
    </border>
    <border>
      <left style="medium">
        <color indexed="64"/>
      </left>
      <right style="thin">
        <color rgb="FFCCCCCC"/>
      </right>
      <top style="medium">
        <color indexed="64"/>
      </top>
      <bottom style="medium">
        <color indexed="64"/>
      </bottom>
      <diagonal/>
    </border>
    <border>
      <left style="thin">
        <color rgb="FFCCCCCC"/>
      </left>
      <right style="medium">
        <color indexed="64"/>
      </right>
      <top style="medium">
        <color indexed="64"/>
      </top>
      <bottom style="medium">
        <color indexed="64"/>
      </bottom>
      <diagonal/>
    </border>
    <border>
      <left style="thin">
        <color rgb="FFCCCCCC"/>
      </left>
      <right style="thin">
        <color rgb="FFCCCCCC"/>
      </right>
      <top style="medium">
        <color indexed="64"/>
      </top>
      <bottom style="medium">
        <color indexed="64"/>
      </bottom>
      <diagonal/>
    </border>
    <border>
      <left style="thin">
        <color rgb="FFCCCCCC"/>
      </left>
      <right style="medium">
        <color indexed="64"/>
      </right>
      <top style="thin">
        <color rgb="FFCCCCCC"/>
      </top>
      <bottom/>
      <diagonal/>
    </border>
    <border>
      <left/>
      <right/>
      <top style="medium">
        <color indexed="64"/>
      </top>
      <bottom style="medium">
        <color indexed="64"/>
      </bottom>
      <diagonal/>
    </border>
    <border>
      <left/>
      <right/>
      <top/>
      <bottom style="thin">
        <color rgb="FFCCCCCC"/>
      </bottom>
      <diagonal/>
    </border>
    <border>
      <left/>
      <right/>
      <top style="thin">
        <color rgb="FFCCCCCC"/>
      </top>
      <bottom style="thin">
        <color rgb="FFCCCCCC"/>
      </bottom>
      <diagonal/>
    </border>
    <border>
      <left/>
      <right/>
      <top style="medium">
        <color indexed="64"/>
      </top>
      <bottom style="thin">
        <color rgb="FFCCCCCC"/>
      </bottom>
      <diagonal/>
    </border>
    <border>
      <left/>
      <right/>
      <top style="thin">
        <color rgb="FFCCCCCC"/>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rgb="FFCCCCCC"/>
      </bottom>
      <diagonal/>
    </border>
    <border>
      <left style="medium">
        <color indexed="64"/>
      </left>
      <right style="medium">
        <color indexed="64"/>
      </right>
      <top style="thin">
        <color rgb="FFCCCCCC"/>
      </top>
      <bottom style="thin">
        <color rgb="FFCCCCCC"/>
      </bottom>
      <diagonal/>
    </border>
    <border>
      <left style="medium">
        <color indexed="64"/>
      </left>
      <right style="medium">
        <color indexed="64"/>
      </right>
      <top style="thin">
        <color rgb="FFCCCCCC"/>
      </top>
      <bottom style="medium">
        <color indexed="64"/>
      </bottom>
      <diagonal/>
    </border>
    <border>
      <left style="medium">
        <color indexed="64"/>
      </left>
      <right style="medium">
        <color indexed="64"/>
      </right>
      <top style="medium">
        <color indexed="64"/>
      </top>
      <bottom style="thin">
        <color rgb="FFCCCCCC"/>
      </bottom>
      <diagonal/>
    </border>
    <border>
      <left style="medium">
        <color indexed="64"/>
      </left>
      <right style="medium">
        <color indexed="64"/>
      </right>
      <top/>
      <bottom style="medium">
        <color indexed="64"/>
      </bottom>
      <diagonal/>
    </border>
    <border>
      <left style="medium">
        <color indexed="64"/>
      </left>
      <right/>
      <top/>
      <bottom style="thin">
        <color rgb="FFCCCCCC"/>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103">
    <xf numFmtId="0" fontId="0" fillId="0" borderId="0" xfId="0" applyFont="1" applyAlignment="1"/>
    <xf numFmtId="0" fontId="4" fillId="0" borderId="1" xfId="0" applyFont="1" applyBorder="1" applyAlignment="1"/>
    <xf numFmtId="0" fontId="6" fillId="0" borderId="4" xfId="0" applyFont="1" applyBorder="1"/>
    <xf numFmtId="0" fontId="0" fillId="0" borderId="3" xfId="0" applyFont="1" applyBorder="1" applyAlignment="1"/>
    <xf numFmtId="0" fontId="2" fillId="3" borderId="6" xfId="0" applyFont="1" applyFill="1" applyBorder="1" applyAlignment="1">
      <alignment vertical="top" wrapText="1"/>
    </xf>
    <xf numFmtId="0" fontId="2" fillId="3" borderId="8" xfId="0" applyFont="1" applyFill="1" applyBorder="1" applyAlignment="1">
      <alignment vertical="top" wrapText="1"/>
    </xf>
    <xf numFmtId="0" fontId="2" fillId="0" borderId="9" xfId="0" applyFont="1" applyBorder="1" applyAlignment="1">
      <alignment vertical="top" wrapText="1"/>
    </xf>
    <xf numFmtId="0" fontId="2" fillId="2" borderId="9" xfId="0" applyFont="1" applyFill="1" applyBorder="1" applyAlignment="1">
      <alignment vertical="top" wrapText="1"/>
    </xf>
    <xf numFmtId="0" fontId="2" fillId="3" borderId="10" xfId="0" applyFont="1" applyFill="1" applyBorder="1" applyAlignment="1">
      <alignment vertical="top" wrapText="1"/>
    </xf>
    <xf numFmtId="0" fontId="2" fillId="3" borderId="12" xfId="0" applyFont="1" applyFill="1" applyBorder="1" applyAlignment="1">
      <alignment vertical="top" wrapText="1"/>
    </xf>
    <xf numFmtId="0" fontId="2" fillId="0" borderId="13" xfId="0" applyFont="1" applyBorder="1" applyAlignment="1">
      <alignment vertical="top" wrapText="1"/>
    </xf>
    <xf numFmtId="0" fontId="1" fillId="0" borderId="0" xfId="1"/>
    <xf numFmtId="0" fontId="1" fillId="0" borderId="0" xfId="1" applyAlignment="1"/>
    <xf numFmtId="49" fontId="9" fillId="0" borderId="0" xfId="1" applyNumberFormat="1" applyFont="1" applyAlignment="1">
      <alignment vertical="center" wrapText="1"/>
    </xf>
    <xf numFmtId="49" fontId="9" fillId="0" borderId="0" xfId="1" applyNumberFormat="1" applyFont="1" applyAlignment="1" applyProtection="1">
      <alignment vertical="center" wrapText="1"/>
      <protection locked="0"/>
    </xf>
    <xf numFmtId="49" fontId="9" fillId="0" borderId="0" xfId="1" applyNumberFormat="1" applyFont="1" applyAlignment="1">
      <alignment vertical="top" wrapText="1"/>
    </xf>
    <xf numFmtId="0" fontId="2" fillId="3" borderId="14" xfId="0" applyFont="1" applyFill="1" applyBorder="1" applyAlignment="1">
      <alignment horizontal="left" vertical="center" wrapText="1"/>
    </xf>
    <xf numFmtId="164" fontId="0" fillId="0" borderId="4" xfId="0" applyNumberFormat="1" applyFont="1" applyBorder="1" applyAlignment="1"/>
    <xf numFmtId="164" fontId="0" fillId="0" borderId="0" xfId="0" applyNumberFormat="1" applyFont="1" applyAlignment="1"/>
    <xf numFmtId="164" fontId="2" fillId="3" borderId="14" xfId="0" applyNumberFormat="1" applyFont="1" applyFill="1" applyBorder="1" applyAlignment="1">
      <alignment vertical="top" wrapText="1"/>
    </xf>
    <xf numFmtId="164" fontId="2" fillId="3" borderId="16" xfId="0" applyNumberFormat="1" applyFont="1" applyFill="1" applyBorder="1" applyAlignment="1">
      <alignment horizontal="center" vertical="top" wrapText="1"/>
    </xf>
    <xf numFmtId="164" fontId="2" fillId="3" borderId="15" xfId="0" applyNumberFormat="1" applyFont="1" applyFill="1" applyBorder="1" applyAlignment="1">
      <alignment vertical="top" wrapText="1"/>
    </xf>
    <xf numFmtId="164" fontId="2" fillId="4" borderId="12" xfId="0" applyNumberFormat="1" applyFont="1" applyFill="1" applyBorder="1" applyAlignment="1">
      <alignment vertical="top" wrapText="1"/>
    </xf>
    <xf numFmtId="164" fontId="2" fillId="4" borderId="5" xfId="0" applyNumberFormat="1" applyFont="1" applyFill="1" applyBorder="1" applyAlignment="1">
      <alignment vertical="top" wrapText="1"/>
    </xf>
    <xf numFmtId="164" fontId="2" fillId="4" borderId="13" xfId="0" applyNumberFormat="1" applyFont="1" applyFill="1" applyBorder="1" applyAlignment="1">
      <alignment vertical="top" wrapText="1"/>
    </xf>
    <xf numFmtId="164" fontId="2" fillId="0" borderId="0" xfId="0" applyNumberFormat="1" applyFont="1" applyFill="1" applyBorder="1" applyAlignment="1">
      <alignment vertical="top" wrapText="1"/>
    </xf>
    <xf numFmtId="164" fontId="2" fillId="4" borderId="33" xfId="0" applyNumberFormat="1" applyFont="1" applyFill="1" applyBorder="1" applyAlignment="1">
      <alignment vertical="top" wrapText="1"/>
    </xf>
    <xf numFmtId="164" fontId="2" fillId="4" borderId="31" xfId="0" applyNumberFormat="1" applyFont="1" applyFill="1" applyBorder="1" applyAlignment="1">
      <alignment vertical="top" wrapText="1"/>
    </xf>
    <xf numFmtId="164" fontId="2" fillId="4" borderId="3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0" xfId="0" applyFont="1" applyFill="1" applyBorder="1" applyAlignment="1">
      <alignment vertical="top" wrapText="1"/>
    </xf>
    <xf numFmtId="0" fontId="2" fillId="0" borderId="7" xfId="0" applyFont="1" applyBorder="1" applyAlignment="1">
      <alignment vertical="top" wrapText="1"/>
    </xf>
    <xf numFmtId="0" fontId="2" fillId="0" borderId="11" xfId="0" applyFont="1" applyBorder="1" applyAlignment="1">
      <alignment vertical="top" wrapText="1"/>
    </xf>
    <xf numFmtId="0" fontId="10" fillId="3" borderId="15" xfId="0" applyFont="1" applyFill="1" applyBorder="1" applyAlignment="1">
      <alignment horizontal="left" vertical="center" wrapText="1"/>
    </xf>
    <xf numFmtId="0" fontId="0" fillId="0" borderId="0" xfId="0" applyFont="1" applyAlignment="1" applyProtection="1">
      <protection hidden="1"/>
    </xf>
    <xf numFmtId="0" fontId="4" fillId="0" borderId="1" xfId="0" applyFont="1" applyBorder="1" applyAlignment="1" applyProtection="1">
      <protection hidden="1"/>
    </xf>
    <xf numFmtId="0" fontId="0" fillId="0" borderId="3" xfId="0" applyFont="1" applyBorder="1" applyAlignment="1" applyProtection="1">
      <protection hidden="1"/>
    </xf>
    <xf numFmtId="0" fontId="6" fillId="0" borderId="4" xfId="0" applyFont="1" applyBorder="1" applyProtection="1">
      <protection hidden="1"/>
    </xf>
    <xf numFmtId="164" fontId="0" fillId="0" borderId="4" xfId="0" applyNumberFormat="1" applyFont="1" applyBorder="1" applyAlignment="1" applyProtection="1">
      <protection hidden="1"/>
    </xf>
    <xf numFmtId="0" fontId="2" fillId="3" borderId="14" xfId="0" applyFont="1" applyFill="1" applyBorder="1" applyAlignment="1" applyProtection="1">
      <alignment vertical="top" wrapText="1"/>
      <protection hidden="1"/>
    </xf>
    <xf numFmtId="0" fontId="2" fillId="3" borderId="15" xfId="0" applyFont="1" applyFill="1" applyBorder="1" applyAlignment="1" applyProtection="1">
      <alignment vertical="top" wrapText="1"/>
      <protection hidden="1"/>
    </xf>
    <xf numFmtId="0" fontId="10" fillId="3" borderId="18" xfId="0" applyFont="1" applyFill="1" applyBorder="1" applyAlignment="1" applyProtection="1">
      <alignment horizontal="center" vertical="top" wrapText="1"/>
      <protection hidden="1"/>
    </xf>
    <xf numFmtId="164" fontId="10" fillId="3" borderId="29" xfId="0" applyNumberFormat="1" applyFont="1" applyFill="1" applyBorder="1" applyAlignment="1" applyProtection="1">
      <alignment horizontal="center" vertical="top" wrapText="1"/>
      <protection hidden="1"/>
    </xf>
    <xf numFmtId="0" fontId="2" fillId="3" borderId="12" xfId="0" applyFont="1" applyFill="1" applyBorder="1" applyAlignment="1" applyProtection="1">
      <alignment vertical="top" wrapText="1"/>
      <protection hidden="1"/>
    </xf>
    <xf numFmtId="0" fontId="2" fillId="0" borderId="13" xfId="0" applyFont="1" applyBorder="1" applyAlignment="1" applyProtection="1">
      <alignment vertical="top" wrapText="1"/>
      <protection hidden="1"/>
    </xf>
    <xf numFmtId="0" fontId="2" fillId="0" borderId="19" xfId="0" applyFont="1" applyBorder="1" applyAlignment="1" applyProtection="1">
      <alignment vertical="top" wrapText="1"/>
      <protection hidden="1"/>
    </xf>
    <xf numFmtId="164" fontId="2" fillId="4" borderId="30" xfId="0" applyNumberFormat="1" applyFont="1" applyFill="1" applyBorder="1" applyAlignment="1" applyProtection="1">
      <alignment vertical="top" wrapText="1"/>
      <protection hidden="1"/>
    </xf>
    <xf numFmtId="0" fontId="2" fillId="3" borderId="8" xfId="0" applyFont="1" applyFill="1" applyBorder="1" applyAlignment="1" applyProtection="1">
      <alignment vertical="top" wrapText="1"/>
      <protection hidden="1"/>
    </xf>
    <xf numFmtId="0" fontId="2" fillId="2" borderId="9" xfId="0" applyFont="1" applyFill="1" applyBorder="1" applyAlignment="1" applyProtection="1">
      <alignment vertical="top" wrapText="1"/>
      <protection hidden="1"/>
    </xf>
    <xf numFmtId="0" fontId="2" fillId="0" borderId="9" xfId="0" applyFont="1" applyBorder="1" applyAlignment="1" applyProtection="1">
      <alignment vertical="top" wrapText="1"/>
      <protection hidden="1"/>
    </xf>
    <xf numFmtId="0" fontId="2" fillId="0" borderId="17" xfId="0" applyFont="1" applyBorder="1" applyAlignment="1" applyProtection="1">
      <alignment vertical="top" wrapText="1"/>
      <protection hidden="1"/>
    </xf>
    <xf numFmtId="0" fontId="2" fillId="0" borderId="0" xfId="0" applyFont="1" applyBorder="1" applyAlignment="1" applyProtection="1">
      <alignment vertical="top" wrapText="1"/>
      <protection hidden="1"/>
    </xf>
    <xf numFmtId="164" fontId="11" fillId="0" borderId="29" xfId="0" applyNumberFormat="1" applyFont="1" applyBorder="1" applyAlignment="1" applyProtection="1">
      <alignment horizontal="center" vertical="center"/>
      <protection hidden="1"/>
    </xf>
    <xf numFmtId="164" fontId="0" fillId="0" borderId="0" xfId="0" applyNumberFormat="1" applyFont="1" applyAlignment="1" applyProtection="1">
      <protection hidden="1"/>
    </xf>
    <xf numFmtId="0" fontId="6" fillId="0" borderId="4" xfId="0" applyFont="1" applyBorder="1" applyAlignment="1" applyProtection="1">
      <alignment horizontal="center"/>
      <protection hidden="1"/>
    </xf>
    <xf numFmtId="164" fontId="10" fillId="3" borderId="15" xfId="0" applyNumberFormat="1" applyFont="1" applyFill="1" applyBorder="1" applyAlignment="1" applyProtection="1">
      <alignment horizontal="center" vertical="top" wrapText="1"/>
      <protection hidden="1"/>
    </xf>
    <xf numFmtId="0" fontId="2" fillId="0" borderId="19" xfId="0" applyFont="1" applyBorder="1" applyAlignment="1" applyProtection="1">
      <alignment horizontal="center" vertical="top" wrapText="1"/>
      <protection hidden="1"/>
    </xf>
    <xf numFmtId="0" fontId="2" fillId="2" borderId="20" xfId="0" applyFont="1" applyFill="1" applyBorder="1" applyAlignment="1" applyProtection="1">
      <alignment horizontal="center" vertical="top" wrapText="1"/>
      <protection hidden="1"/>
    </xf>
    <xf numFmtId="0" fontId="2" fillId="0" borderId="20" xfId="0" applyFont="1" applyBorder="1" applyAlignment="1" applyProtection="1">
      <alignment horizontal="center" vertical="top" wrapText="1"/>
      <protection hidden="1"/>
    </xf>
    <xf numFmtId="0" fontId="2" fillId="3" borderId="10" xfId="0" applyFont="1" applyFill="1" applyBorder="1" applyAlignment="1" applyProtection="1">
      <alignment vertical="top" wrapText="1"/>
      <protection hidden="1"/>
    </xf>
    <xf numFmtId="0" fontId="2" fillId="0" borderId="11" xfId="0" applyFont="1" applyBorder="1" applyAlignment="1" applyProtection="1">
      <alignment vertical="top" wrapText="1"/>
      <protection hidden="1"/>
    </xf>
    <xf numFmtId="0" fontId="2" fillId="0" borderId="22" xfId="0" applyFont="1" applyBorder="1" applyAlignment="1" applyProtection="1">
      <alignment horizontal="center" vertical="top" wrapText="1"/>
      <protection hidden="1"/>
    </xf>
    <xf numFmtId="0" fontId="2" fillId="3" borderId="6" xfId="0" applyFont="1" applyFill="1" applyBorder="1" applyAlignment="1" applyProtection="1">
      <alignment vertical="top" wrapText="1"/>
      <protection hidden="1"/>
    </xf>
    <xf numFmtId="0" fontId="2" fillId="3" borderId="7" xfId="0" applyFont="1" applyFill="1" applyBorder="1" applyAlignment="1" applyProtection="1">
      <alignment vertical="top" wrapText="1"/>
      <protection hidden="1"/>
    </xf>
    <xf numFmtId="0" fontId="2" fillId="3" borderId="21" xfId="0" applyFont="1" applyFill="1" applyBorder="1" applyAlignment="1" applyProtection="1">
      <alignment horizontal="center" vertical="top" wrapText="1"/>
      <protection hidden="1"/>
    </xf>
    <xf numFmtId="0" fontId="2" fillId="3" borderId="9" xfId="0" applyFont="1" applyFill="1" applyBorder="1" applyAlignment="1" applyProtection="1">
      <alignment vertical="top" wrapText="1"/>
      <protection hidden="1"/>
    </xf>
    <xf numFmtId="0" fontId="2" fillId="3" borderId="20" xfId="0" applyFont="1" applyFill="1" applyBorder="1" applyAlignment="1" applyProtection="1">
      <alignment horizontal="center" vertical="top" wrapText="1"/>
      <protection hidden="1"/>
    </xf>
    <xf numFmtId="0" fontId="2" fillId="3" borderId="11" xfId="0" applyFont="1" applyFill="1" applyBorder="1" applyAlignment="1" applyProtection="1">
      <alignment vertical="top" wrapText="1"/>
      <protection hidden="1"/>
    </xf>
    <xf numFmtId="0" fontId="2" fillId="3" borderId="22" xfId="0" applyFont="1" applyFill="1" applyBorder="1" applyAlignment="1" applyProtection="1">
      <alignment horizontal="center" vertical="top" wrapText="1"/>
      <protection hidden="1"/>
    </xf>
    <xf numFmtId="0" fontId="0" fillId="0" borderId="0" xfId="0" applyFont="1" applyAlignment="1" applyProtection="1">
      <alignment horizontal="center"/>
      <protection hidden="1"/>
    </xf>
    <xf numFmtId="164" fontId="2" fillId="3" borderId="15" xfId="0" applyNumberFormat="1" applyFont="1" applyFill="1" applyBorder="1" applyAlignment="1" applyProtection="1">
      <alignment horizontal="center" vertical="top" wrapText="1"/>
      <protection hidden="1"/>
    </xf>
    <xf numFmtId="164" fontId="2" fillId="4" borderId="33" xfId="0" applyNumberFormat="1" applyFont="1" applyFill="1" applyBorder="1" applyAlignment="1" applyProtection="1">
      <alignment vertical="top" wrapText="1"/>
      <protection hidden="1"/>
    </xf>
    <xf numFmtId="164" fontId="2" fillId="4" borderId="34" xfId="0" applyNumberFormat="1" applyFont="1" applyFill="1" applyBorder="1" applyAlignment="1" applyProtection="1">
      <alignment vertical="top" wrapText="1"/>
      <protection hidden="1"/>
    </xf>
    <xf numFmtId="164" fontId="2" fillId="4" borderId="35" xfId="0" applyNumberFormat="1" applyFont="1" applyFill="1" applyBorder="1" applyAlignment="1" applyProtection="1">
      <alignment vertical="top" wrapText="1"/>
      <protection hidden="1"/>
    </xf>
    <xf numFmtId="164" fontId="0" fillId="0" borderId="36" xfId="0" applyNumberFormat="1" applyFont="1" applyBorder="1" applyAlignment="1" applyProtection="1">
      <protection hidden="1"/>
    </xf>
    <xf numFmtId="0" fontId="8" fillId="5" borderId="23" xfId="2" applyFont="1" applyFill="1" applyBorder="1" applyAlignment="1">
      <alignment horizontal="center" vertical="center" wrapText="1"/>
    </xf>
    <xf numFmtId="0" fontId="8" fillId="5" borderId="24" xfId="2" applyFont="1" applyFill="1" applyBorder="1" applyAlignment="1">
      <alignment horizontal="center" vertical="center" wrapText="1"/>
    </xf>
    <xf numFmtId="0" fontId="8" fillId="5" borderId="25" xfId="2" applyFont="1" applyFill="1" applyBorder="1" applyAlignment="1">
      <alignment horizontal="center" vertical="center" wrapText="1"/>
    </xf>
    <xf numFmtId="49" fontId="9" fillId="0" borderId="0" xfId="1" applyNumberFormat="1" applyFont="1" applyAlignment="1">
      <alignment horizontal="left" vertical="top" wrapText="1"/>
    </xf>
    <xf numFmtId="49" fontId="9" fillId="0" borderId="23" xfId="1" applyNumberFormat="1" applyFont="1" applyBorder="1" applyAlignment="1" applyProtection="1">
      <alignment horizontal="center" vertical="center" wrapText="1"/>
      <protection locked="0"/>
    </xf>
    <xf numFmtId="49" fontId="9" fillId="0" borderId="25" xfId="1" applyNumberFormat="1" applyFont="1" applyBorder="1" applyAlignment="1" applyProtection="1">
      <alignment horizontal="center" vertical="center" wrapText="1"/>
      <protection locked="0"/>
    </xf>
    <xf numFmtId="0" fontId="5" fillId="0" borderId="2" xfId="0" applyFont="1" applyBorder="1" applyAlignment="1">
      <alignment horizontal="left"/>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27" xfId="0" applyFont="1" applyBorder="1" applyAlignment="1">
      <alignment horizontal="center" vertical="center"/>
    </xf>
    <xf numFmtId="0" fontId="3" fillId="0" borderId="26" xfId="0" applyFont="1" applyBorder="1" applyAlignment="1">
      <alignment horizontal="center" vertical="center"/>
    </xf>
    <xf numFmtId="0" fontId="3" fillId="0" borderId="18" xfId="0" applyFont="1" applyBorder="1" applyAlignment="1">
      <alignment horizontal="center" vertical="center"/>
    </xf>
    <xf numFmtId="164" fontId="3" fillId="6" borderId="18" xfId="0" applyNumberFormat="1" applyFont="1" applyFill="1" applyBorder="1" applyAlignment="1">
      <alignment horizontal="center" vertical="center"/>
    </xf>
    <xf numFmtId="164" fontId="3" fillId="6" borderId="28" xfId="0" applyNumberFormat="1" applyFont="1" applyFill="1" applyBorder="1" applyAlignment="1">
      <alignment horizontal="center" vertical="center"/>
    </xf>
    <xf numFmtId="0" fontId="2" fillId="3" borderId="26" xfId="0" applyFont="1" applyFill="1" applyBorder="1" applyAlignment="1">
      <alignment horizontal="center" vertical="top" wrapText="1"/>
    </xf>
    <xf numFmtId="0" fontId="2" fillId="3" borderId="18" xfId="0" applyFont="1" applyFill="1" applyBorder="1" applyAlignment="1">
      <alignment horizontal="center" vertical="top" wrapText="1"/>
    </xf>
    <xf numFmtId="0" fontId="5" fillId="0" borderId="2" xfId="0" applyFont="1" applyBorder="1" applyAlignment="1" applyProtection="1">
      <alignment horizontal="left"/>
      <protection hidden="1"/>
    </xf>
    <xf numFmtId="0" fontId="3" fillId="0" borderId="26"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26" xfId="0" applyFont="1" applyBorder="1" applyAlignment="1" applyProtection="1">
      <alignment horizontal="center" vertical="center" wrapText="1"/>
      <protection hidden="1"/>
    </xf>
    <xf numFmtId="0" fontId="3" fillId="0" borderId="18"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protection hidden="1"/>
    </xf>
    <xf numFmtId="0" fontId="11" fillId="0" borderId="29" xfId="0" applyFont="1" applyBorder="1" applyAlignment="1" applyProtection="1">
      <alignment horizontal="center" vertical="center"/>
      <protection hidden="1"/>
    </xf>
    <xf numFmtId="0" fontId="11" fillId="0" borderId="26" xfId="0" applyFont="1" applyBorder="1" applyAlignment="1" applyProtection="1">
      <alignment horizontal="center" vertical="center"/>
      <protection hidden="1"/>
    </xf>
    <xf numFmtId="0" fontId="11" fillId="0" borderId="18" xfId="0" applyFont="1" applyBorder="1" applyAlignment="1" applyProtection="1">
      <alignment horizontal="center" vertical="center"/>
      <protection hidden="1"/>
    </xf>
    <xf numFmtId="0" fontId="11" fillId="0" borderId="28" xfId="0" applyFont="1" applyBorder="1" applyAlignment="1" applyProtection="1">
      <alignment horizontal="center" vertical="center"/>
      <protection hidden="1"/>
    </xf>
    <xf numFmtId="0" fontId="2" fillId="3" borderId="26" xfId="0" applyFont="1" applyFill="1" applyBorder="1" applyAlignment="1" applyProtection="1">
      <alignment horizontal="center" vertical="top" wrapText="1"/>
      <protection hidden="1"/>
    </xf>
    <xf numFmtId="0" fontId="2" fillId="3" borderId="18" xfId="0" applyFont="1" applyFill="1" applyBorder="1" applyAlignment="1" applyProtection="1">
      <alignment horizontal="center" vertical="top" wrapText="1"/>
      <protection hidden="1"/>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390525</xdr:colOff>
      <xdr:row>0</xdr:row>
      <xdr:rowOff>28575</xdr:rowOff>
    </xdr:from>
    <xdr:to>
      <xdr:col>6</xdr:col>
      <xdr:colOff>514350</xdr:colOff>
      <xdr:row>0</xdr:row>
      <xdr:rowOff>952500</xdr:rowOff>
    </xdr:to>
    <xdr:pic>
      <xdr:nvPicPr>
        <xdr:cNvPr id="2" name="Image 1" descr="GHT SLS - 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28575"/>
          <a:ext cx="31718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1.1%20Annexe%201%20AE%20-%20Forfait%20et%20bordereau%20de%20prix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Forfait de maintenance"/>
      <sheetName val="Droit d'utilisation"/>
      <sheetName val="Bordereau de prix"/>
      <sheetName val="Feuil3"/>
    </sheetNames>
    <sheetDataSet>
      <sheetData sheetId="0"/>
      <sheetData sheetId="1" refreshError="1"/>
      <sheetData sheetId="2" refreshError="1"/>
      <sheetData sheetId="3" refreshError="1"/>
      <sheetData sheetId="4">
        <row r="2">
          <cell r="A2">
            <v>0.2</v>
          </cell>
        </row>
        <row r="3">
          <cell r="A3">
            <v>0.1</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tabSelected="1" zoomScaleNormal="100" zoomScaleSheetLayoutView="100" workbookViewId="0">
      <selection activeCell="L3" sqref="L3"/>
    </sheetView>
  </sheetViews>
  <sheetFormatPr baseColWidth="10" defaultRowHeight="14.25" x14ac:dyDescent="0.2"/>
  <cols>
    <col min="1" max="16384" width="11.42578125" style="11"/>
  </cols>
  <sheetData>
    <row r="1" spans="1:10" ht="67.5" customHeight="1" x14ac:dyDescent="0.2"/>
    <row r="2" spans="1:10" ht="48.75" customHeight="1" x14ac:dyDescent="0.2">
      <c r="A2" s="75" t="s">
        <v>93</v>
      </c>
      <c r="B2" s="76"/>
      <c r="C2" s="76"/>
      <c r="D2" s="76"/>
      <c r="E2" s="76"/>
      <c r="F2" s="76"/>
      <c r="G2" s="76"/>
      <c r="H2" s="76"/>
      <c r="I2" s="77"/>
      <c r="J2" s="12"/>
    </row>
    <row r="3" spans="1:10" ht="131.25" customHeight="1" x14ac:dyDescent="0.2">
      <c r="A3" s="78" t="s">
        <v>81</v>
      </c>
      <c r="B3" s="78"/>
      <c r="C3" s="78"/>
      <c r="D3" s="78"/>
      <c r="E3" s="78"/>
      <c r="F3" s="78"/>
      <c r="G3" s="78"/>
      <c r="H3" s="78"/>
      <c r="I3" s="78"/>
    </row>
    <row r="4" spans="1:10" ht="39" customHeight="1" x14ac:dyDescent="0.2">
      <c r="A4" s="13"/>
      <c r="B4" s="14" t="s">
        <v>82</v>
      </c>
      <c r="C4" s="14" t="s">
        <v>83</v>
      </c>
      <c r="D4" s="13"/>
      <c r="E4" s="14" t="s">
        <v>84</v>
      </c>
      <c r="F4" s="79"/>
      <c r="G4" s="80"/>
      <c r="H4" s="15"/>
      <c r="I4" s="15"/>
    </row>
    <row r="5" spans="1:10" x14ac:dyDescent="0.2">
      <c r="A5" s="15"/>
      <c r="B5" s="15"/>
      <c r="C5" s="15"/>
      <c r="D5" s="15"/>
      <c r="E5" s="15"/>
      <c r="F5" s="15"/>
      <c r="G5" s="15"/>
      <c r="H5" s="15"/>
      <c r="I5" s="15"/>
    </row>
    <row r="6" spans="1:10" x14ac:dyDescent="0.2">
      <c r="A6" s="15"/>
      <c r="B6" s="15"/>
      <c r="C6" s="15"/>
      <c r="D6" s="15"/>
      <c r="E6" s="15"/>
      <c r="F6" s="15"/>
      <c r="G6" s="15"/>
      <c r="H6" s="15"/>
      <c r="I6" s="15"/>
    </row>
    <row r="7" spans="1:10" x14ac:dyDescent="0.2">
      <c r="A7" s="15"/>
      <c r="B7" s="15"/>
      <c r="C7" s="15"/>
      <c r="D7" s="15"/>
      <c r="E7" s="15"/>
      <c r="F7" s="15"/>
      <c r="G7" s="15"/>
      <c r="H7" s="15"/>
      <c r="I7" s="15"/>
    </row>
    <row r="8" spans="1:10" x14ac:dyDescent="0.2">
      <c r="A8" s="15"/>
      <c r="B8" s="15"/>
      <c r="C8" s="15"/>
      <c r="D8" s="15"/>
      <c r="E8" s="15"/>
      <c r="F8" s="15"/>
      <c r="G8" s="15"/>
      <c r="H8" s="15"/>
      <c r="I8" s="15"/>
    </row>
    <row r="9" spans="1:10" x14ac:dyDescent="0.2">
      <c r="A9" s="15"/>
      <c r="B9" s="15"/>
      <c r="C9" s="15"/>
      <c r="D9" s="15"/>
      <c r="E9" s="15"/>
      <c r="F9" s="15"/>
      <c r="G9" s="15"/>
      <c r="H9" s="15"/>
      <c r="I9" s="15"/>
    </row>
    <row r="10" spans="1:10" x14ac:dyDescent="0.2">
      <c r="A10" s="15"/>
      <c r="B10" s="15"/>
      <c r="C10" s="15"/>
      <c r="D10" s="15"/>
      <c r="E10" s="15"/>
      <c r="F10" s="15"/>
      <c r="G10" s="15"/>
      <c r="H10" s="15"/>
      <c r="I10" s="15"/>
    </row>
    <row r="11" spans="1:10" x14ac:dyDescent="0.2">
      <c r="A11" s="15"/>
      <c r="B11" s="15"/>
      <c r="C11" s="15"/>
      <c r="D11" s="15"/>
      <c r="E11" s="15"/>
      <c r="F11" s="15"/>
      <c r="G11" s="15"/>
      <c r="H11" s="15"/>
      <c r="I11" s="15"/>
    </row>
  </sheetData>
  <mergeCells count="3">
    <mergeCell ref="A2:I2"/>
    <mergeCell ref="A3:I3"/>
    <mergeCell ref="F4:G4"/>
  </mergeCells>
  <pageMargins left="0.7" right="0.7" top="0.75" bottom="0.75" header="0.3" footer="0.3"/>
  <pageSetup paperSize="9" scale="85"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F45"/>
  <sheetViews>
    <sheetView showGridLines="0" zoomScale="85" zoomScaleNormal="85" workbookViewId="0">
      <pane xSplit="2" ySplit="5" topLeftCell="C6" activePane="bottomRight" state="frozen"/>
      <selection pane="topRight" activeCell="C1" sqref="C1"/>
      <selection pane="bottomLeft" activeCell="A2" sqref="A2"/>
      <selection pane="bottomRight" activeCell="B9" sqref="B9"/>
    </sheetView>
  </sheetViews>
  <sheetFormatPr baseColWidth="10" defaultColWidth="14.42578125" defaultRowHeight="15.75" customHeight="1" x14ac:dyDescent="0.2"/>
  <cols>
    <col min="1" max="1" width="10.85546875" customWidth="1"/>
    <col min="2" max="2" width="91" bestFit="1" customWidth="1"/>
    <col min="3" max="4" width="15.7109375" style="18" customWidth="1"/>
    <col min="5" max="5" width="17.42578125" style="18" bestFit="1" customWidth="1"/>
  </cols>
  <sheetData>
    <row r="1" spans="1:5" ht="47.25" customHeight="1" thickBot="1" x14ac:dyDescent="0.25">
      <c r="A1" s="82" t="s">
        <v>94</v>
      </c>
      <c r="B1" s="83"/>
      <c r="C1" s="83"/>
      <c r="D1" s="83"/>
      <c r="E1" s="84"/>
    </row>
    <row r="2" spans="1:5" ht="47.25" customHeight="1" thickBot="1" x14ac:dyDescent="0.25">
      <c r="A2" s="85" t="s">
        <v>86</v>
      </c>
      <c r="B2" s="86"/>
      <c r="C2" s="87"/>
      <c r="D2" s="87"/>
      <c r="E2" s="88"/>
    </row>
    <row r="3" spans="1:5" ht="15.75" customHeight="1" x14ac:dyDescent="0.2">
      <c r="A3" s="1" t="s">
        <v>40</v>
      </c>
      <c r="B3" s="81" t="s">
        <v>97</v>
      </c>
      <c r="C3" s="81"/>
      <c r="D3" s="81"/>
      <c r="E3" s="81"/>
    </row>
    <row r="4" spans="1:5" ht="15.75" customHeight="1" thickBot="1" x14ac:dyDescent="0.25">
      <c r="A4" s="3"/>
      <c r="B4" s="2" t="s">
        <v>41</v>
      </c>
      <c r="C4" s="17"/>
      <c r="D4" s="17"/>
      <c r="E4" s="17"/>
    </row>
    <row r="5" spans="1:5" ht="39" thickBot="1" x14ac:dyDescent="0.25">
      <c r="A5" s="16" t="s">
        <v>0</v>
      </c>
      <c r="B5" s="33" t="s">
        <v>96</v>
      </c>
      <c r="C5" s="19" t="s">
        <v>88</v>
      </c>
      <c r="D5" s="20" t="s">
        <v>87</v>
      </c>
      <c r="E5" s="21" t="s">
        <v>92</v>
      </c>
    </row>
    <row r="6" spans="1:5" ht="15.75" customHeight="1" x14ac:dyDescent="0.2">
      <c r="A6" s="9" t="s">
        <v>42</v>
      </c>
      <c r="B6" s="10" t="s">
        <v>2</v>
      </c>
      <c r="C6" s="22">
        <v>0</v>
      </c>
      <c r="D6" s="23">
        <v>0</v>
      </c>
      <c r="E6" s="24">
        <v>0</v>
      </c>
    </row>
    <row r="7" spans="1:5" ht="15.75" customHeight="1" x14ac:dyDescent="0.2">
      <c r="A7" s="5" t="s">
        <v>43</v>
      </c>
      <c r="B7" s="7" t="s">
        <v>3</v>
      </c>
      <c r="C7" s="22">
        <v>0</v>
      </c>
      <c r="D7" s="23">
        <v>0</v>
      </c>
      <c r="E7" s="24">
        <v>0</v>
      </c>
    </row>
    <row r="8" spans="1:5" ht="15.75" customHeight="1" x14ac:dyDescent="0.2">
      <c r="A8" s="5" t="s">
        <v>44</v>
      </c>
      <c r="B8" s="6" t="s">
        <v>4</v>
      </c>
      <c r="C8" s="22">
        <v>0</v>
      </c>
      <c r="D8" s="23">
        <v>0</v>
      </c>
      <c r="E8" s="24">
        <v>0</v>
      </c>
    </row>
    <row r="9" spans="1:5" ht="15.75" customHeight="1" x14ac:dyDescent="0.2">
      <c r="A9" s="5" t="s">
        <v>45</v>
      </c>
      <c r="B9" s="6" t="s">
        <v>5</v>
      </c>
      <c r="C9" s="22">
        <v>0</v>
      </c>
      <c r="D9" s="23">
        <v>0</v>
      </c>
      <c r="E9" s="24">
        <v>0</v>
      </c>
    </row>
    <row r="10" spans="1:5" ht="15.75" customHeight="1" x14ac:dyDescent="0.2">
      <c r="A10" s="5" t="s">
        <v>46</v>
      </c>
      <c r="B10" s="6" t="s">
        <v>6</v>
      </c>
      <c r="C10" s="22">
        <v>0</v>
      </c>
      <c r="D10" s="23">
        <v>0</v>
      </c>
      <c r="E10" s="24">
        <v>0</v>
      </c>
    </row>
    <row r="11" spans="1:5" ht="15.75" customHeight="1" x14ac:dyDescent="0.2">
      <c r="A11" s="5" t="s">
        <v>47</v>
      </c>
      <c r="B11" s="7" t="s">
        <v>7</v>
      </c>
      <c r="C11" s="22">
        <v>0</v>
      </c>
      <c r="D11" s="23">
        <v>0</v>
      </c>
      <c r="E11" s="24">
        <v>0</v>
      </c>
    </row>
    <row r="12" spans="1:5" ht="15.75" customHeight="1" x14ac:dyDescent="0.2">
      <c r="A12" s="5" t="s">
        <v>48</v>
      </c>
      <c r="B12" s="6" t="s">
        <v>8</v>
      </c>
      <c r="C12" s="22">
        <v>0</v>
      </c>
      <c r="D12" s="23">
        <v>0</v>
      </c>
      <c r="E12" s="24">
        <v>0</v>
      </c>
    </row>
    <row r="13" spans="1:5" ht="15.75" customHeight="1" x14ac:dyDescent="0.2">
      <c r="A13" s="5" t="s">
        <v>49</v>
      </c>
      <c r="B13" s="6" t="s">
        <v>9</v>
      </c>
      <c r="C13" s="22">
        <v>0</v>
      </c>
      <c r="D13" s="23">
        <v>0</v>
      </c>
      <c r="E13" s="24">
        <v>0</v>
      </c>
    </row>
    <row r="14" spans="1:5" ht="15.75" customHeight="1" x14ac:dyDescent="0.2">
      <c r="A14" s="5" t="s">
        <v>50</v>
      </c>
      <c r="B14" s="6" t="s">
        <v>10</v>
      </c>
      <c r="C14" s="22">
        <v>0</v>
      </c>
      <c r="D14" s="23">
        <v>0</v>
      </c>
      <c r="E14" s="24">
        <v>0</v>
      </c>
    </row>
    <row r="15" spans="1:5" ht="15.75" customHeight="1" x14ac:dyDescent="0.2">
      <c r="A15" s="5" t="s">
        <v>51</v>
      </c>
      <c r="B15" s="7" t="s">
        <v>11</v>
      </c>
      <c r="C15" s="22">
        <v>0</v>
      </c>
      <c r="D15" s="23">
        <v>0</v>
      </c>
      <c r="E15" s="24">
        <v>0</v>
      </c>
    </row>
    <row r="16" spans="1:5" ht="15.75" customHeight="1" x14ac:dyDescent="0.2">
      <c r="A16" s="5" t="s">
        <v>52</v>
      </c>
      <c r="B16" s="7" t="s">
        <v>12</v>
      </c>
      <c r="C16" s="22">
        <v>0</v>
      </c>
      <c r="D16" s="23">
        <v>0</v>
      </c>
      <c r="E16" s="24">
        <v>0</v>
      </c>
    </row>
    <row r="17" spans="1:5" ht="15.75" customHeight="1" x14ac:dyDescent="0.2">
      <c r="A17" s="5" t="s">
        <v>53</v>
      </c>
      <c r="B17" s="7" t="s">
        <v>13</v>
      </c>
      <c r="C17" s="22">
        <v>0</v>
      </c>
      <c r="D17" s="23">
        <v>0</v>
      </c>
      <c r="E17" s="24">
        <v>0</v>
      </c>
    </row>
    <row r="18" spans="1:5" ht="15.75" customHeight="1" x14ac:dyDescent="0.2">
      <c r="A18" s="5" t="s">
        <v>54</v>
      </c>
      <c r="B18" s="6" t="s">
        <v>14</v>
      </c>
      <c r="C18" s="22">
        <v>0</v>
      </c>
      <c r="D18" s="23">
        <v>0</v>
      </c>
      <c r="E18" s="24">
        <v>0</v>
      </c>
    </row>
    <row r="19" spans="1:5" ht="15.75" customHeight="1" x14ac:dyDescent="0.2">
      <c r="A19" s="5" t="s">
        <v>55</v>
      </c>
      <c r="B19" s="6" t="s">
        <v>15</v>
      </c>
      <c r="C19" s="22">
        <v>0</v>
      </c>
      <c r="D19" s="23">
        <v>0</v>
      </c>
      <c r="E19" s="24">
        <v>0</v>
      </c>
    </row>
    <row r="20" spans="1:5" ht="15.75" customHeight="1" x14ac:dyDescent="0.2">
      <c r="A20" s="5" t="s">
        <v>56</v>
      </c>
      <c r="B20" s="7" t="s">
        <v>16</v>
      </c>
      <c r="C20" s="22">
        <v>0</v>
      </c>
      <c r="D20" s="23">
        <v>0</v>
      </c>
      <c r="E20" s="24">
        <v>0</v>
      </c>
    </row>
    <row r="21" spans="1:5" ht="15.75" customHeight="1" x14ac:dyDescent="0.2">
      <c r="A21" s="5" t="s">
        <v>57</v>
      </c>
      <c r="B21" s="7" t="s">
        <v>17</v>
      </c>
      <c r="C21" s="22">
        <v>0</v>
      </c>
      <c r="D21" s="23">
        <v>0</v>
      </c>
      <c r="E21" s="24">
        <v>0</v>
      </c>
    </row>
    <row r="22" spans="1:5" ht="15.75" customHeight="1" x14ac:dyDescent="0.2">
      <c r="A22" s="5" t="s">
        <v>58</v>
      </c>
      <c r="B22" s="6" t="s">
        <v>18</v>
      </c>
      <c r="C22" s="22">
        <v>0</v>
      </c>
      <c r="D22" s="23">
        <v>0</v>
      </c>
      <c r="E22" s="24">
        <v>0</v>
      </c>
    </row>
    <row r="23" spans="1:5" ht="15.75" customHeight="1" x14ac:dyDescent="0.2">
      <c r="A23" s="5" t="s">
        <v>59</v>
      </c>
      <c r="B23" s="6" t="s">
        <v>19</v>
      </c>
      <c r="C23" s="22">
        <v>0</v>
      </c>
      <c r="D23" s="23">
        <v>0</v>
      </c>
      <c r="E23" s="24">
        <v>0</v>
      </c>
    </row>
    <row r="24" spans="1:5" ht="15.75" customHeight="1" x14ac:dyDescent="0.2">
      <c r="A24" s="5" t="s">
        <v>60</v>
      </c>
      <c r="B24" s="7" t="s">
        <v>20</v>
      </c>
      <c r="C24" s="22">
        <v>0</v>
      </c>
      <c r="D24" s="23">
        <v>0</v>
      </c>
      <c r="E24" s="24">
        <v>0</v>
      </c>
    </row>
    <row r="25" spans="1:5" ht="15.75" customHeight="1" x14ac:dyDescent="0.2">
      <c r="A25" s="5" t="s">
        <v>61</v>
      </c>
      <c r="B25" s="6" t="s">
        <v>21</v>
      </c>
      <c r="C25" s="22">
        <v>0</v>
      </c>
      <c r="D25" s="23">
        <v>0</v>
      </c>
      <c r="E25" s="24">
        <v>0</v>
      </c>
    </row>
    <row r="26" spans="1:5" ht="15.75" customHeight="1" x14ac:dyDescent="0.2">
      <c r="A26" s="5" t="s">
        <v>62</v>
      </c>
      <c r="B26" s="6" t="s">
        <v>22</v>
      </c>
      <c r="C26" s="22">
        <v>0</v>
      </c>
      <c r="D26" s="23">
        <v>0</v>
      </c>
      <c r="E26" s="24">
        <v>0</v>
      </c>
    </row>
    <row r="27" spans="1:5" ht="15.75" customHeight="1" x14ac:dyDescent="0.2">
      <c r="A27" s="5" t="s">
        <v>63</v>
      </c>
      <c r="B27" s="6" t="s">
        <v>23</v>
      </c>
      <c r="C27" s="22">
        <v>0</v>
      </c>
      <c r="D27" s="23">
        <v>0</v>
      </c>
      <c r="E27" s="24">
        <v>0</v>
      </c>
    </row>
    <row r="28" spans="1:5" ht="15.75" customHeight="1" x14ac:dyDescent="0.2">
      <c r="A28" s="5" t="s">
        <v>64</v>
      </c>
      <c r="B28" s="6" t="s">
        <v>24</v>
      </c>
      <c r="C28" s="22">
        <v>0</v>
      </c>
      <c r="D28" s="23">
        <v>0</v>
      </c>
      <c r="E28" s="24">
        <v>0</v>
      </c>
    </row>
    <row r="29" spans="1:5" ht="15.75" customHeight="1" x14ac:dyDescent="0.2">
      <c r="A29" s="5" t="s">
        <v>65</v>
      </c>
      <c r="B29" s="6" t="s">
        <v>25</v>
      </c>
      <c r="C29" s="22">
        <v>0</v>
      </c>
      <c r="D29" s="23">
        <v>0</v>
      </c>
      <c r="E29" s="24">
        <v>0</v>
      </c>
    </row>
    <row r="30" spans="1:5" ht="15.75" customHeight="1" x14ac:dyDescent="0.2">
      <c r="A30" s="5" t="s">
        <v>66</v>
      </c>
      <c r="B30" s="7" t="s">
        <v>26</v>
      </c>
      <c r="C30" s="22">
        <v>0</v>
      </c>
      <c r="D30" s="23">
        <v>0</v>
      </c>
      <c r="E30" s="24">
        <v>0</v>
      </c>
    </row>
    <row r="31" spans="1:5" ht="15.75" customHeight="1" x14ac:dyDescent="0.2">
      <c r="A31" s="5" t="s">
        <v>67</v>
      </c>
      <c r="B31" s="6" t="s">
        <v>27</v>
      </c>
      <c r="C31" s="22">
        <v>0</v>
      </c>
      <c r="D31" s="23">
        <v>0</v>
      </c>
      <c r="E31" s="24">
        <v>0</v>
      </c>
    </row>
    <row r="32" spans="1:5" ht="15.75" customHeight="1" x14ac:dyDescent="0.2">
      <c r="A32" s="5" t="s">
        <v>68</v>
      </c>
      <c r="B32" s="6" t="s">
        <v>28</v>
      </c>
      <c r="C32" s="22">
        <v>0</v>
      </c>
      <c r="D32" s="23">
        <v>0</v>
      </c>
      <c r="E32" s="24">
        <v>0</v>
      </c>
    </row>
    <row r="33" spans="1:6" ht="15.75" customHeight="1" x14ac:dyDescent="0.2">
      <c r="A33" s="5" t="s">
        <v>69</v>
      </c>
      <c r="B33" s="6" t="s">
        <v>29</v>
      </c>
      <c r="C33" s="22">
        <v>0</v>
      </c>
      <c r="D33" s="23">
        <v>0</v>
      </c>
      <c r="E33" s="24">
        <v>0</v>
      </c>
    </row>
    <row r="34" spans="1:6" ht="15.75" customHeight="1" x14ac:dyDescent="0.2">
      <c r="A34" s="5" t="s">
        <v>70</v>
      </c>
      <c r="B34" s="7" t="s">
        <v>30</v>
      </c>
      <c r="C34" s="22">
        <v>0</v>
      </c>
      <c r="D34" s="23">
        <v>0</v>
      </c>
      <c r="E34" s="24">
        <v>0</v>
      </c>
    </row>
    <row r="35" spans="1:6" ht="15.75" customHeight="1" x14ac:dyDescent="0.2">
      <c r="A35" s="5" t="s">
        <v>71</v>
      </c>
      <c r="B35" s="6" t="s">
        <v>31</v>
      </c>
      <c r="C35" s="22">
        <v>0</v>
      </c>
      <c r="D35" s="23">
        <v>0</v>
      </c>
      <c r="E35" s="24">
        <v>0</v>
      </c>
    </row>
    <row r="36" spans="1:6" ht="15.75" customHeight="1" x14ac:dyDescent="0.2">
      <c r="A36" s="5" t="s">
        <v>72</v>
      </c>
      <c r="B36" s="6" t="s">
        <v>32</v>
      </c>
      <c r="C36" s="22">
        <v>0</v>
      </c>
      <c r="D36" s="23">
        <v>0</v>
      </c>
      <c r="E36" s="24">
        <v>0</v>
      </c>
    </row>
    <row r="37" spans="1:6" ht="15.75" customHeight="1" x14ac:dyDescent="0.2">
      <c r="A37" s="5" t="s">
        <v>73</v>
      </c>
      <c r="B37" s="6" t="s">
        <v>33</v>
      </c>
      <c r="C37" s="22">
        <v>0</v>
      </c>
      <c r="D37" s="23">
        <v>0</v>
      </c>
      <c r="E37" s="24">
        <v>0</v>
      </c>
    </row>
    <row r="38" spans="1:6" ht="15.75" customHeight="1" thickBot="1" x14ac:dyDescent="0.25">
      <c r="A38" s="5" t="s">
        <v>74</v>
      </c>
      <c r="B38" s="6" t="s">
        <v>34</v>
      </c>
      <c r="C38" s="22">
        <v>0</v>
      </c>
      <c r="D38" s="23">
        <v>0</v>
      </c>
      <c r="E38" s="24">
        <v>0</v>
      </c>
    </row>
    <row r="39" spans="1:6" ht="15.75" customHeight="1" thickBot="1" x14ac:dyDescent="0.25">
      <c r="A39" s="89" t="s">
        <v>95</v>
      </c>
      <c r="B39" s="90"/>
      <c r="C39" s="90"/>
      <c r="D39" s="29"/>
      <c r="E39" s="29"/>
      <c r="F39" s="30"/>
    </row>
    <row r="40" spans="1:6" ht="15.75" customHeight="1" x14ac:dyDescent="0.2">
      <c r="A40" s="4" t="s">
        <v>75</v>
      </c>
      <c r="B40" s="31" t="s">
        <v>35</v>
      </c>
      <c r="C40" s="26">
        <v>0</v>
      </c>
      <c r="D40" s="25"/>
      <c r="E40" s="25"/>
    </row>
    <row r="41" spans="1:6" ht="15.75" customHeight="1" x14ac:dyDescent="0.2">
      <c r="A41" s="5" t="s">
        <v>76</v>
      </c>
      <c r="B41" s="6" t="s">
        <v>36</v>
      </c>
      <c r="C41" s="27">
        <v>0</v>
      </c>
      <c r="D41" s="25"/>
      <c r="E41" s="25"/>
    </row>
    <row r="42" spans="1:6" ht="15.75" customHeight="1" x14ac:dyDescent="0.2">
      <c r="A42" s="5" t="s">
        <v>77</v>
      </c>
      <c r="B42" s="6" t="s">
        <v>37</v>
      </c>
      <c r="C42" s="27">
        <v>0</v>
      </c>
      <c r="D42" s="25"/>
      <c r="E42" s="25"/>
    </row>
    <row r="43" spans="1:6" ht="15.75" customHeight="1" x14ac:dyDescent="0.2">
      <c r="A43" s="5" t="s">
        <v>78</v>
      </c>
      <c r="B43" s="6" t="s">
        <v>38</v>
      </c>
      <c r="C43" s="27">
        <v>0</v>
      </c>
      <c r="D43" s="25"/>
      <c r="E43" s="25"/>
    </row>
    <row r="44" spans="1:6" ht="15.75" customHeight="1" x14ac:dyDescent="0.2">
      <c r="A44" s="5" t="s">
        <v>79</v>
      </c>
      <c r="B44" s="6" t="s">
        <v>85</v>
      </c>
      <c r="C44" s="27">
        <v>0</v>
      </c>
      <c r="D44" s="25"/>
      <c r="E44" s="25"/>
    </row>
    <row r="45" spans="1:6" ht="15.75" customHeight="1" thickBot="1" x14ac:dyDescent="0.25">
      <c r="A45" s="8" t="s">
        <v>80</v>
      </c>
      <c r="B45" s="32" t="s">
        <v>39</v>
      </c>
      <c r="C45" s="28">
        <v>0</v>
      </c>
      <c r="D45" s="25"/>
      <c r="E45" s="25"/>
    </row>
  </sheetData>
  <mergeCells count="5">
    <mergeCell ref="B3:E3"/>
    <mergeCell ref="A1:E1"/>
    <mergeCell ref="A2:B2"/>
    <mergeCell ref="C2:E2"/>
    <mergeCell ref="A39:C39"/>
  </mergeCells>
  <printOptions horizontalCentered="1" gridLines="1"/>
  <pageMargins left="0.25" right="0.25" top="0.75" bottom="0.75" header="0" footer="0"/>
  <pageSetup paperSize="8" fitToHeight="0" pageOrder="overThenDown" orientation="landscape" cellComments="atEn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D39"/>
  <sheetViews>
    <sheetView showGridLines="0" zoomScale="85" zoomScaleNormal="85" workbookViewId="0">
      <pane xSplit="2" ySplit="5" topLeftCell="C6" activePane="bottomRight" state="frozen"/>
      <selection pane="topRight" activeCell="C1" sqref="C1"/>
      <selection pane="bottomLeft" activeCell="A2" sqref="A2"/>
      <selection pane="bottomRight" activeCell="B15" sqref="B15"/>
    </sheetView>
  </sheetViews>
  <sheetFormatPr baseColWidth="10" defaultColWidth="14.42578125" defaultRowHeight="15.75" customHeight="1" x14ac:dyDescent="0.2"/>
  <cols>
    <col min="1" max="1" width="10.85546875" style="34" customWidth="1"/>
    <col min="2" max="2" width="91" style="34" bestFit="1" customWidth="1"/>
    <col min="3" max="3" width="10.85546875" style="34" customWidth="1"/>
    <col min="4" max="4" width="15.7109375" style="53" customWidth="1"/>
    <col min="5" max="16384" width="14.42578125" style="34"/>
  </cols>
  <sheetData>
    <row r="1" spans="1:4" ht="47.25" customHeight="1" thickBot="1" x14ac:dyDescent="0.25">
      <c r="A1" s="94" t="s">
        <v>99</v>
      </c>
      <c r="B1" s="95"/>
      <c r="C1" s="95"/>
      <c r="D1" s="95"/>
    </row>
    <row r="2" spans="1:4" ht="47.25" customHeight="1" thickBot="1" x14ac:dyDescent="0.25">
      <c r="A2" s="92" t="s">
        <v>86</v>
      </c>
      <c r="B2" s="93"/>
      <c r="C2" s="93">
        <f>BPU!C2</f>
        <v>0</v>
      </c>
      <c r="D2" s="96"/>
    </row>
    <row r="3" spans="1:4" ht="15.75" customHeight="1" x14ac:dyDescent="0.2">
      <c r="A3" s="35"/>
      <c r="B3" s="91"/>
      <c r="C3" s="91"/>
      <c r="D3" s="91"/>
    </row>
    <row r="4" spans="1:4" ht="15.75" customHeight="1" thickBot="1" x14ac:dyDescent="0.25">
      <c r="A4" s="36"/>
      <c r="B4" s="37"/>
      <c r="C4" s="37"/>
      <c r="D4" s="38"/>
    </row>
    <row r="5" spans="1:4" ht="45" customHeight="1" thickBot="1" x14ac:dyDescent="0.25">
      <c r="A5" s="39" t="s">
        <v>0</v>
      </c>
      <c r="B5" s="40" t="s">
        <v>1</v>
      </c>
      <c r="C5" s="41" t="s">
        <v>90</v>
      </c>
      <c r="D5" s="42" t="s">
        <v>88</v>
      </c>
    </row>
    <row r="6" spans="1:4" ht="15.75" customHeight="1" x14ac:dyDescent="0.2">
      <c r="A6" s="43" t="s">
        <v>42</v>
      </c>
      <c r="B6" s="44" t="s">
        <v>2</v>
      </c>
      <c r="C6" s="45">
        <v>1</v>
      </c>
      <c r="D6" s="46">
        <f>VLOOKUP($A6,BPU!$A:$E,3,FALSE)</f>
        <v>0</v>
      </c>
    </row>
    <row r="7" spans="1:4" ht="15.75" customHeight="1" x14ac:dyDescent="0.2">
      <c r="A7" s="47" t="s">
        <v>43</v>
      </c>
      <c r="B7" s="48" t="s">
        <v>3</v>
      </c>
      <c r="C7" s="45">
        <v>1</v>
      </c>
      <c r="D7" s="46">
        <f>VLOOKUP($A7,BPU!$A:$E,3,FALSE)</f>
        <v>0</v>
      </c>
    </row>
    <row r="8" spans="1:4" ht="15.75" customHeight="1" x14ac:dyDescent="0.2">
      <c r="A8" s="47" t="s">
        <v>44</v>
      </c>
      <c r="B8" s="49" t="s">
        <v>4</v>
      </c>
      <c r="C8" s="45">
        <v>1</v>
      </c>
      <c r="D8" s="46">
        <f>VLOOKUP($A8,BPU!$A:$E,3,FALSE)</f>
        <v>0</v>
      </c>
    </row>
    <row r="9" spans="1:4" ht="15.75" customHeight="1" x14ac:dyDescent="0.2">
      <c r="A9" s="47" t="s">
        <v>45</v>
      </c>
      <c r="B9" s="49" t="s">
        <v>5</v>
      </c>
      <c r="C9" s="45">
        <v>1</v>
      </c>
      <c r="D9" s="46">
        <f>VLOOKUP($A9,BPU!$A:$E,3,FALSE)</f>
        <v>0</v>
      </c>
    </row>
    <row r="10" spans="1:4" ht="15.75" customHeight="1" x14ac:dyDescent="0.2">
      <c r="A10" s="47" t="s">
        <v>46</v>
      </c>
      <c r="B10" s="49" t="s">
        <v>6</v>
      </c>
      <c r="C10" s="45">
        <v>1</v>
      </c>
      <c r="D10" s="46">
        <f>VLOOKUP($A10,BPU!$A:$E,3,FALSE)</f>
        <v>0</v>
      </c>
    </row>
    <row r="11" spans="1:4" ht="15.75" customHeight="1" x14ac:dyDescent="0.2">
      <c r="A11" s="47" t="s">
        <v>47</v>
      </c>
      <c r="B11" s="48" t="s">
        <v>7</v>
      </c>
      <c r="C11" s="45">
        <v>1</v>
      </c>
      <c r="D11" s="46">
        <f>VLOOKUP($A11,BPU!$A:$E,3,FALSE)</f>
        <v>0</v>
      </c>
    </row>
    <row r="12" spans="1:4" ht="15.75" customHeight="1" x14ac:dyDescent="0.2">
      <c r="A12" s="47" t="s">
        <v>48</v>
      </c>
      <c r="B12" s="49" t="s">
        <v>8</v>
      </c>
      <c r="C12" s="45">
        <v>1</v>
      </c>
      <c r="D12" s="46">
        <f>VLOOKUP($A12,BPU!$A:$E,3,FALSE)</f>
        <v>0</v>
      </c>
    </row>
    <row r="13" spans="1:4" ht="15.75" customHeight="1" x14ac:dyDescent="0.2">
      <c r="A13" s="47" t="s">
        <v>49</v>
      </c>
      <c r="B13" s="49" t="s">
        <v>9</v>
      </c>
      <c r="C13" s="45">
        <v>1</v>
      </c>
      <c r="D13" s="46">
        <f>VLOOKUP($A13,BPU!$A:$E,3,FALSE)</f>
        <v>0</v>
      </c>
    </row>
    <row r="14" spans="1:4" ht="15.75" customHeight="1" x14ac:dyDescent="0.2">
      <c r="A14" s="47" t="s">
        <v>50</v>
      </c>
      <c r="B14" s="49" t="s">
        <v>10</v>
      </c>
      <c r="C14" s="45">
        <v>1</v>
      </c>
      <c r="D14" s="46">
        <f>VLOOKUP($A14,BPU!$A:$E,3,FALSE)</f>
        <v>0</v>
      </c>
    </row>
    <row r="15" spans="1:4" ht="15.75" customHeight="1" x14ac:dyDescent="0.2">
      <c r="A15" s="47" t="s">
        <v>51</v>
      </c>
      <c r="B15" s="48" t="s">
        <v>11</v>
      </c>
      <c r="C15" s="45">
        <v>1</v>
      </c>
      <c r="D15" s="46">
        <f>VLOOKUP($A15,BPU!$A:$E,3,FALSE)</f>
        <v>0</v>
      </c>
    </row>
    <row r="16" spans="1:4" ht="15.75" customHeight="1" x14ac:dyDescent="0.2">
      <c r="A16" s="47" t="s">
        <v>52</v>
      </c>
      <c r="B16" s="48" t="s">
        <v>12</v>
      </c>
      <c r="C16" s="45">
        <v>1</v>
      </c>
      <c r="D16" s="46">
        <f>VLOOKUP($A16,BPU!$A:$E,3,FALSE)</f>
        <v>0</v>
      </c>
    </row>
    <row r="17" spans="1:4" ht="15.75" customHeight="1" x14ac:dyDescent="0.2">
      <c r="A17" s="47" t="s">
        <v>53</v>
      </c>
      <c r="B17" s="48" t="s">
        <v>13</v>
      </c>
      <c r="C17" s="45">
        <v>1</v>
      </c>
      <c r="D17" s="46">
        <f>VLOOKUP($A17,BPU!$A:$E,3,FALSE)</f>
        <v>0</v>
      </c>
    </row>
    <row r="18" spans="1:4" ht="15.75" customHeight="1" x14ac:dyDescent="0.2">
      <c r="A18" s="47" t="s">
        <v>54</v>
      </c>
      <c r="B18" s="49" t="s">
        <v>14</v>
      </c>
      <c r="C18" s="45">
        <v>1</v>
      </c>
      <c r="D18" s="46">
        <f>VLOOKUP($A18,BPU!$A:$E,3,FALSE)</f>
        <v>0</v>
      </c>
    </row>
    <row r="19" spans="1:4" ht="15.75" customHeight="1" x14ac:dyDescent="0.2">
      <c r="A19" s="47" t="s">
        <v>55</v>
      </c>
      <c r="B19" s="49" t="s">
        <v>15</v>
      </c>
      <c r="C19" s="45">
        <v>1</v>
      </c>
      <c r="D19" s="46">
        <f>VLOOKUP($A19,BPU!$A:$E,3,FALSE)</f>
        <v>0</v>
      </c>
    </row>
    <row r="20" spans="1:4" ht="15.75" customHeight="1" x14ac:dyDescent="0.2">
      <c r="A20" s="47" t="s">
        <v>56</v>
      </c>
      <c r="B20" s="48" t="s">
        <v>16</v>
      </c>
      <c r="C20" s="45">
        <v>1</v>
      </c>
      <c r="D20" s="46">
        <f>VLOOKUP($A20,BPU!$A:$E,3,FALSE)</f>
        <v>0</v>
      </c>
    </row>
    <row r="21" spans="1:4" ht="15.75" customHeight="1" x14ac:dyDescent="0.2">
      <c r="A21" s="47" t="s">
        <v>57</v>
      </c>
      <c r="B21" s="48" t="s">
        <v>17</v>
      </c>
      <c r="C21" s="45">
        <v>1</v>
      </c>
      <c r="D21" s="46">
        <f>VLOOKUP($A21,BPU!$A:$E,3,FALSE)</f>
        <v>0</v>
      </c>
    </row>
    <row r="22" spans="1:4" ht="15.75" customHeight="1" x14ac:dyDescent="0.2">
      <c r="A22" s="47" t="s">
        <v>58</v>
      </c>
      <c r="B22" s="49" t="s">
        <v>18</v>
      </c>
      <c r="C22" s="45">
        <v>1</v>
      </c>
      <c r="D22" s="46">
        <f>VLOOKUP($A22,BPU!$A:$E,3,FALSE)</f>
        <v>0</v>
      </c>
    </row>
    <row r="23" spans="1:4" ht="15.75" customHeight="1" x14ac:dyDescent="0.2">
      <c r="A23" s="47" t="s">
        <v>59</v>
      </c>
      <c r="B23" s="49" t="s">
        <v>19</v>
      </c>
      <c r="C23" s="45">
        <v>1</v>
      </c>
      <c r="D23" s="46">
        <f>VLOOKUP($A23,BPU!$A:$E,3,FALSE)</f>
        <v>0</v>
      </c>
    </row>
    <row r="24" spans="1:4" ht="15.75" customHeight="1" x14ac:dyDescent="0.2">
      <c r="A24" s="47" t="s">
        <v>60</v>
      </c>
      <c r="B24" s="48" t="s">
        <v>20</v>
      </c>
      <c r="C24" s="45">
        <v>1</v>
      </c>
      <c r="D24" s="46">
        <f>VLOOKUP($A24,BPU!$A:$E,3,FALSE)</f>
        <v>0</v>
      </c>
    </row>
    <row r="25" spans="1:4" ht="15.75" customHeight="1" x14ac:dyDescent="0.2">
      <c r="A25" s="47" t="s">
        <v>61</v>
      </c>
      <c r="B25" s="49" t="s">
        <v>21</v>
      </c>
      <c r="C25" s="45">
        <v>1</v>
      </c>
      <c r="D25" s="46">
        <f>VLOOKUP($A25,BPU!$A:$E,3,FALSE)</f>
        <v>0</v>
      </c>
    </row>
    <row r="26" spans="1:4" ht="15.75" customHeight="1" x14ac:dyDescent="0.2">
      <c r="A26" s="47" t="s">
        <v>62</v>
      </c>
      <c r="B26" s="49" t="s">
        <v>22</v>
      </c>
      <c r="C26" s="45">
        <v>1</v>
      </c>
      <c r="D26" s="46">
        <f>VLOOKUP($A26,BPU!$A:$E,3,FALSE)</f>
        <v>0</v>
      </c>
    </row>
    <row r="27" spans="1:4" ht="15.75" customHeight="1" x14ac:dyDescent="0.2">
      <c r="A27" s="47" t="s">
        <v>63</v>
      </c>
      <c r="B27" s="49" t="s">
        <v>23</v>
      </c>
      <c r="C27" s="45">
        <v>1</v>
      </c>
      <c r="D27" s="46">
        <f>VLOOKUP($A27,BPU!$A:$E,3,FALSE)</f>
        <v>0</v>
      </c>
    </row>
    <row r="28" spans="1:4" ht="15.75" customHeight="1" x14ac:dyDescent="0.2">
      <c r="A28" s="47" t="s">
        <v>64</v>
      </c>
      <c r="B28" s="49" t="s">
        <v>24</v>
      </c>
      <c r="C28" s="45">
        <v>1</v>
      </c>
      <c r="D28" s="46">
        <f>VLOOKUP($A28,BPU!$A:$E,3,FALSE)</f>
        <v>0</v>
      </c>
    </row>
    <row r="29" spans="1:4" ht="15.75" customHeight="1" x14ac:dyDescent="0.2">
      <c r="A29" s="47" t="s">
        <v>65</v>
      </c>
      <c r="B29" s="49" t="s">
        <v>25</v>
      </c>
      <c r="C29" s="45">
        <v>1</v>
      </c>
      <c r="D29" s="46">
        <f>VLOOKUP($A29,BPU!$A:$E,3,FALSE)</f>
        <v>0</v>
      </c>
    </row>
    <row r="30" spans="1:4" ht="15.75" customHeight="1" x14ac:dyDescent="0.2">
      <c r="A30" s="47" t="s">
        <v>66</v>
      </c>
      <c r="B30" s="48" t="s">
        <v>26</v>
      </c>
      <c r="C30" s="45">
        <v>1</v>
      </c>
      <c r="D30" s="46">
        <f>VLOOKUP($A30,BPU!$A:$E,3,FALSE)</f>
        <v>0</v>
      </c>
    </row>
    <row r="31" spans="1:4" ht="15.75" customHeight="1" x14ac:dyDescent="0.2">
      <c r="A31" s="47" t="s">
        <v>67</v>
      </c>
      <c r="B31" s="49" t="s">
        <v>27</v>
      </c>
      <c r="C31" s="45">
        <v>1</v>
      </c>
      <c r="D31" s="46">
        <f>VLOOKUP($A31,BPU!$A:$E,3,FALSE)</f>
        <v>0</v>
      </c>
    </row>
    <row r="32" spans="1:4" ht="15.75" customHeight="1" x14ac:dyDescent="0.2">
      <c r="A32" s="47" t="s">
        <v>68</v>
      </c>
      <c r="B32" s="49" t="s">
        <v>28</v>
      </c>
      <c r="C32" s="45">
        <v>1</v>
      </c>
      <c r="D32" s="46">
        <f>VLOOKUP($A32,BPU!$A:$E,3,FALSE)</f>
        <v>0</v>
      </c>
    </row>
    <row r="33" spans="1:4" ht="15.75" customHeight="1" x14ac:dyDescent="0.2">
      <c r="A33" s="47" t="s">
        <v>69</v>
      </c>
      <c r="B33" s="49" t="s">
        <v>29</v>
      </c>
      <c r="C33" s="45">
        <v>1</v>
      </c>
      <c r="D33" s="46">
        <f>VLOOKUP($A33,BPU!$A:$E,3,FALSE)</f>
        <v>0</v>
      </c>
    </row>
    <row r="34" spans="1:4" ht="15.75" customHeight="1" x14ac:dyDescent="0.2">
      <c r="A34" s="47" t="s">
        <v>70</v>
      </c>
      <c r="B34" s="48" t="s">
        <v>30</v>
      </c>
      <c r="C34" s="45">
        <v>1</v>
      </c>
      <c r="D34" s="46">
        <f>VLOOKUP($A34,BPU!$A:$E,3,FALSE)</f>
        <v>0</v>
      </c>
    </row>
    <row r="35" spans="1:4" ht="15.75" customHeight="1" x14ac:dyDescent="0.2">
      <c r="A35" s="47" t="s">
        <v>71</v>
      </c>
      <c r="B35" s="49" t="s">
        <v>31</v>
      </c>
      <c r="C35" s="45">
        <v>1</v>
      </c>
      <c r="D35" s="46">
        <f>VLOOKUP($A35,BPU!$A:$E,3,FALSE)</f>
        <v>0</v>
      </c>
    </row>
    <row r="36" spans="1:4" ht="15.75" customHeight="1" x14ac:dyDescent="0.2">
      <c r="A36" s="47" t="s">
        <v>72</v>
      </c>
      <c r="B36" s="49" t="s">
        <v>32</v>
      </c>
      <c r="C36" s="45">
        <v>1</v>
      </c>
      <c r="D36" s="46">
        <f>VLOOKUP($A36,BPU!$A:$E,3,FALSE)</f>
        <v>0</v>
      </c>
    </row>
    <row r="37" spans="1:4" ht="15.75" customHeight="1" x14ac:dyDescent="0.2">
      <c r="A37" s="47" t="s">
        <v>73</v>
      </c>
      <c r="B37" s="49" t="s">
        <v>33</v>
      </c>
      <c r="C37" s="45">
        <v>1</v>
      </c>
      <c r="D37" s="46">
        <f>VLOOKUP($A37,BPU!$A:$E,3,FALSE)</f>
        <v>0</v>
      </c>
    </row>
    <row r="38" spans="1:4" ht="15.75" customHeight="1" thickBot="1" x14ac:dyDescent="0.25">
      <c r="A38" s="47" t="s">
        <v>74</v>
      </c>
      <c r="B38" s="50" t="s">
        <v>34</v>
      </c>
      <c r="C38" s="51">
        <v>1</v>
      </c>
      <c r="D38" s="46">
        <f>VLOOKUP($A38,BPU!$A:$E,3,FALSE)</f>
        <v>0</v>
      </c>
    </row>
    <row r="39" spans="1:4" ht="40.5" customHeight="1" thickBot="1" x14ac:dyDescent="0.25">
      <c r="B39" s="97" t="s">
        <v>89</v>
      </c>
      <c r="C39" s="97"/>
      <c r="D39" s="52">
        <f>SUM(D6:D38)</f>
        <v>0</v>
      </c>
    </row>
  </sheetData>
  <sheetProtection algorithmName="SHA-512" hashValue="WK83voPLBrRRu5VCNWt/oBwcsV/d5/zTfmweG0A8VOiz/hRk60QErHddBeJXNXBnSa5nYRwmooF9UJo88gAB4w==" saltValue="QEjt9bggfoAGW9TEWjC9Eg==" spinCount="100000" sheet="1" formatCells="0" formatColumns="0" formatRows="0" insertColumns="0" insertRows="0" insertHyperlinks="0" deleteColumns="0" deleteRows="0" sort="0" autoFilter="0" pivotTables="0"/>
  <mergeCells count="5">
    <mergeCell ref="B3:D3"/>
    <mergeCell ref="A2:B2"/>
    <mergeCell ref="A1:D1"/>
    <mergeCell ref="C2:D2"/>
    <mergeCell ref="B39:C39"/>
  </mergeCells>
  <printOptions horizontalCentered="1" gridLines="1"/>
  <pageMargins left="0.25" right="0.25" top="0.75" bottom="0.75" header="0" footer="0"/>
  <pageSetup paperSize="8" fitToHeight="0" pageOrder="overThenDown" orientation="landscape" cellComments="atEn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E46"/>
  <sheetViews>
    <sheetView showGridLines="0" zoomScale="85" zoomScaleNormal="85" workbookViewId="0">
      <pane xSplit="2" ySplit="5" topLeftCell="C6" activePane="bottomRight" state="frozen"/>
      <selection pane="topRight" activeCell="C1" sqref="C1"/>
      <selection pane="bottomLeft" activeCell="A2" sqref="A2"/>
      <selection pane="bottomRight" activeCell="B15" sqref="B15"/>
    </sheetView>
  </sheetViews>
  <sheetFormatPr baseColWidth="10" defaultColWidth="14.42578125" defaultRowHeight="15.75" customHeight="1" x14ac:dyDescent="0.2"/>
  <cols>
    <col min="1" max="1" width="10.85546875" style="34" customWidth="1"/>
    <col min="2" max="2" width="91" style="34" bestFit="1" customWidth="1"/>
    <col min="3" max="3" width="10.85546875" style="69" customWidth="1"/>
    <col min="4" max="4" width="15.7109375" style="53" customWidth="1"/>
    <col min="5" max="16384" width="14.42578125" style="34"/>
  </cols>
  <sheetData>
    <row r="1" spans="1:5" ht="47.25" customHeight="1" thickBot="1" x14ac:dyDescent="0.25">
      <c r="A1" s="94" t="s">
        <v>100</v>
      </c>
      <c r="B1" s="95"/>
      <c r="C1" s="95"/>
      <c r="D1" s="95"/>
    </row>
    <row r="2" spans="1:5" ht="47.25" customHeight="1" thickBot="1" x14ac:dyDescent="0.25">
      <c r="A2" s="92" t="s">
        <v>86</v>
      </c>
      <c r="B2" s="93"/>
      <c r="C2" s="93">
        <f>BPU!C2</f>
        <v>0</v>
      </c>
      <c r="D2" s="96"/>
    </row>
    <row r="3" spans="1:5" ht="15.75" customHeight="1" x14ac:dyDescent="0.2">
      <c r="A3" s="35"/>
      <c r="B3" s="91"/>
      <c r="C3" s="91"/>
      <c r="D3" s="91"/>
    </row>
    <row r="4" spans="1:5" ht="15.75" customHeight="1" thickBot="1" x14ac:dyDescent="0.25">
      <c r="A4" s="36"/>
      <c r="B4" s="37"/>
      <c r="C4" s="54"/>
      <c r="D4" s="38"/>
    </row>
    <row r="5" spans="1:5" ht="45" customHeight="1" thickBot="1" x14ac:dyDescent="0.25">
      <c r="A5" s="39" t="s">
        <v>0</v>
      </c>
      <c r="B5" s="40" t="s">
        <v>1</v>
      </c>
      <c r="C5" s="41" t="s">
        <v>90</v>
      </c>
      <c r="D5" s="55" t="s">
        <v>91</v>
      </c>
      <c r="E5" s="70" t="s">
        <v>98</v>
      </c>
    </row>
    <row r="6" spans="1:5" ht="15.75" customHeight="1" x14ac:dyDescent="0.2">
      <c r="A6" s="43" t="s">
        <v>42</v>
      </c>
      <c r="B6" s="44" t="s">
        <v>2</v>
      </c>
      <c r="C6" s="56">
        <v>1</v>
      </c>
      <c r="D6" s="46">
        <f>VLOOKUP($A6,BPU!$A:$E,4,FALSE)</f>
        <v>0</v>
      </c>
      <c r="E6" s="71">
        <f>D6*C6</f>
        <v>0</v>
      </c>
    </row>
    <row r="7" spans="1:5" ht="15.75" customHeight="1" x14ac:dyDescent="0.2">
      <c r="A7" s="47" t="s">
        <v>43</v>
      </c>
      <c r="B7" s="48" t="s">
        <v>3</v>
      </c>
      <c r="C7" s="57">
        <v>1</v>
      </c>
      <c r="D7" s="46">
        <f>VLOOKUP($A7,BPU!$A:$E,4,FALSE)</f>
        <v>0</v>
      </c>
      <c r="E7" s="46">
        <f t="shared" ref="E7:E37" si="0">D7*C7</f>
        <v>0</v>
      </c>
    </row>
    <row r="8" spans="1:5" ht="15.75" customHeight="1" x14ac:dyDescent="0.2">
      <c r="A8" s="47" t="s">
        <v>44</v>
      </c>
      <c r="B8" s="49" t="s">
        <v>4</v>
      </c>
      <c r="C8" s="58">
        <v>2</v>
      </c>
      <c r="D8" s="46">
        <f>VLOOKUP($A8,BPU!$A:$E,4,FALSE)</f>
        <v>0</v>
      </c>
      <c r="E8" s="46">
        <f t="shared" si="0"/>
        <v>0</v>
      </c>
    </row>
    <row r="9" spans="1:5" ht="15.75" customHeight="1" x14ac:dyDescent="0.2">
      <c r="A9" s="47" t="s">
        <v>45</v>
      </c>
      <c r="B9" s="49" t="s">
        <v>5</v>
      </c>
      <c r="C9" s="58">
        <v>3</v>
      </c>
      <c r="D9" s="46">
        <f>VLOOKUP($A9,BPU!$A:$E,4,FALSE)</f>
        <v>0</v>
      </c>
      <c r="E9" s="46">
        <f t="shared" si="0"/>
        <v>0</v>
      </c>
    </row>
    <row r="10" spans="1:5" ht="15.75" customHeight="1" x14ac:dyDescent="0.2">
      <c r="A10" s="47" t="s">
        <v>46</v>
      </c>
      <c r="B10" s="49" t="s">
        <v>6</v>
      </c>
      <c r="C10" s="58">
        <v>2</v>
      </c>
      <c r="D10" s="46">
        <f>VLOOKUP($A10,BPU!$A:$E,4,FALSE)</f>
        <v>0</v>
      </c>
      <c r="E10" s="46">
        <f t="shared" si="0"/>
        <v>0</v>
      </c>
    </row>
    <row r="11" spans="1:5" ht="15.75" customHeight="1" x14ac:dyDescent="0.2">
      <c r="A11" s="47" t="s">
        <v>47</v>
      </c>
      <c r="B11" s="48" t="s">
        <v>7</v>
      </c>
      <c r="C11" s="57">
        <v>1</v>
      </c>
      <c r="D11" s="46">
        <f>VLOOKUP($A11,BPU!$A:$E,4,FALSE)</f>
        <v>0</v>
      </c>
      <c r="E11" s="46">
        <f t="shared" si="0"/>
        <v>0</v>
      </c>
    </row>
    <row r="12" spans="1:5" ht="15.75" customHeight="1" x14ac:dyDescent="0.2">
      <c r="A12" s="47" t="s">
        <v>48</v>
      </c>
      <c r="B12" s="49" t="s">
        <v>8</v>
      </c>
      <c r="C12" s="58">
        <v>3</v>
      </c>
      <c r="D12" s="46">
        <f>VLOOKUP($A12,BPU!$A:$E,4,FALSE)</f>
        <v>0</v>
      </c>
      <c r="E12" s="46">
        <f t="shared" si="0"/>
        <v>0</v>
      </c>
    </row>
    <row r="13" spans="1:5" ht="15.75" customHeight="1" x14ac:dyDescent="0.2">
      <c r="A13" s="47" t="s">
        <v>49</v>
      </c>
      <c r="B13" s="49" t="s">
        <v>9</v>
      </c>
      <c r="C13" s="58">
        <v>2</v>
      </c>
      <c r="D13" s="46">
        <f>VLOOKUP($A13,BPU!$A:$E,4,FALSE)</f>
        <v>0</v>
      </c>
      <c r="E13" s="46">
        <f t="shared" si="0"/>
        <v>0</v>
      </c>
    </row>
    <row r="14" spans="1:5" ht="15.75" customHeight="1" x14ac:dyDescent="0.2">
      <c r="A14" s="47" t="s">
        <v>50</v>
      </c>
      <c r="B14" s="49" t="s">
        <v>10</v>
      </c>
      <c r="C14" s="58">
        <v>1</v>
      </c>
      <c r="D14" s="46">
        <f>VLOOKUP($A14,BPU!$A:$E,4,FALSE)</f>
        <v>0</v>
      </c>
      <c r="E14" s="46">
        <f t="shared" si="0"/>
        <v>0</v>
      </c>
    </row>
    <row r="15" spans="1:5" ht="15.75" customHeight="1" x14ac:dyDescent="0.2">
      <c r="A15" s="47" t="s">
        <v>51</v>
      </c>
      <c r="B15" s="48" t="s">
        <v>11</v>
      </c>
      <c r="C15" s="57">
        <v>1</v>
      </c>
      <c r="D15" s="46">
        <f>VLOOKUP($A15,BPU!$A:$E,4,FALSE)</f>
        <v>0</v>
      </c>
      <c r="E15" s="46">
        <f t="shared" si="0"/>
        <v>0</v>
      </c>
    </row>
    <row r="16" spans="1:5" ht="15.75" customHeight="1" x14ac:dyDescent="0.2">
      <c r="A16" s="47" t="s">
        <v>52</v>
      </c>
      <c r="B16" s="48" t="s">
        <v>12</v>
      </c>
      <c r="C16" s="57">
        <v>1</v>
      </c>
      <c r="D16" s="46">
        <f>VLOOKUP($A16,BPU!$A:$E,4,FALSE)</f>
        <v>0</v>
      </c>
      <c r="E16" s="46">
        <f t="shared" si="0"/>
        <v>0</v>
      </c>
    </row>
    <row r="17" spans="1:5" ht="15.75" customHeight="1" x14ac:dyDescent="0.2">
      <c r="A17" s="47" t="s">
        <v>53</v>
      </c>
      <c r="B17" s="48" t="s">
        <v>13</v>
      </c>
      <c r="C17" s="57">
        <v>5</v>
      </c>
      <c r="D17" s="46">
        <f>VLOOKUP($A17,BPU!$A:$E,4,FALSE)</f>
        <v>0</v>
      </c>
      <c r="E17" s="46">
        <f t="shared" si="0"/>
        <v>0</v>
      </c>
    </row>
    <row r="18" spans="1:5" ht="15.75" customHeight="1" x14ac:dyDescent="0.2">
      <c r="A18" s="47" t="s">
        <v>54</v>
      </c>
      <c r="B18" s="49" t="s">
        <v>14</v>
      </c>
      <c r="C18" s="58">
        <v>5</v>
      </c>
      <c r="D18" s="46">
        <f>VLOOKUP($A18,BPU!$A:$E,4,FALSE)</f>
        <v>0</v>
      </c>
      <c r="E18" s="46">
        <f t="shared" si="0"/>
        <v>0</v>
      </c>
    </row>
    <row r="19" spans="1:5" ht="15.75" customHeight="1" x14ac:dyDescent="0.2">
      <c r="A19" s="47" t="s">
        <v>55</v>
      </c>
      <c r="B19" s="49" t="s">
        <v>15</v>
      </c>
      <c r="C19" s="58">
        <v>5</v>
      </c>
      <c r="D19" s="46">
        <f>VLOOKUP($A19,BPU!$A:$E,4,FALSE)</f>
        <v>0</v>
      </c>
      <c r="E19" s="46">
        <f t="shared" si="0"/>
        <v>0</v>
      </c>
    </row>
    <row r="20" spans="1:5" ht="15.75" customHeight="1" x14ac:dyDescent="0.2">
      <c r="A20" s="47" t="s">
        <v>56</v>
      </c>
      <c r="B20" s="48" t="s">
        <v>16</v>
      </c>
      <c r="C20" s="57">
        <v>5</v>
      </c>
      <c r="D20" s="46">
        <f>VLOOKUP($A20,BPU!$A:$E,4,FALSE)</f>
        <v>0</v>
      </c>
      <c r="E20" s="46">
        <f t="shared" si="0"/>
        <v>0</v>
      </c>
    </row>
    <row r="21" spans="1:5" ht="15.75" customHeight="1" x14ac:dyDescent="0.2">
      <c r="A21" s="47" t="s">
        <v>57</v>
      </c>
      <c r="B21" s="48" t="s">
        <v>17</v>
      </c>
      <c r="C21" s="57">
        <v>20</v>
      </c>
      <c r="D21" s="46">
        <f>VLOOKUP($A21,BPU!$A:$E,4,FALSE)</f>
        <v>0</v>
      </c>
      <c r="E21" s="46">
        <f t="shared" si="0"/>
        <v>0</v>
      </c>
    </row>
    <row r="22" spans="1:5" ht="15.75" customHeight="1" x14ac:dyDescent="0.2">
      <c r="A22" s="47" t="s">
        <v>58</v>
      </c>
      <c r="B22" s="49" t="s">
        <v>18</v>
      </c>
      <c r="C22" s="58">
        <v>2</v>
      </c>
      <c r="D22" s="46">
        <f>VLOOKUP($A22,BPU!$A:$E,4,FALSE)</f>
        <v>0</v>
      </c>
      <c r="E22" s="46">
        <f t="shared" si="0"/>
        <v>0</v>
      </c>
    </row>
    <row r="23" spans="1:5" ht="15.75" customHeight="1" x14ac:dyDescent="0.2">
      <c r="A23" s="47" t="s">
        <v>59</v>
      </c>
      <c r="B23" s="49" t="s">
        <v>19</v>
      </c>
      <c r="C23" s="58">
        <v>2</v>
      </c>
      <c r="D23" s="46">
        <f>VLOOKUP($A23,BPU!$A:$E,4,FALSE)</f>
        <v>0</v>
      </c>
      <c r="E23" s="46">
        <f t="shared" si="0"/>
        <v>0</v>
      </c>
    </row>
    <row r="24" spans="1:5" ht="15.75" customHeight="1" x14ac:dyDescent="0.2">
      <c r="A24" s="47" t="s">
        <v>60</v>
      </c>
      <c r="B24" s="48" t="s">
        <v>20</v>
      </c>
      <c r="C24" s="57">
        <v>2</v>
      </c>
      <c r="D24" s="46">
        <f>VLOOKUP($A24,BPU!$A:$E,4,FALSE)</f>
        <v>0</v>
      </c>
      <c r="E24" s="46">
        <f t="shared" si="0"/>
        <v>0</v>
      </c>
    </row>
    <row r="25" spans="1:5" ht="15.75" customHeight="1" x14ac:dyDescent="0.2">
      <c r="A25" s="47" t="s">
        <v>61</v>
      </c>
      <c r="B25" s="49" t="s">
        <v>21</v>
      </c>
      <c r="C25" s="58">
        <v>2</v>
      </c>
      <c r="D25" s="46">
        <f>VLOOKUP($A25,BPU!$A:$E,4,FALSE)</f>
        <v>0</v>
      </c>
      <c r="E25" s="46">
        <f t="shared" si="0"/>
        <v>0</v>
      </c>
    </row>
    <row r="26" spans="1:5" ht="15.75" customHeight="1" x14ac:dyDescent="0.2">
      <c r="A26" s="47" t="s">
        <v>62</v>
      </c>
      <c r="B26" s="49" t="s">
        <v>22</v>
      </c>
      <c r="C26" s="58">
        <v>3</v>
      </c>
      <c r="D26" s="46">
        <f>VLOOKUP($A26,BPU!$A:$E,4,FALSE)</f>
        <v>0</v>
      </c>
      <c r="E26" s="46">
        <f t="shared" si="0"/>
        <v>0</v>
      </c>
    </row>
    <row r="27" spans="1:5" ht="15.75" customHeight="1" x14ac:dyDescent="0.2">
      <c r="A27" s="47" t="s">
        <v>63</v>
      </c>
      <c r="B27" s="49" t="s">
        <v>23</v>
      </c>
      <c r="C27" s="58">
        <v>10</v>
      </c>
      <c r="D27" s="46">
        <f>VLOOKUP($A27,BPU!$A:$E,4,FALSE)</f>
        <v>0</v>
      </c>
      <c r="E27" s="46">
        <f t="shared" si="0"/>
        <v>0</v>
      </c>
    </row>
    <row r="28" spans="1:5" ht="15.75" customHeight="1" x14ac:dyDescent="0.2">
      <c r="A28" s="47" t="s">
        <v>64</v>
      </c>
      <c r="B28" s="49" t="s">
        <v>24</v>
      </c>
      <c r="C28" s="58">
        <v>5</v>
      </c>
      <c r="D28" s="46">
        <f>VLOOKUP($A28,BPU!$A:$E,4,FALSE)</f>
        <v>0</v>
      </c>
      <c r="E28" s="46">
        <f t="shared" si="0"/>
        <v>0</v>
      </c>
    </row>
    <row r="29" spans="1:5" ht="15.75" customHeight="1" x14ac:dyDescent="0.2">
      <c r="A29" s="47" t="s">
        <v>65</v>
      </c>
      <c r="B29" s="49" t="s">
        <v>25</v>
      </c>
      <c r="C29" s="58">
        <v>2</v>
      </c>
      <c r="D29" s="46">
        <f>VLOOKUP($A29,BPU!$A:$E,4,FALSE)</f>
        <v>0</v>
      </c>
      <c r="E29" s="46">
        <f t="shared" si="0"/>
        <v>0</v>
      </c>
    </row>
    <row r="30" spans="1:5" ht="15.75" customHeight="1" x14ac:dyDescent="0.2">
      <c r="A30" s="47" t="s">
        <v>66</v>
      </c>
      <c r="B30" s="48" t="s">
        <v>26</v>
      </c>
      <c r="C30" s="57">
        <v>2</v>
      </c>
      <c r="D30" s="46">
        <f>VLOOKUP($A30,BPU!$A:$E,4,FALSE)</f>
        <v>0</v>
      </c>
      <c r="E30" s="46">
        <f t="shared" si="0"/>
        <v>0</v>
      </c>
    </row>
    <row r="31" spans="1:5" ht="15.75" customHeight="1" x14ac:dyDescent="0.2">
      <c r="A31" s="47" t="s">
        <v>67</v>
      </c>
      <c r="B31" s="49" t="s">
        <v>27</v>
      </c>
      <c r="C31" s="58">
        <v>5</v>
      </c>
      <c r="D31" s="46">
        <f>VLOOKUP($A31,BPU!$A:$E,4,FALSE)</f>
        <v>0</v>
      </c>
      <c r="E31" s="46">
        <f t="shared" si="0"/>
        <v>0</v>
      </c>
    </row>
    <row r="32" spans="1:5" ht="15.75" customHeight="1" x14ac:dyDescent="0.2">
      <c r="A32" s="47" t="s">
        <v>68</v>
      </c>
      <c r="B32" s="49" t="s">
        <v>28</v>
      </c>
      <c r="C32" s="58">
        <v>40</v>
      </c>
      <c r="D32" s="46">
        <f>VLOOKUP($A32,BPU!$A:$E,5,FALSE)</f>
        <v>0</v>
      </c>
      <c r="E32" s="46">
        <f t="shared" si="0"/>
        <v>0</v>
      </c>
    </row>
    <row r="33" spans="1:5" ht="15.75" customHeight="1" x14ac:dyDescent="0.2">
      <c r="A33" s="47" t="s">
        <v>69</v>
      </c>
      <c r="B33" s="49" t="s">
        <v>29</v>
      </c>
      <c r="C33" s="58">
        <v>40</v>
      </c>
      <c r="D33" s="46">
        <f>VLOOKUP($A33,BPU!$A:$E,5,FALSE)</f>
        <v>0</v>
      </c>
      <c r="E33" s="46">
        <f t="shared" si="0"/>
        <v>0</v>
      </c>
    </row>
    <row r="34" spans="1:5" ht="15.75" customHeight="1" x14ac:dyDescent="0.2">
      <c r="A34" s="47" t="s">
        <v>70</v>
      </c>
      <c r="B34" s="48" t="s">
        <v>30</v>
      </c>
      <c r="C34" s="57">
        <v>1</v>
      </c>
      <c r="D34" s="46">
        <f>VLOOKUP(A34,BPU!A:E,4,FALSE)</f>
        <v>0</v>
      </c>
      <c r="E34" s="46">
        <f t="shared" si="0"/>
        <v>0</v>
      </c>
    </row>
    <row r="35" spans="1:5" ht="15.75" customHeight="1" x14ac:dyDescent="0.2">
      <c r="A35" s="47" t="s">
        <v>71</v>
      </c>
      <c r="B35" s="49" t="s">
        <v>31</v>
      </c>
      <c r="C35" s="58">
        <v>1</v>
      </c>
      <c r="D35" s="46">
        <f>VLOOKUP(A35,BPU!A:E,4,FALSE)</f>
        <v>0</v>
      </c>
      <c r="E35" s="46">
        <f t="shared" si="0"/>
        <v>0</v>
      </c>
    </row>
    <row r="36" spans="1:5" ht="15.75" customHeight="1" x14ac:dyDescent="0.2">
      <c r="A36" s="47" t="s">
        <v>72</v>
      </c>
      <c r="B36" s="49" t="s">
        <v>32</v>
      </c>
      <c r="C36" s="58">
        <v>2</v>
      </c>
      <c r="D36" s="46">
        <f>VLOOKUP(A36,BPU!A:E,4,FALSE)</f>
        <v>0</v>
      </c>
      <c r="E36" s="46">
        <f t="shared" si="0"/>
        <v>0</v>
      </c>
    </row>
    <row r="37" spans="1:5" ht="15.75" customHeight="1" x14ac:dyDescent="0.2">
      <c r="A37" s="47" t="s">
        <v>73</v>
      </c>
      <c r="B37" s="49" t="s">
        <v>33</v>
      </c>
      <c r="C37" s="58">
        <v>2</v>
      </c>
      <c r="D37" s="46">
        <f>VLOOKUP(A37,BPU!A:E,4,FALSE)</f>
        <v>0</v>
      </c>
      <c r="E37" s="46">
        <f t="shared" si="0"/>
        <v>0</v>
      </c>
    </row>
    <row r="38" spans="1:5" ht="15.75" customHeight="1" thickBot="1" x14ac:dyDescent="0.25">
      <c r="A38" s="59" t="s">
        <v>74</v>
      </c>
      <c r="B38" s="60" t="s">
        <v>34</v>
      </c>
      <c r="C38" s="61">
        <v>2</v>
      </c>
      <c r="D38" s="46">
        <f>VLOOKUP(A38,BPU!A:E,4,FALSE)</f>
        <v>0</v>
      </c>
      <c r="E38" s="72">
        <f>D38*C38</f>
        <v>0</v>
      </c>
    </row>
    <row r="39" spans="1:5" ht="15.75" customHeight="1" thickBot="1" x14ac:dyDescent="0.25">
      <c r="A39" s="101" t="s">
        <v>95</v>
      </c>
      <c r="B39" s="102"/>
      <c r="C39" s="102"/>
      <c r="D39" s="102"/>
    </row>
    <row r="40" spans="1:5" ht="15.75" customHeight="1" x14ac:dyDescent="0.2">
      <c r="A40" s="62" t="s">
        <v>75</v>
      </c>
      <c r="B40" s="63" t="s">
        <v>35</v>
      </c>
      <c r="C40" s="64">
        <v>1</v>
      </c>
      <c r="D40" s="73">
        <f>VLOOKUP(A40,BPU!A:E,3,FALSE)</f>
        <v>0</v>
      </c>
      <c r="E40" s="71">
        <f>D40*C40</f>
        <v>0</v>
      </c>
    </row>
    <row r="41" spans="1:5" ht="15.75" customHeight="1" x14ac:dyDescent="0.2">
      <c r="A41" s="47" t="s">
        <v>76</v>
      </c>
      <c r="B41" s="65" t="s">
        <v>36</v>
      </c>
      <c r="C41" s="66">
        <v>1</v>
      </c>
      <c r="D41" s="73">
        <f>VLOOKUP(A41,BPU!A:E,3,FALSE)</f>
        <v>0</v>
      </c>
      <c r="E41" s="46">
        <f t="shared" ref="E41:E45" si="1">D41*C41</f>
        <v>0</v>
      </c>
    </row>
    <row r="42" spans="1:5" ht="15.75" customHeight="1" x14ac:dyDescent="0.2">
      <c r="A42" s="47" t="s">
        <v>77</v>
      </c>
      <c r="B42" s="65" t="s">
        <v>37</v>
      </c>
      <c r="C42" s="66">
        <v>1</v>
      </c>
      <c r="D42" s="73">
        <f>VLOOKUP(A42,BPU!A:E,3,FALSE)</f>
        <v>0</v>
      </c>
      <c r="E42" s="46">
        <f t="shared" si="1"/>
        <v>0</v>
      </c>
    </row>
    <row r="43" spans="1:5" ht="15.75" customHeight="1" x14ac:dyDescent="0.2">
      <c r="A43" s="47" t="s">
        <v>78</v>
      </c>
      <c r="B43" s="65" t="s">
        <v>38</v>
      </c>
      <c r="C43" s="66">
        <v>1</v>
      </c>
      <c r="D43" s="73">
        <f>VLOOKUP(A43,BPU!A:E,3,FALSE)</f>
        <v>0</v>
      </c>
      <c r="E43" s="46">
        <f t="shared" si="1"/>
        <v>0</v>
      </c>
    </row>
    <row r="44" spans="1:5" ht="15.75" customHeight="1" x14ac:dyDescent="0.2">
      <c r="A44" s="47" t="s">
        <v>79</v>
      </c>
      <c r="B44" s="65" t="s">
        <v>85</v>
      </c>
      <c r="C44" s="66">
        <v>2</v>
      </c>
      <c r="D44" s="73">
        <f>VLOOKUP(A44,BPU!A:E,3,FALSE)</f>
        <v>0</v>
      </c>
      <c r="E44" s="46">
        <f t="shared" si="1"/>
        <v>0</v>
      </c>
    </row>
    <row r="45" spans="1:5" ht="15.75" customHeight="1" thickBot="1" x14ac:dyDescent="0.25">
      <c r="A45" s="59" t="s">
        <v>80</v>
      </c>
      <c r="B45" s="67" t="s">
        <v>39</v>
      </c>
      <c r="C45" s="68">
        <v>1</v>
      </c>
      <c r="D45" s="73">
        <f>VLOOKUP(A45,BPU!A:E,3,FALSE)</f>
        <v>0</v>
      </c>
      <c r="E45" s="72">
        <f t="shared" si="1"/>
        <v>0</v>
      </c>
    </row>
    <row r="46" spans="1:5" ht="15.75" customHeight="1" thickBot="1" x14ac:dyDescent="0.25">
      <c r="B46" s="98" t="s">
        <v>89</v>
      </c>
      <c r="C46" s="99"/>
      <c r="D46" s="100"/>
      <c r="E46" s="74">
        <f>SUM(E6:E38)+SUM(E40:E45)</f>
        <v>0</v>
      </c>
    </row>
  </sheetData>
  <sheetProtection algorithmName="SHA-512" hashValue="Lk2OY4F8vC0nF7vBqN5B1sCXOBHdN/G4mnpQco1/3+ErcmSbtVg3RA551xJU8SFD5HERuK5fBv5x04MdDCaAtA==" saltValue="TiGrEwjkAuKpyUY0wZAtuw==" spinCount="100000" sheet="1" formatCells="0" formatColumns="0" formatRows="0" insertColumns="0" insertRows="0" insertHyperlinks="0" deleteColumns="0" deleteRows="0" sort="0" autoFilter="0" pivotTables="0"/>
  <mergeCells count="6">
    <mergeCell ref="B46:D46"/>
    <mergeCell ref="B3:D3"/>
    <mergeCell ref="A1:D1"/>
    <mergeCell ref="A2:B2"/>
    <mergeCell ref="C2:D2"/>
    <mergeCell ref="A39:D39"/>
  </mergeCells>
  <printOptions horizontalCentered="1" gridLines="1"/>
  <pageMargins left="0.25" right="0.25" top="0.75" bottom="0.75" header="0" footer="0"/>
  <pageSetup paperSize="8"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BPU</vt:lpstr>
      <vt:lpstr>Simulation N°1</vt:lpstr>
      <vt:lpstr>Simulation N°2</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Ducrocq Alexandre</dc:creator>
  <cp:lastModifiedBy>Lamane Hamza</cp:lastModifiedBy>
  <dcterms:created xsi:type="dcterms:W3CDTF">2021-09-10T09:00:43Z</dcterms:created>
  <dcterms:modified xsi:type="dcterms:W3CDTF">2025-01-24T08:28:51Z</dcterms:modified>
</cp:coreProperties>
</file>