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YENS GENERAUX\ESPACES VERTS\Prépa Marché 2025 en cours\DCE\DCE JAMP 13 01 2025\"/>
    </mc:Choice>
  </mc:AlternateContent>
  <xr:revisionPtr revIDLastSave="0" documentId="13_ncr:1_{D24AEBA3-A4BD-49AA-A079-48ACC2AC6297}" xr6:coauthVersionLast="47" xr6:coauthVersionMax="47" xr10:uidLastSave="{00000000-0000-0000-0000-000000000000}"/>
  <bookViews>
    <workbookView xWindow="-108" yWindow="-108" windowWidth="23256" windowHeight="13896" tabRatio="735" xr2:uid="{00000000-000D-0000-FFFF-FFFF00000000}"/>
  </bookViews>
  <sheets>
    <sheet name="Lot 1 - Secteur ROUEN" sheetId="5" r:id="rId1"/>
    <sheet name="Lot 2 - Secteur DIEPPE" sheetId="9" r:id="rId2"/>
    <sheet name="Lot 3 - ESAT - IFA " sheetId="13" r:id="rId3"/>
  </sheets>
  <definedNames>
    <definedName name="_xlnm.Print_Titles" localSheetId="0">'Lot 1 - Secteur ROUEN'!$1:$3</definedName>
    <definedName name="_xlnm.Print_Titles" localSheetId="1">'Lot 2 - Secteur DIEPPE'!$1:$2</definedName>
    <definedName name="_xlnm.Print_Titles" localSheetId="2">'Lot 3 - ESAT - IFA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5" l="1"/>
  <c r="F35" i="9"/>
  <c r="F54" i="9"/>
  <c r="E54" i="9"/>
  <c r="E8" i="13"/>
  <c r="F8" i="13"/>
  <c r="F5" i="13"/>
  <c r="F6" i="13"/>
  <c r="F7" i="13"/>
  <c r="F4" i="13"/>
  <c r="E100" i="5"/>
  <c r="E87" i="5"/>
  <c r="E80" i="5"/>
  <c r="E76" i="5"/>
  <c r="E73" i="5"/>
  <c r="E63" i="5"/>
  <c r="E59" i="5"/>
  <c r="F99" i="5"/>
  <c r="F98" i="5"/>
  <c r="F97" i="5"/>
  <c r="F96" i="5"/>
  <c r="F95" i="5"/>
  <c r="F93" i="5"/>
  <c r="F92" i="5"/>
  <c r="F91" i="5"/>
  <c r="F90" i="5"/>
  <c r="F89" i="5"/>
  <c r="F86" i="5"/>
  <c r="F84" i="5"/>
  <c r="F83" i="5"/>
  <c r="F82" i="5"/>
  <c r="F79" i="5"/>
  <c r="F78" i="5"/>
  <c r="F77" i="5"/>
  <c r="F75" i="5"/>
  <c r="F72" i="5"/>
  <c r="F71" i="5"/>
  <c r="F70" i="5"/>
  <c r="F69" i="5"/>
  <c r="F68" i="5"/>
  <c r="F66" i="5"/>
  <c r="F65" i="5"/>
  <c r="F62" i="5"/>
  <c r="F61" i="5"/>
  <c r="F60" i="5"/>
  <c r="F58" i="5"/>
  <c r="F57" i="5"/>
  <c r="F55" i="5"/>
  <c r="F54" i="5"/>
  <c r="F53" i="5"/>
  <c r="F52" i="5"/>
  <c r="F50" i="5"/>
  <c r="F49" i="5"/>
  <c r="F48" i="5"/>
  <c r="F47" i="5"/>
  <c r="F45" i="5"/>
  <c r="F44" i="5"/>
  <c r="F42" i="5"/>
  <c r="F41" i="5"/>
  <c r="F40" i="5"/>
  <c r="F39" i="5"/>
  <c r="F38" i="5"/>
  <c r="F37" i="5"/>
  <c r="F36" i="5"/>
  <c r="F35" i="5"/>
  <c r="F32" i="5"/>
  <c r="F31" i="5"/>
  <c r="E56" i="5"/>
  <c r="E51" i="5"/>
  <c r="E46" i="5"/>
  <c r="E33" i="5"/>
  <c r="F29" i="5"/>
  <c r="F28" i="5"/>
  <c r="F27" i="5"/>
  <c r="F26" i="5"/>
  <c r="F25" i="5"/>
  <c r="F24" i="5"/>
  <c r="F23" i="5"/>
  <c r="E20" i="5"/>
  <c r="F19" i="5"/>
  <c r="F18" i="5"/>
  <c r="F17" i="5"/>
  <c r="F16" i="5"/>
  <c r="E15" i="5"/>
  <c r="F14" i="5"/>
  <c r="F12" i="5"/>
  <c r="F11" i="5"/>
  <c r="F10" i="5"/>
  <c r="F9" i="5"/>
  <c r="F6" i="5"/>
  <c r="F7" i="5"/>
  <c r="F5" i="5"/>
  <c r="F51" i="9"/>
  <c r="F49" i="9"/>
  <c r="F48" i="9"/>
  <c r="F46" i="9"/>
  <c r="F44" i="9"/>
  <c r="E52" i="9"/>
  <c r="E40" i="9"/>
  <c r="F40" i="9" s="1"/>
  <c r="E21" i="9"/>
  <c r="F21" i="9" s="1"/>
  <c r="E19" i="9"/>
  <c r="F19" i="9" s="1"/>
  <c r="F39" i="9"/>
  <c r="F38" i="9"/>
  <c r="F37" i="9"/>
  <c r="F36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0" i="9"/>
  <c r="F18" i="9"/>
  <c r="F16" i="9"/>
  <c r="F14" i="9"/>
  <c r="E17" i="9"/>
  <c r="F17" i="9" s="1"/>
  <c r="E15" i="9"/>
  <c r="F15" i="9" s="1"/>
  <c r="E13" i="9"/>
  <c r="F13" i="9" s="1"/>
  <c r="F12" i="9"/>
  <c r="F11" i="9"/>
  <c r="F10" i="9"/>
  <c r="F9" i="9"/>
  <c r="F8" i="9"/>
  <c r="F7" i="9"/>
  <c r="F6" i="9"/>
  <c r="F5" i="9"/>
  <c r="F63" i="5" l="1"/>
  <c r="F15" i="5"/>
  <c r="F52" i="9"/>
  <c r="E41" i="9"/>
  <c r="F41" i="9" s="1"/>
  <c r="F76" i="5"/>
  <c r="F20" i="5"/>
  <c r="F87" i="5" l="1"/>
  <c r="F80" i="5" l="1"/>
  <c r="F73" i="5"/>
  <c r="F59" i="5"/>
  <c r="F51" i="5"/>
  <c r="F33" i="5" l="1"/>
  <c r="F46" i="5"/>
  <c r="F100" i="5"/>
  <c r="F56" i="5"/>
</calcChain>
</file>

<file path=xl/sharedStrings.xml><?xml version="1.0" encoding="utf-8"?>
<sst xmlns="http://schemas.openxmlformats.org/spreadsheetml/2006/main" count="400" uniqueCount="266">
  <si>
    <t xml:space="preserve">Description / Type d'entretien à réaliser </t>
  </si>
  <si>
    <t xml:space="preserve">1 fois par an </t>
  </si>
  <si>
    <t xml:space="preserve">Massifs , haies , arbustes d'ornement </t>
  </si>
  <si>
    <t xml:space="preserve">2 fois par an </t>
  </si>
  <si>
    <t>Binage et nettoyage des massifs</t>
  </si>
  <si>
    <t>Arbres d'ornement</t>
  </si>
  <si>
    <t xml:space="preserve">périodicité en fonction de la repousse , maximum tous les 2 ans </t>
  </si>
  <si>
    <t xml:space="preserve">Tonte et bordure au rotofil </t>
  </si>
  <si>
    <t>1 fois par an</t>
  </si>
  <si>
    <t xml:space="preserve">Bêchage et nettoyage des pieds de haies et arbustes </t>
  </si>
  <si>
    <t>110 m²</t>
  </si>
  <si>
    <t>Taille des haies et arbustes (printemps et automne), des potentilles</t>
  </si>
  <si>
    <t>Elagage , taille de réduction et de restructuration , ramassage et évacuation des branches, nettoyage du chantier</t>
  </si>
  <si>
    <t>Désherbage des allées</t>
  </si>
  <si>
    <t>Fréquence de l'entretien à réaliser
(à titre indicatif car la prestation est basée sur une obligation de résultat)</t>
  </si>
  <si>
    <t>Fréquence de l'entretien à réaliser
 (à titre indicatif car la prestation est basée sur une obligation de résultat)</t>
  </si>
  <si>
    <t>Surface à traiter
(à titre indicatif)</t>
  </si>
  <si>
    <t xml:space="preserve">Pelouses </t>
  </si>
  <si>
    <t xml:space="preserve">Allées , Bordures, Parkings </t>
  </si>
  <si>
    <t>RMM Quai des Vallions</t>
  </si>
  <si>
    <t>Tonte pelouse (présence d'une voie férrée sur 100 ml)</t>
  </si>
  <si>
    <t>2 050 m²</t>
  </si>
  <si>
    <t xml:space="preserve">Traitement du  pied de bâtiment </t>
  </si>
  <si>
    <t>Environ 370 ml</t>
  </si>
  <si>
    <t>Désherbage, bêchage : massifs, pieds d'arbres, d'arbustes et jardinières</t>
  </si>
  <si>
    <t>Prix forfaitaire</t>
  </si>
  <si>
    <t>Taille d'arbustes et haie de thuyas sur 3 faces</t>
  </si>
  <si>
    <t>Environ 100 ml</t>
  </si>
  <si>
    <t>RMM  Quai de messageries TNT</t>
  </si>
  <si>
    <t>Tonte pelouse (présence d'une voie férrée)</t>
  </si>
  <si>
    <t>Environ 3 350 m²</t>
  </si>
  <si>
    <t>Traitement  pied de bâtiement</t>
  </si>
  <si>
    <t>Environ 270 ml</t>
  </si>
  <si>
    <t>Taille d'abustes</t>
  </si>
  <si>
    <t>BOOS Village d'Entreprises</t>
  </si>
  <si>
    <t>Tonte pelouse</t>
  </si>
  <si>
    <t>Environ 3 000 m²</t>
  </si>
  <si>
    <t>Taille de 6 arbres</t>
  </si>
  <si>
    <t>632 m²</t>
  </si>
  <si>
    <t>2 fois par an</t>
  </si>
  <si>
    <t>10 m²</t>
  </si>
  <si>
    <t>Etablissement</t>
  </si>
  <si>
    <t>Pour réalignement au droit des massifs et des bordures</t>
  </si>
  <si>
    <t>3 fois par an</t>
  </si>
  <si>
    <t>TOTAL RMM Quai de Messagerie TNT</t>
  </si>
  <si>
    <t>TOTAL BOOS Village d'Entreprises</t>
  </si>
  <si>
    <t>300 ml</t>
  </si>
  <si>
    <t>Taille douce des arbres</t>
  </si>
  <si>
    <t>1 ensemble</t>
  </si>
  <si>
    <t>12 fois par an</t>
  </si>
  <si>
    <t>Taille des haies et arbustes</t>
  </si>
  <si>
    <t>BOOS ZA Les Genêts</t>
  </si>
  <si>
    <t>Tontes avec ramassage et évacuation des déchets</t>
  </si>
  <si>
    <t>4 fois par an</t>
  </si>
  <si>
    <t>40 m²</t>
  </si>
  <si>
    <t>Tailles des massifs</t>
  </si>
  <si>
    <t>32 m²</t>
  </si>
  <si>
    <t>IFA Marcel SAUVAGE</t>
  </si>
  <si>
    <t>TOTAL IFA Marcel SAUVAGE</t>
  </si>
  <si>
    <t>Désherbage des massifs</t>
  </si>
  <si>
    <t>Fauchage du bassin</t>
  </si>
  <si>
    <t>Elagage et entretien des arbres et arbustes (Bassin et espaces verts)</t>
  </si>
  <si>
    <t>TOTAL BOOS ZA Les Genêts</t>
  </si>
  <si>
    <t>Désherbage des pourtours des bâtiments, des pieds de bordures de trottoirs, des aires gravillonnées</t>
  </si>
  <si>
    <t>390 m²</t>
  </si>
  <si>
    <t>Environ  80 m²</t>
  </si>
  <si>
    <t>Fauchage avec ramassage (le long de la voirie)</t>
  </si>
  <si>
    <t>2000 m²</t>
  </si>
  <si>
    <t>Tonte avec ramassage</t>
  </si>
  <si>
    <t>Site</t>
  </si>
  <si>
    <t>LOT N°2 : ENTRETIEN DES ESPACES VERTS - DELEGATION DE DIEPPE</t>
  </si>
  <si>
    <t>AERODROME</t>
  </si>
  <si>
    <t>TOTAL AERODROME</t>
  </si>
  <si>
    <t>50 m²</t>
  </si>
  <si>
    <t>1 fois par mois</t>
  </si>
  <si>
    <t>Tonte entre hangar n°2 et ULM</t>
  </si>
  <si>
    <t>Tonte entre ULM et aéroclub</t>
  </si>
  <si>
    <t>80 m²</t>
  </si>
  <si>
    <t>300 m²</t>
  </si>
  <si>
    <t>Abords du centre de parachutisme (de part et d'autre du chemin d'accès)</t>
  </si>
  <si>
    <t>240 m²</t>
  </si>
  <si>
    <t>Carré coté parking voitures</t>
  </si>
  <si>
    <t>90 m²</t>
  </si>
  <si>
    <t>Surfaces à désherber</t>
  </si>
  <si>
    <t>Clotures façades coté RD915</t>
  </si>
  <si>
    <t>100 ml</t>
  </si>
  <si>
    <t>Station carburants</t>
  </si>
  <si>
    <t>Clotures parking aéronefs</t>
  </si>
  <si>
    <t>70 ml</t>
  </si>
  <si>
    <t>1000 ml</t>
  </si>
  <si>
    <t>Parking avions (joints)</t>
  </si>
  <si>
    <t xml:space="preserve"> Tous les 15 jours</t>
  </si>
  <si>
    <t>Périmètre aire de manœuvre (piste et taxiway revêtus)</t>
  </si>
  <si>
    <t>1400 m²</t>
  </si>
  <si>
    <t>Piste et taxiways non revêtus</t>
  </si>
  <si>
    <t>50 600 m²</t>
  </si>
  <si>
    <t>Parking herbe</t>
  </si>
  <si>
    <t>18 550 m²</t>
  </si>
  <si>
    <t>2400 m²</t>
  </si>
  <si>
    <t>Dévant l'aéroclub</t>
  </si>
  <si>
    <t>180 m²</t>
  </si>
  <si>
    <t>Jardin du logement</t>
  </si>
  <si>
    <t>VAUBAN</t>
  </si>
  <si>
    <t>850 m²</t>
  </si>
  <si>
    <t>30 ml</t>
  </si>
  <si>
    <t>TOTAL VAUBAN</t>
  </si>
  <si>
    <t>IFA Marcel Sauvage</t>
  </si>
  <si>
    <t>3037 m²</t>
  </si>
  <si>
    <t>12 tontes par an</t>
  </si>
  <si>
    <t>Traitement en pied de bâtiment (inclues poubelles / entrées)</t>
  </si>
  <si>
    <t>361 ml</t>
  </si>
  <si>
    <t>Traitement en pied de clôture (1 côté, intérieur)</t>
  </si>
  <si>
    <t>182 ml</t>
  </si>
  <si>
    <t>Traitement en pied de clôture (2 côtés)</t>
  </si>
  <si>
    <t>123 ml</t>
  </si>
  <si>
    <t>Balayage et ramassage voirie</t>
  </si>
  <si>
    <t>1826 m²</t>
  </si>
  <si>
    <t>560 m²</t>
  </si>
  <si>
    <t>Entretien des noues et bassins</t>
  </si>
  <si>
    <t>376 m²</t>
  </si>
  <si>
    <t>Traitement/nettoyage du merlon</t>
  </si>
  <si>
    <t>618 m²</t>
  </si>
  <si>
    <t>Taille d'arbustes</t>
  </si>
  <si>
    <t>19 u</t>
  </si>
  <si>
    <t>12 u</t>
  </si>
  <si>
    <t>1210 m²</t>
  </si>
  <si>
    <t>124 ml</t>
  </si>
  <si>
    <t>84 ml</t>
  </si>
  <si>
    <t>89 ml</t>
  </si>
  <si>
    <t>1555 m²</t>
  </si>
  <si>
    <t>127 m²</t>
  </si>
  <si>
    <t>446 m²</t>
  </si>
  <si>
    <t>289 m²</t>
  </si>
  <si>
    <t>8 u</t>
  </si>
  <si>
    <t>1700 m²</t>
  </si>
  <si>
    <t>Fauchage des noues avec ramassage</t>
  </si>
  <si>
    <t>1000 m²</t>
  </si>
  <si>
    <t>Nettoyage manuel ou mécanique des cheminements, allées, voiries y compris l'évacuation des déchets</t>
  </si>
  <si>
    <t>TOTAL CEPPIC Isneauville</t>
  </si>
  <si>
    <t>LOT N° 1 : ENTRETIEN DES ESPACES VERTS - SECTEUR DE ROUEN</t>
  </si>
  <si>
    <t>TALENTIS
Petit-Quevilly</t>
  </si>
  <si>
    <t>PHEM
TALENTIS
Madrillet
(Bâtiment 3)</t>
  </si>
  <si>
    <t>PHEM
(Bâtiments 1 et 2)</t>
  </si>
  <si>
    <t>TOTAL PHEM (bâtiments 1 et 2)</t>
  </si>
  <si>
    <t>TOTAL TALENTIS Madrillet (bâtiment 3)</t>
  </si>
  <si>
    <t>TOTAL RMM Quai des Vallions</t>
  </si>
  <si>
    <t>TOTAL IFA Marcel Sauvage</t>
  </si>
  <si>
    <t>CEPPIC
Isneauville</t>
  </si>
  <si>
    <t>TOTAL TALENTIS Petit-Quevilly</t>
  </si>
  <si>
    <t>TALENTIS
Pavilly</t>
  </si>
  <si>
    <t>Taille des haies</t>
  </si>
  <si>
    <t>TOTAL TALENTIS Pavilly</t>
  </si>
  <si>
    <t>Parc des Compétences</t>
  </si>
  <si>
    <t>TOTAL Parc des Compétences</t>
  </si>
  <si>
    <t>1550 m²</t>
  </si>
  <si>
    <t>Ramassage et évacuation des feuilles  à l'automne</t>
  </si>
  <si>
    <r>
      <t>8 m</t>
    </r>
    <r>
      <rPr>
        <vertAlign val="superscript"/>
        <sz val="11"/>
        <color theme="3"/>
        <rFont val="Calibri"/>
        <family val="2"/>
        <scheme val="minor"/>
      </rPr>
      <t>3</t>
    </r>
  </si>
  <si>
    <t>Taille des arbustes au niveau du parking + devant caméra + devant quadrimats (signalétique)</t>
  </si>
  <si>
    <t>Entretien des trottoirs, allées stabilisées et piste de pétanque</t>
  </si>
  <si>
    <t>CENTRE D'AFFAIRES</t>
  </si>
  <si>
    <t>Désherbage manuel des parties minérales du parvis, des pourtouts du bâtiment avec ramassage et évacuation des déchets</t>
  </si>
  <si>
    <t>687 m²</t>
  </si>
  <si>
    <t>TOTAL CENTRE D'AFFAIRES</t>
  </si>
  <si>
    <t>Parcelle AO N°37
NEUVILLE LES DIEPPE</t>
  </si>
  <si>
    <t>Forfait
220ml</t>
  </si>
  <si>
    <t>TOTAL NEUVILLE LES DIEPPE</t>
  </si>
  <si>
    <t>ROUXMESNIL
CTB BERANGER</t>
  </si>
  <si>
    <t>ROUXMESNIL
SMEDAR</t>
  </si>
  <si>
    <t>644 m²</t>
  </si>
  <si>
    <t>102 ml</t>
  </si>
  <si>
    <t>TOTAL ROUXMESNIL SMEDAR</t>
  </si>
  <si>
    <t>TOTAL ROUXMESNIL CTB BERANGER</t>
  </si>
  <si>
    <t>Démoussage du parking + nettoyage des 2 bouches d'égout</t>
  </si>
  <si>
    <t>Maintient au propre des allées et parkings, pourtours des bâtiments, pieds de clôture…</t>
  </si>
  <si>
    <t>Tonte avec ramassage et évacuation des déchets</t>
  </si>
  <si>
    <t>Désherbage des pourtours du bâtiment, des pieds de bordures de trottoirs et des bandes stériles</t>
  </si>
  <si>
    <t>Fauchage de la noue y compris finition</t>
  </si>
  <si>
    <t>Entretien des haies et des arbres.
Taille de formation, suivi du tuteurage</t>
  </si>
  <si>
    <t>Désherbage manuel (bordures de trottoirs, parking, pourtour des bâtiments…)</t>
  </si>
  <si>
    <t>Forfait</t>
  </si>
  <si>
    <t>Tailles des haies</t>
  </si>
  <si>
    <t>Entretien des trottoirs, allées stabilisées</t>
  </si>
  <si>
    <t>6 fois par an</t>
  </si>
  <si>
    <t>1 fois par an (le samedi)</t>
  </si>
  <si>
    <t>Elagage, taille de réduction et de restructuration, ramassage et évacuation des branches, nettoyage du chantier</t>
  </si>
  <si>
    <t>Tontes régulières du 15 mars au 30 octobre avec ramassage et évacuation des déchets + Balayage des bordures effectué à l'issue des travaux de tontes</t>
  </si>
  <si>
    <t>4500 m²</t>
  </si>
  <si>
    <t>Haie</t>
  </si>
  <si>
    <t>Taille de la haie</t>
  </si>
  <si>
    <t>Débroussaillage sans export</t>
  </si>
  <si>
    <t>Forfait
100ml</t>
  </si>
  <si>
    <t>Forfait
200ml</t>
  </si>
  <si>
    <t>Ramassage et évacuation des feuilles de novembre à avril</t>
  </si>
  <si>
    <t>Passage d'un souffleur avec ramassage des feuilles …</t>
  </si>
  <si>
    <t>Taille des arbres de haute tige</t>
  </si>
  <si>
    <t>Taille des arbres fruitiers</t>
  </si>
  <si>
    <t>Entretien des massifs</t>
  </si>
  <si>
    <t>100m2</t>
  </si>
  <si>
    <t>Entretien des noues filtrantes</t>
  </si>
  <si>
    <t>280m2</t>
  </si>
  <si>
    <t>Entretien des 126 haies</t>
  </si>
  <si>
    <t>105ml</t>
  </si>
  <si>
    <t>Traitement en pied de clôture</t>
  </si>
  <si>
    <t xml:space="preserve"> Fauchage de la prairie</t>
  </si>
  <si>
    <t>Ramassage et évacuation des branches, nettoyage du chantier</t>
  </si>
  <si>
    <t>Mise en place d'une bande de proprété le long du grillage
intérieur de la parcelle sur environ 220ml et une largeur de 5m (côté maison + côté route)</t>
  </si>
  <si>
    <t>Désherbage avec ramassage et évacuation des déchets de la clôture sur environ 100ml et une largeur de 5m</t>
  </si>
  <si>
    <t>Désherbage avec ramassage et évacuation des déchets de la clôture sur environ 200ml et une largeur de 5m</t>
  </si>
  <si>
    <t>1400m2</t>
  </si>
  <si>
    <t>3200m2</t>
  </si>
  <si>
    <t>2 fois par an 
(entre février/avril et entre juin/aout)</t>
  </si>
  <si>
    <t>12 tontes par an minimum
(entre mars et novembre)</t>
  </si>
  <si>
    <r>
      <t xml:space="preserve">1 fois par an
(mars/avril </t>
    </r>
    <r>
      <rPr>
        <b/>
        <u/>
        <sz val="11"/>
        <color theme="3"/>
        <rFont val="Calibri"/>
        <family val="2"/>
        <scheme val="minor"/>
      </rPr>
      <t>ou</t>
    </r>
    <r>
      <rPr>
        <sz val="11"/>
        <color theme="3"/>
        <rFont val="Calibri"/>
        <family val="2"/>
        <scheme val="minor"/>
      </rPr>
      <t xml:space="preserve"> juin/juillet </t>
    </r>
    <r>
      <rPr>
        <b/>
        <u/>
        <sz val="11"/>
        <color theme="3"/>
        <rFont val="Calibri"/>
        <family val="2"/>
        <scheme val="minor"/>
      </rPr>
      <t>ou</t>
    </r>
    <r>
      <rPr>
        <sz val="11"/>
        <color theme="3"/>
        <rFont val="Calibri"/>
        <family val="2"/>
        <scheme val="minor"/>
      </rPr>
      <t xml:space="preserve"> oct/nov)</t>
    </r>
  </si>
  <si>
    <r>
      <t xml:space="preserve">2 fois par an
(mars/avril </t>
    </r>
    <r>
      <rPr>
        <b/>
        <u/>
        <sz val="11"/>
        <color theme="3"/>
        <rFont val="Calibri"/>
        <family val="2"/>
        <scheme val="minor"/>
      </rPr>
      <t>ou</t>
    </r>
    <r>
      <rPr>
        <sz val="11"/>
        <color theme="3"/>
        <rFont val="Calibri"/>
        <family val="2"/>
        <scheme val="minor"/>
      </rPr>
      <t xml:space="preserve"> juin/juillet </t>
    </r>
    <r>
      <rPr>
        <b/>
        <u/>
        <sz val="11"/>
        <color theme="3"/>
        <rFont val="Calibri"/>
        <family val="2"/>
        <scheme val="minor"/>
      </rPr>
      <t>ou</t>
    </r>
    <r>
      <rPr>
        <sz val="11"/>
        <color theme="3"/>
        <rFont val="Calibri"/>
        <family val="2"/>
        <scheme val="minor"/>
      </rPr>
      <t xml:space="preserve"> oct/nov)</t>
    </r>
  </si>
  <si>
    <t>1 fois par an 
(entre février/avril et entre juin/aout)</t>
  </si>
  <si>
    <t>2 fois par an
(entre octobre et janvier)</t>
  </si>
  <si>
    <r>
      <t xml:space="preserve">12 fois par an
(mars/avril </t>
    </r>
    <r>
      <rPr>
        <b/>
        <u/>
        <sz val="11"/>
        <color theme="3"/>
        <rFont val="Calibri"/>
        <family val="2"/>
        <scheme val="minor"/>
      </rPr>
      <t>ou</t>
    </r>
    <r>
      <rPr>
        <sz val="11"/>
        <color theme="3"/>
        <rFont val="Calibri"/>
        <family val="2"/>
        <scheme val="minor"/>
      </rPr>
      <t xml:space="preserve"> juin/juillet </t>
    </r>
    <r>
      <rPr>
        <b/>
        <u/>
        <sz val="11"/>
        <color theme="3"/>
        <rFont val="Calibri"/>
        <family val="2"/>
        <scheme val="minor"/>
      </rPr>
      <t>ou</t>
    </r>
    <r>
      <rPr>
        <sz val="11"/>
        <color theme="3"/>
        <rFont val="Calibri"/>
        <family val="2"/>
        <scheme val="minor"/>
      </rPr>
      <t xml:space="preserve"> oct/nov)</t>
    </r>
  </si>
  <si>
    <t>2 fois par an
(entre février/avril et entre juin/aout)</t>
  </si>
  <si>
    <t>6 fois par an
(mars/avril - juin/juillet - oct/nov)</t>
  </si>
  <si>
    <t>1 fois par an
(entre février/avril ou juin/aout)</t>
  </si>
  <si>
    <t>6 fois par an
(entre octobre et janvier)</t>
  </si>
  <si>
    <t>Zone sous-bois</t>
  </si>
  <si>
    <t>1 fois par an
(entre janvier et mars)</t>
  </si>
  <si>
    <t>4 fois par an
(1 par trimestre)</t>
  </si>
  <si>
    <t>2 fois par an
(entre février/avril et juin/aout)</t>
  </si>
  <si>
    <t>60ml</t>
  </si>
  <si>
    <t>Fauchage avec ramassage sur les parcelles + plat des bassins + désherbage des accès aux vannes</t>
  </si>
  <si>
    <r>
      <t xml:space="preserve">SITE INDUSTRIEL EX-REGMA
</t>
    </r>
    <r>
      <rPr>
        <b/>
        <u/>
        <sz val="11"/>
        <color rgb="FFFF0000"/>
        <rFont val="Calibri"/>
        <family val="2"/>
        <scheme val="minor"/>
      </rPr>
      <t>Pour ce site</t>
    </r>
    <r>
      <rPr>
        <b/>
        <sz val="11"/>
        <color rgb="FFFF0000"/>
        <rFont val="Calibri"/>
        <family val="2"/>
        <scheme val="minor"/>
      </rPr>
      <t xml:space="preserve">
en attente de rétrocession d'une ASL en 2025</t>
    </r>
  </si>
  <si>
    <t>2300 m²</t>
  </si>
  <si>
    <t>Limites de propriété, abords des bâtiments, parcelles en friche, rive de rivière et bassins</t>
  </si>
  <si>
    <t>9500 m²</t>
  </si>
  <si>
    <t>TALENTIS Rouxmesnil</t>
  </si>
  <si>
    <t>Devant le logement de fonction et autour de la station essence</t>
  </si>
  <si>
    <t xml:space="preserve">Tonte de la bordure sur RD915 </t>
  </si>
  <si>
    <t>Désherbage derrière le bâtiment sur environ 20ml et une largeur de 3m (côté rivière)</t>
  </si>
  <si>
    <t>Forfait 20ml</t>
  </si>
  <si>
    <t>TOTAL NEED FOR SCHOOL</t>
  </si>
  <si>
    <t>NEED FOR SCHOOL</t>
  </si>
  <si>
    <t>3 fois par an 
(entre octobre et janvier)</t>
  </si>
  <si>
    <t>4 fois par an 
(1 passage par trimestre)</t>
  </si>
  <si>
    <t>Désherbage du sol en béton devant le bâtiment</t>
  </si>
  <si>
    <t>Désherbage de la terrasse en dalle béton</t>
  </si>
  <si>
    <t>Désherbage de la partie derrière le grillage</t>
  </si>
  <si>
    <t>89 m²</t>
  </si>
  <si>
    <t>105,68 m²</t>
  </si>
  <si>
    <t>100 m²</t>
  </si>
  <si>
    <t>Taille des arbustes devant le bâtiment et désherbage</t>
  </si>
  <si>
    <t>15ml</t>
  </si>
  <si>
    <t>40u</t>
  </si>
  <si>
    <t>5 300 m²</t>
  </si>
  <si>
    <t>TRANCHE OPTIONNELLE 1</t>
  </si>
  <si>
    <t>TRANCHE FERME</t>
  </si>
  <si>
    <t>TOTAL TRANCHE FERME</t>
  </si>
  <si>
    <t>TOTAL TRANCHE OPTIONNELLE</t>
  </si>
  <si>
    <t>TOTAL</t>
  </si>
  <si>
    <t>TOTAL TALENTIS ROUXMESNIL</t>
  </si>
  <si>
    <t>Prix forfaitaire annuel € HT</t>
  </si>
  <si>
    <t>Prix forfaitaire mensuel € HT</t>
  </si>
  <si>
    <t>LOT N° 3 : ENTRETIEN DES ESPACES VERTS - Site de l'IFA Marcel Sauvage (Mont-Saint-Aignan) RESERVE ESAT / EA</t>
  </si>
  <si>
    <t>70 m²</t>
  </si>
  <si>
    <t>Piste revêtue (joints)</t>
  </si>
  <si>
    <t>306 ml</t>
  </si>
  <si>
    <t>10 tontes par an minimum
(entre mars et novembre)</t>
  </si>
  <si>
    <t>3 fois par an 
(1 passage par trimestre)</t>
  </si>
  <si>
    <t>10 tontes par an minimum
(entre mars et décembre)</t>
  </si>
  <si>
    <t xml:space="preserve">3 fois par 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</si>
</sst>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u/>
      <sz val="16"/>
      <color theme="3"/>
      <name val="Calibri"/>
      <family val="2"/>
      <scheme val="minor"/>
    </font>
    <font>
      <b/>
      <u/>
      <sz val="16"/>
      <color theme="3"/>
      <name val="Calibri"/>
      <family val="2"/>
    </font>
    <font>
      <b/>
      <sz val="12"/>
      <color theme="3"/>
      <name val="Calibri"/>
      <family val="2"/>
    </font>
    <font>
      <sz val="11"/>
      <color rgb="FFFF000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0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-0.249977111117893"/>
        <bgColor indexed="64"/>
      </patternFill>
    </fill>
  </fills>
  <borders count="69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/>
      <right style="medium">
        <color theme="3"/>
      </right>
      <top/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 style="thick">
        <color theme="3"/>
      </top>
      <bottom style="thin">
        <color theme="4"/>
      </bottom>
      <diagonal/>
    </border>
    <border>
      <left/>
      <right style="thin">
        <color theme="4"/>
      </right>
      <top/>
      <bottom style="medium">
        <color theme="3"/>
      </bottom>
      <diagonal/>
    </border>
    <border>
      <left/>
      <right/>
      <top style="thin">
        <color theme="4"/>
      </top>
      <bottom style="thick">
        <color theme="3"/>
      </bottom>
      <diagonal/>
    </border>
    <border>
      <left/>
      <right style="thin">
        <color theme="4"/>
      </right>
      <top style="thin">
        <color theme="4"/>
      </top>
      <bottom style="thick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thin">
        <color theme="4"/>
      </right>
      <top style="medium">
        <color theme="3"/>
      </top>
      <bottom style="medium">
        <color theme="3"/>
      </bottom>
      <diagonal/>
    </border>
    <border>
      <left/>
      <right style="thin">
        <color theme="4"/>
      </right>
      <top style="thin">
        <color theme="4"/>
      </top>
      <bottom style="medium">
        <color theme="3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1" tint="0.34998626667073579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theme="3"/>
      </left>
      <right/>
      <top style="thin">
        <color theme="4"/>
      </top>
      <bottom style="medium">
        <color theme="3"/>
      </bottom>
      <diagonal/>
    </border>
    <border>
      <left/>
      <right/>
      <top style="thin">
        <color theme="4"/>
      </top>
      <bottom style="medium">
        <color theme="3"/>
      </bottom>
      <diagonal/>
    </border>
    <border>
      <left style="thin">
        <color theme="4"/>
      </left>
      <right style="thin">
        <color theme="4"/>
      </right>
      <top style="thick">
        <color theme="3"/>
      </top>
      <bottom style="thick">
        <color theme="3"/>
      </bottom>
      <diagonal/>
    </border>
    <border>
      <left style="medium">
        <color theme="3"/>
      </left>
      <right/>
      <top/>
      <bottom/>
      <diagonal/>
    </border>
    <border>
      <left style="medium">
        <color theme="3"/>
      </left>
      <right/>
      <top style="medium">
        <color theme="4"/>
      </top>
      <bottom/>
      <diagonal/>
    </border>
    <border>
      <left/>
      <right/>
      <top/>
      <bottom style="medium">
        <color theme="3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/>
      <right style="thin">
        <color theme="4"/>
      </right>
      <top/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ck">
        <color theme="3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ck">
        <color theme="3"/>
      </top>
      <bottom style="thin">
        <color theme="4"/>
      </bottom>
      <diagonal/>
    </border>
    <border>
      <left style="medium">
        <color theme="3"/>
      </left>
      <right/>
      <top/>
      <bottom style="thin">
        <color theme="4"/>
      </bottom>
      <diagonal/>
    </border>
    <border>
      <left style="thin">
        <color theme="3"/>
      </left>
      <right style="thin">
        <color theme="4"/>
      </right>
      <top style="medium">
        <color theme="3"/>
      </top>
      <bottom style="thin">
        <color theme="4"/>
      </bottom>
      <diagonal/>
    </border>
    <border>
      <left style="thin">
        <color theme="3"/>
      </left>
      <right style="thin">
        <color theme="4"/>
      </right>
      <top/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/>
      <diagonal/>
    </border>
    <border>
      <left style="medium">
        <color theme="4"/>
      </left>
      <right style="thin">
        <color theme="4"/>
      </right>
      <top style="medium">
        <color theme="4"/>
      </top>
      <bottom/>
      <diagonal/>
    </border>
    <border>
      <left style="medium">
        <color theme="4"/>
      </left>
      <right style="thin">
        <color theme="4"/>
      </right>
      <top/>
      <bottom/>
      <diagonal/>
    </border>
    <border>
      <left style="medium">
        <color theme="4"/>
      </left>
      <right style="thin">
        <color theme="4"/>
      </right>
      <top style="thin">
        <color theme="4"/>
      </top>
      <bottom/>
      <diagonal/>
    </border>
    <border>
      <left style="medium">
        <color theme="4"/>
      </left>
      <right style="thin">
        <color theme="4"/>
      </right>
      <top style="thick">
        <color theme="3"/>
      </top>
      <bottom/>
      <diagonal/>
    </border>
    <border>
      <left style="medium">
        <color theme="4"/>
      </left>
      <right style="thin">
        <color theme="4"/>
      </right>
      <top/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thick">
        <color theme="3"/>
      </bottom>
      <diagonal/>
    </border>
    <border>
      <left style="medium">
        <color theme="4"/>
      </left>
      <right/>
      <top style="medium">
        <color theme="3"/>
      </top>
      <bottom style="medium">
        <color theme="3"/>
      </bottom>
      <diagonal/>
    </border>
    <border>
      <left style="medium">
        <color theme="4"/>
      </left>
      <right style="thin">
        <color theme="4"/>
      </right>
      <top/>
      <bottom style="thin">
        <color indexed="64"/>
      </bottom>
      <diagonal/>
    </border>
    <border>
      <left style="medium">
        <color theme="4"/>
      </left>
      <right/>
      <top/>
      <bottom style="medium">
        <color theme="3"/>
      </bottom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/>
      <bottom style="thin">
        <color theme="4"/>
      </bottom>
      <diagonal/>
    </border>
    <border>
      <left style="medium">
        <color theme="4"/>
      </left>
      <right/>
      <top style="thin">
        <color theme="4"/>
      </top>
      <bottom style="medium">
        <color theme="3"/>
      </bottom>
      <diagonal/>
    </border>
    <border>
      <left style="medium">
        <color theme="4"/>
      </left>
      <right style="thin">
        <color theme="3"/>
      </right>
      <top style="medium">
        <color theme="3"/>
      </top>
      <bottom/>
      <diagonal/>
    </border>
    <border>
      <left style="medium">
        <color theme="4"/>
      </left>
      <right style="thin">
        <color theme="3"/>
      </right>
      <top/>
      <bottom/>
      <diagonal/>
    </border>
    <border>
      <left style="medium">
        <color theme="4"/>
      </left>
      <right style="thin">
        <color theme="3"/>
      </right>
      <top/>
      <bottom style="thin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/>
      <right style="thin">
        <color theme="4"/>
      </right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thin">
        <color indexed="64"/>
      </bottom>
      <diagonal/>
    </border>
    <border>
      <left style="medium">
        <color theme="4" tint="-0.499984740745262"/>
      </left>
      <right style="medium">
        <color theme="4"/>
      </right>
      <top/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/>
      </right>
      <top style="thin">
        <color indexed="64"/>
      </top>
      <bottom style="thin">
        <color indexed="64"/>
      </bottom>
      <diagonal/>
    </border>
    <border>
      <left style="medium">
        <color theme="4" tint="-0.499984740745262"/>
      </left>
      <right style="medium">
        <color theme="4"/>
      </right>
      <top/>
      <bottom style="thin">
        <color indexed="64"/>
      </bottom>
      <diagonal/>
    </border>
    <border>
      <left style="medium">
        <color theme="4" tint="-0.499984740745262"/>
      </left>
      <right style="medium">
        <color theme="4"/>
      </right>
      <top/>
      <bottom/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thin">
        <color theme="4"/>
      </top>
      <bottom style="medium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ck">
        <color theme="3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 style="medium">
        <color theme="4"/>
      </left>
      <right style="thin">
        <color theme="4"/>
      </right>
      <top/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medium">
        <color theme="1" tint="0.34998626667073579"/>
      </right>
      <top style="thin">
        <color theme="4"/>
      </top>
      <bottom style="medium">
        <color theme="4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4"/>
      </bottom>
      <diagonal/>
    </border>
    <border>
      <left style="medium">
        <color theme="4"/>
      </left>
      <right/>
      <top/>
      <bottom style="medium">
        <color theme="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/>
    </xf>
    <xf numFmtId="44" fontId="3" fillId="0" borderId="6" xfId="1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3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44" fontId="15" fillId="2" borderId="26" xfId="1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3" fillId="5" borderId="53" xfId="0" applyFont="1" applyFill="1" applyBorder="1" applyAlignment="1">
      <alignment vertical="center"/>
    </xf>
    <xf numFmtId="44" fontId="3" fillId="0" borderId="53" xfId="1" applyFont="1" applyFill="1" applyBorder="1" applyAlignment="1">
      <alignment vertical="center"/>
    </xf>
    <xf numFmtId="44" fontId="3" fillId="0" borderId="54" xfId="1" applyFont="1" applyFill="1" applyBorder="1" applyAlignment="1">
      <alignment vertical="center"/>
    </xf>
    <xf numFmtId="44" fontId="14" fillId="2" borderId="55" xfId="0" applyNumberFormat="1" applyFont="1" applyFill="1" applyBorder="1" applyAlignment="1">
      <alignment vertical="center"/>
    </xf>
    <xf numFmtId="44" fontId="14" fillId="2" borderId="56" xfId="0" applyNumberFormat="1" applyFont="1" applyFill="1" applyBorder="1" applyAlignment="1">
      <alignment vertical="center"/>
    </xf>
    <xf numFmtId="44" fontId="14" fillId="2" borderId="57" xfId="0" applyNumberFormat="1" applyFont="1" applyFill="1" applyBorder="1" applyAlignment="1">
      <alignment vertical="center"/>
    </xf>
    <xf numFmtId="44" fontId="14" fillId="2" borderId="58" xfId="0" applyNumberFormat="1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44" fontId="14" fillId="0" borderId="0" xfId="0" applyNumberFormat="1" applyFont="1" applyAlignment="1">
      <alignment vertical="center"/>
    </xf>
    <xf numFmtId="0" fontId="1" fillId="2" borderId="51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4" fontId="3" fillId="0" borderId="4" xfId="1" applyFont="1" applyBorder="1" applyAlignment="1">
      <alignment vertical="center"/>
    </xf>
    <xf numFmtId="44" fontId="3" fillId="4" borderId="4" xfId="1" applyFont="1" applyFill="1" applyBorder="1" applyAlignment="1">
      <alignment vertical="center"/>
    </xf>
    <xf numFmtId="44" fontId="3" fillId="0" borderId="28" xfId="1" applyFont="1" applyBorder="1" applyAlignment="1">
      <alignment vertical="center"/>
    </xf>
    <xf numFmtId="44" fontId="15" fillId="2" borderId="22" xfId="1" applyFont="1" applyFill="1" applyBorder="1" applyAlignment="1">
      <alignment vertical="center"/>
    </xf>
    <xf numFmtId="44" fontId="3" fillId="0" borderId="29" xfId="1" applyFont="1" applyBorder="1" applyAlignment="1">
      <alignment horizontal="center" vertical="center"/>
    </xf>
    <xf numFmtId="44" fontId="15" fillId="2" borderId="62" xfId="1" applyFont="1" applyFill="1" applyBorder="1" applyAlignment="1">
      <alignment vertical="center"/>
    </xf>
    <xf numFmtId="44" fontId="15" fillId="2" borderId="67" xfId="1" applyFont="1" applyFill="1" applyBorder="1" applyAlignment="1">
      <alignment vertical="center"/>
    </xf>
    <xf numFmtId="0" fontId="14" fillId="6" borderId="0" xfId="0" applyFont="1" applyFill="1" applyAlignment="1">
      <alignment vertical="center"/>
    </xf>
    <xf numFmtId="0" fontId="4" fillId="6" borderId="40" xfId="0" applyFont="1" applyFill="1" applyBorder="1" applyAlignment="1">
      <alignment vertical="center" wrapText="1"/>
    </xf>
    <xf numFmtId="0" fontId="4" fillId="6" borderId="64" xfId="0" applyFont="1" applyFill="1" applyBorder="1" applyAlignment="1">
      <alignment vertical="center" wrapText="1"/>
    </xf>
    <xf numFmtId="44" fontId="14" fillId="6" borderId="0" xfId="1" applyFont="1" applyFill="1" applyAlignment="1">
      <alignment vertical="center"/>
    </xf>
    <xf numFmtId="0" fontId="14" fillId="7" borderId="0" xfId="0" applyFont="1" applyFill="1" applyAlignment="1">
      <alignment vertical="center"/>
    </xf>
    <xf numFmtId="44" fontId="14" fillId="7" borderId="0" xfId="1" applyFont="1" applyFill="1" applyAlignment="1">
      <alignment vertical="center"/>
    </xf>
    <xf numFmtId="0" fontId="14" fillId="0" borderId="0" xfId="0" applyFont="1" applyAlignment="1">
      <alignment vertical="center"/>
    </xf>
    <xf numFmtId="44" fontId="14" fillId="0" borderId="0" xfId="1" applyFont="1" applyFill="1" applyAlignment="1">
      <alignment vertical="center"/>
    </xf>
    <xf numFmtId="0" fontId="14" fillId="8" borderId="0" xfId="0" applyFont="1" applyFill="1" applyAlignment="1">
      <alignment vertical="center"/>
    </xf>
    <xf numFmtId="0" fontId="0" fillId="8" borderId="0" xfId="0" applyFill="1"/>
    <xf numFmtId="44" fontId="14" fillId="8" borderId="0" xfId="0" applyNumberFormat="1" applyFont="1" applyFill="1" applyAlignment="1">
      <alignment vertical="center"/>
    </xf>
    <xf numFmtId="0" fontId="1" fillId="2" borderId="47" xfId="0" applyFont="1" applyFill="1" applyBorder="1" applyAlignment="1">
      <alignment horizontal="right" vertical="center"/>
    </xf>
    <xf numFmtId="0" fontId="1" fillId="2" borderId="21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right" vertical="center"/>
    </xf>
    <xf numFmtId="0" fontId="1" fillId="2" borderId="18" xfId="0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1" fillId="2" borderId="42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8" fillId="0" borderId="43" xfId="0" applyFont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5" fillId="0" borderId="45" xfId="0" applyFont="1" applyBorder="1" applyAlignment="1">
      <alignment horizontal="center" vertical="center" wrapText="1"/>
    </xf>
    <xf numFmtId="0" fontId="7" fillId="3" borderId="63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4" fillId="7" borderId="38" xfId="0" applyFont="1" applyFill="1" applyBorder="1" applyAlignment="1">
      <alignment horizontal="center" vertical="center" wrapText="1"/>
    </xf>
    <xf numFmtId="0" fontId="4" fillId="7" borderId="37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right" vertical="center"/>
    </xf>
    <xf numFmtId="0" fontId="1" fillId="2" borderId="61" xfId="0" applyFont="1" applyFill="1" applyBorder="1" applyAlignment="1">
      <alignment horizontal="right" vertical="center"/>
    </xf>
    <xf numFmtId="0" fontId="1" fillId="2" borderId="66" xfId="0" applyFont="1" applyFill="1" applyBorder="1" applyAlignment="1">
      <alignment horizontal="right" vertical="center"/>
    </xf>
    <xf numFmtId="0" fontId="1" fillId="2" borderId="6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4" fillId="6" borderId="35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6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1"/>
  <sheetViews>
    <sheetView tabSelected="1" zoomScaleNormal="100" workbookViewId="0">
      <selection activeCell="E6" sqref="E6"/>
    </sheetView>
  </sheetViews>
  <sheetFormatPr baseColWidth="10" defaultRowHeight="14.4" x14ac:dyDescent="0.3"/>
  <cols>
    <col min="1" max="1" width="16.44140625" customWidth="1"/>
    <col min="2" max="2" width="55.88671875" customWidth="1"/>
    <col min="3" max="3" width="16.44140625" bestFit="1" customWidth="1"/>
    <col min="4" max="4" width="35.88671875" style="1" bestFit="1" customWidth="1"/>
    <col min="5" max="5" width="19.109375" customWidth="1"/>
    <col min="6" max="6" width="22.88671875" customWidth="1"/>
  </cols>
  <sheetData>
    <row r="1" spans="1:6" ht="21" x14ac:dyDescent="0.4">
      <c r="A1" s="84" t="s">
        <v>139</v>
      </c>
      <c r="B1" s="84"/>
      <c r="C1" s="84"/>
      <c r="D1" s="84"/>
      <c r="E1" s="84"/>
      <c r="F1" s="84"/>
    </row>
    <row r="2" spans="1:6" ht="15" thickBot="1" x14ac:dyDescent="0.35"/>
    <row r="3" spans="1:6" s="4" customFormat="1" ht="47.4" thickBot="1" x14ac:dyDescent="0.35">
      <c r="A3" s="45" t="s">
        <v>41</v>
      </c>
      <c r="B3" s="46" t="s">
        <v>0</v>
      </c>
      <c r="C3" s="46" t="s">
        <v>16</v>
      </c>
      <c r="D3" s="46" t="s">
        <v>15</v>
      </c>
      <c r="E3" s="46" t="s">
        <v>256</v>
      </c>
      <c r="F3" s="46" t="s">
        <v>257</v>
      </c>
    </row>
    <row r="4" spans="1:6" s="2" customFormat="1" ht="30" customHeight="1" x14ac:dyDescent="0.3">
      <c r="A4" s="85" t="s">
        <v>102</v>
      </c>
      <c r="B4" s="19" t="s">
        <v>7</v>
      </c>
      <c r="C4" s="22"/>
      <c r="D4" s="20"/>
      <c r="E4" s="22"/>
      <c r="F4" s="47"/>
    </row>
    <row r="5" spans="1:6" s="2" customFormat="1" ht="30" customHeight="1" x14ac:dyDescent="0.3">
      <c r="A5" s="86"/>
      <c r="B5" s="18" t="s">
        <v>42</v>
      </c>
      <c r="C5" s="9" t="s">
        <v>103</v>
      </c>
      <c r="D5" s="12" t="s">
        <v>211</v>
      </c>
      <c r="E5" s="10"/>
      <c r="F5" s="48">
        <f>E5/12</f>
        <v>0</v>
      </c>
    </row>
    <row r="6" spans="1:6" s="2" customFormat="1" ht="30" customHeight="1" x14ac:dyDescent="0.3">
      <c r="A6" s="86"/>
      <c r="B6" s="18" t="s">
        <v>13</v>
      </c>
      <c r="C6" s="9" t="s">
        <v>48</v>
      </c>
      <c r="D6" s="9" t="s">
        <v>8</v>
      </c>
      <c r="E6" s="10"/>
      <c r="F6" s="48">
        <f t="shared" ref="F6:F7" si="0">E6/12</f>
        <v>0</v>
      </c>
    </row>
    <row r="7" spans="1:6" s="2" customFormat="1" ht="30" customHeight="1" x14ac:dyDescent="0.3">
      <c r="A7" s="86"/>
      <c r="B7" s="10" t="s">
        <v>192</v>
      </c>
      <c r="C7" s="9" t="s">
        <v>48</v>
      </c>
      <c r="D7" s="12" t="s">
        <v>238</v>
      </c>
      <c r="E7" s="10"/>
      <c r="F7" s="48">
        <f t="shared" si="0"/>
        <v>0</v>
      </c>
    </row>
    <row r="8" spans="1:6" s="2" customFormat="1" ht="30" customHeight="1" x14ac:dyDescent="0.3">
      <c r="A8" s="86"/>
      <c r="B8" s="23" t="s">
        <v>2</v>
      </c>
      <c r="C8" s="22"/>
      <c r="D8" s="20"/>
      <c r="E8" s="22"/>
      <c r="F8" s="47"/>
    </row>
    <row r="9" spans="1:6" s="2" customFormat="1" ht="30" customHeight="1" x14ac:dyDescent="0.3">
      <c r="A9" s="86"/>
      <c r="B9" s="16" t="s">
        <v>11</v>
      </c>
      <c r="C9" s="9" t="s">
        <v>104</v>
      </c>
      <c r="D9" s="12" t="s">
        <v>210</v>
      </c>
      <c r="E9" s="10"/>
      <c r="F9" s="48">
        <f>E9/12</f>
        <v>0</v>
      </c>
    </row>
    <row r="10" spans="1:6" s="2" customFormat="1" ht="30" customHeight="1" x14ac:dyDescent="0.3">
      <c r="A10" s="86"/>
      <c r="B10" s="18" t="s">
        <v>9</v>
      </c>
      <c r="C10" s="9" t="s">
        <v>104</v>
      </c>
      <c r="D10" s="9" t="s">
        <v>1</v>
      </c>
      <c r="E10" s="10"/>
      <c r="F10" s="48">
        <f t="shared" ref="F10:F12" si="1">E10/12</f>
        <v>0</v>
      </c>
    </row>
    <row r="11" spans="1:6" s="2" customFormat="1" ht="30" customHeight="1" x14ac:dyDescent="0.3">
      <c r="A11" s="86"/>
      <c r="B11" s="18" t="s">
        <v>4</v>
      </c>
      <c r="C11" s="9" t="s">
        <v>10</v>
      </c>
      <c r="D11" s="9" t="s">
        <v>3</v>
      </c>
      <c r="E11" s="10"/>
      <c r="F11" s="48">
        <f t="shared" si="1"/>
        <v>0</v>
      </c>
    </row>
    <row r="12" spans="1:6" s="2" customFormat="1" ht="30" customHeight="1" x14ac:dyDescent="0.3">
      <c r="A12" s="86"/>
      <c r="B12" s="18" t="s">
        <v>59</v>
      </c>
      <c r="C12" s="9" t="s">
        <v>10</v>
      </c>
      <c r="D12" s="9" t="s">
        <v>39</v>
      </c>
      <c r="E12" s="10"/>
      <c r="F12" s="48">
        <f t="shared" si="1"/>
        <v>0</v>
      </c>
    </row>
    <row r="13" spans="1:6" s="2" customFormat="1" ht="30" customHeight="1" x14ac:dyDescent="0.3">
      <c r="A13" s="86"/>
      <c r="B13" s="23" t="s">
        <v>5</v>
      </c>
      <c r="C13" s="22"/>
      <c r="D13" s="21"/>
      <c r="E13" s="22"/>
      <c r="F13" s="47"/>
    </row>
    <row r="14" spans="1:6" s="2" customFormat="1" ht="30" customHeight="1" x14ac:dyDescent="0.3">
      <c r="A14" s="86"/>
      <c r="B14" s="16" t="s">
        <v>12</v>
      </c>
      <c r="C14" s="9">
        <v>15</v>
      </c>
      <c r="D14" s="12" t="s">
        <v>6</v>
      </c>
      <c r="E14" s="10"/>
      <c r="F14" s="49">
        <f>E14/12</f>
        <v>0</v>
      </c>
    </row>
    <row r="15" spans="1:6" ht="30" customHeight="1" thickBot="1" x14ac:dyDescent="0.35">
      <c r="A15" s="87" t="s">
        <v>105</v>
      </c>
      <c r="B15" s="88"/>
      <c r="C15" s="88"/>
      <c r="D15" s="89"/>
      <c r="E15" s="50">
        <f>SUM(E5:E14)</f>
        <v>0</v>
      </c>
      <c r="F15" s="50">
        <f>SUM(F5:F14)</f>
        <v>0</v>
      </c>
    </row>
    <row r="16" spans="1:6" s="2" customFormat="1" ht="30" customHeight="1" x14ac:dyDescent="0.3">
      <c r="A16" s="91" t="s">
        <v>237</v>
      </c>
      <c r="B16" s="11" t="s">
        <v>240</v>
      </c>
      <c r="C16" s="9" t="s">
        <v>245</v>
      </c>
      <c r="D16" s="12" t="s">
        <v>239</v>
      </c>
      <c r="E16" s="10"/>
      <c r="F16" s="48">
        <f t="shared" ref="F16:F19" si="2">E16/12</f>
        <v>0</v>
      </c>
    </row>
    <row r="17" spans="1:6" s="2" customFormat="1" ht="30" customHeight="1" x14ac:dyDescent="0.3">
      <c r="A17" s="91"/>
      <c r="B17" s="11" t="s">
        <v>246</v>
      </c>
      <c r="C17" s="9" t="s">
        <v>247</v>
      </c>
      <c r="D17" s="12" t="s">
        <v>239</v>
      </c>
      <c r="E17" s="10"/>
      <c r="F17" s="48">
        <f t="shared" si="2"/>
        <v>0</v>
      </c>
    </row>
    <row r="18" spans="1:6" s="2" customFormat="1" ht="30" customHeight="1" x14ac:dyDescent="0.3">
      <c r="A18" s="91"/>
      <c r="B18" s="60" t="s">
        <v>241</v>
      </c>
      <c r="C18" s="9" t="s">
        <v>243</v>
      </c>
      <c r="D18" s="12" t="s">
        <v>3</v>
      </c>
      <c r="E18" s="10"/>
      <c r="F18" s="48">
        <f t="shared" si="2"/>
        <v>0</v>
      </c>
    </row>
    <row r="19" spans="1:6" s="2" customFormat="1" ht="30" customHeight="1" x14ac:dyDescent="0.3">
      <c r="A19" s="92"/>
      <c r="B19" s="60" t="s">
        <v>242</v>
      </c>
      <c r="C19" s="9" t="s">
        <v>244</v>
      </c>
      <c r="D19" s="12" t="s">
        <v>263</v>
      </c>
      <c r="E19" s="10"/>
      <c r="F19" s="48">
        <f t="shared" si="2"/>
        <v>0</v>
      </c>
    </row>
    <row r="20" spans="1:6" ht="30" customHeight="1" thickBot="1" x14ac:dyDescent="0.35">
      <c r="A20" s="87" t="s">
        <v>236</v>
      </c>
      <c r="B20" s="88"/>
      <c r="C20" s="88"/>
      <c r="D20" s="89"/>
      <c r="E20" s="50">
        <f>SUM(E16:E19)</f>
        <v>0</v>
      </c>
      <c r="F20" s="50">
        <f>SUM(F16:F19)</f>
        <v>0</v>
      </c>
    </row>
    <row r="21" spans="1:6" ht="30" customHeight="1" x14ac:dyDescent="0.3">
      <c r="A21" s="90" t="s">
        <v>142</v>
      </c>
      <c r="B21" s="19" t="s">
        <v>7</v>
      </c>
      <c r="C21" s="20"/>
      <c r="D21" s="20"/>
      <c r="E21" s="22"/>
      <c r="F21" s="47"/>
    </row>
    <row r="22" spans="1:6" ht="30" customHeight="1" x14ac:dyDescent="0.3">
      <c r="A22" s="86"/>
      <c r="B22" s="18" t="s">
        <v>42</v>
      </c>
      <c r="C22" s="9" t="s">
        <v>107</v>
      </c>
      <c r="D22" s="12" t="s">
        <v>262</v>
      </c>
      <c r="E22" s="10"/>
      <c r="F22" s="48">
        <f t="shared" ref="F22:F32" si="3">E22/12</f>
        <v>0</v>
      </c>
    </row>
    <row r="23" spans="1:6" ht="30" customHeight="1" x14ac:dyDescent="0.3">
      <c r="A23" s="86"/>
      <c r="B23" s="18" t="s">
        <v>109</v>
      </c>
      <c r="C23" s="9" t="s">
        <v>110</v>
      </c>
      <c r="D23" s="12" t="s">
        <v>39</v>
      </c>
      <c r="E23" s="10"/>
      <c r="F23" s="48">
        <f t="shared" si="3"/>
        <v>0</v>
      </c>
    </row>
    <row r="24" spans="1:6" ht="30" customHeight="1" x14ac:dyDescent="0.3">
      <c r="A24" s="86"/>
      <c r="B24" s="18" t="s">
        <v>111</v>
      </c>
      <c r="C24" s="9" t="s">
        <v>112</v>
      </c>
      <c r="D24" s="12" t="s">
        <v>39</v>
      </c>
      <c r="E24" s="10"/>
      <c r="F24" s="48">
        <f t="shared" si="3"/>
        <v>0</v>
      </c>
    </row>
    <row r="25" spans="1:6" ht="30" customHeight="1" x14ac:dyDescent="0.3">
      <c r="A25" s="86"/>
      <c r="B25" s="18" t="s">
        <v>113</v>
      </c>
      <c r="C25" s="9" t="s">
        <v>114</v>
      </c>
      <c r="D25" s="12" t="s">
        <v>39</v>
      </c>
      <c r="E25" s="10"/>
      <c r="F25" s="48">
        <f t="shared" si="3"/>
        <v>0</v>
      </c>
    </row>
    <row r="26" spans="1:6" ht="30" customHeight="1" x14ac:dyDescent="0.3">
      <c r="A26" s="86"/>
      <c r="B26" s="18" t="s">
        <v>115</v>
      </c>
      <c r="C26" s="9" t="s">
        <v>116</v>
      </c>
      <c r="D26" s="12" t="s">
        <v>43</v>
      </c>
      <c r="E26" s="10"/>
      <c r="F26" s="48">
        <f t="shared" si="3"/>
        <v>0</v>
      </c>
    </row>
    <row r="27" spans="1:6" ht="30" customHeight="1" x14ac:dyDescent="0.3">
      <c r="A27" s="86"/>
      <c r="B27" s="16" t="s">
        <v>158</v>
      </c>
      <c r="C27" s="9" t="s">
        <v>117</v>
      </c>
      <c r="D27" s="12" t="s">
        <v>39</v>
      </c>
      <c r="E27" s="10"/>
      <c r="F27" s="48">
        <f t="shared" si="3"/>
        <v>0</v>
      </c>
    </row>
    <row r="28" spans="1:6" ht="30" customHeight="1" x14ac:dyDescent="0.3">
      <c r="A28" s="86"/>
      <c r="B28" s="18" t="s">
        <v>118</v>
      </c>
      <c r="C28" s="9" t="s">
        <v>119</v>
      </c>
      <c r="D28" s="12" t="s">
        <v>39</v>
      </c>
      <c r="E28" s="10"/>
      <c r="F28" s="48">
        <f t="shared" si="3"/>
        <v>0</v>
      </c>
    </row>
    <row r="29" spans="1:6" ht="30" customHeight="1" x14ac:dyDescent="0.3">
      <c r="A29" s="86"/>
      <c r="B29" s="18" t="s">
        <v>120</v>
      </c>
      <c r="C29" s="9" t="s">
        <v>121</v>
      </c>
      <c r="D29" s="12" t="s">
        <v>8</v>
      </c>
      <c r="E29" s="10"/>
      <c r="F29" s="48">
        <f t="shared" si="3"/>
        <v>0</v>
      </c>
    </row>
    <row r="30" spans="1:6" ht="30" customHeight="1" x14ac:dyDescent="0.3">
      <c r="A30" s="86"/>
      <c r="B30" s="19" t="s">
        <v>2</v>
      </c>
      <c r="C30" s="20"/>
      <c r="D30" s="21"/>
      <c r="E30" s="22"/>
      <c r="F30" s="47"/>
    </row>
    <row r="31" spans="1:6" ht="30" customHeight="1" x14ac:dyDescent="0.3">
      <c r="A31" s="86"/>
      <c r="B31" s="18" t="s">
        <v>122</v>
      </c>
      <c r="C31" s="9" t="s">
        <v>123</v>
      </c>
      <c r="D31" s="12" t="s">
        <v>8</v>
      </c>
      <c r="E31" s="10"/>
      <c r="F31" s="48">
        <f t="shared" si="3"/>
        <v>0</v>
      </c>
    </row>
    <row r="32" spans="1:6" ht="30" customHeight="1" x14ac:dyDescent="0.3">
      <c r="A32" s="86"/>
      <c r="B32" s="18" t="s">
        <v>47</v>
      </c>
      <c r="C32" s="9" t="s">
        <v>124</v>
      </c>
      <c r="D32" s="12" t="s">
        <v>8</v>
      </c>
      <c r="E32" s="10"/>
      <c r="F32" s="48">
        <f t="shared" si="3"/>
        <v>0</v>
      </c>
    </row>
    <row r="33" spans="1:7" ht="30" customHeight="1" thickBot="1" x14ac:dyDescent="0.35">
      <c r="A33" s="87" t="s">
        <v>143</v>
      </c>
      <c r="B33" s="88"/>
      <c r="C33" s="88"/>
      <c r="D33" s="89"/>
      <c r="E33" s="50">
        <f>SUM(E22:E32)</f>
        <v>0</v>
      </c>
      <c r="F33" s="50">
        <f>SUM(F22:F32)</f>
        <v>0</v>
      </c>
    </row>
    <row r="34" spans="1:7" ht="30" customHeight="1" x14ac:dyDescent="0.3">
      <c r="A34" s="90" t="s">
        <v>141</v>
      </c>
      <c r="B34" s="19" t="s">
        <v>7</v>
      </c>
      <c r="C34" s="20"/>
      <c r="D34" s="20"/>
      <c r="E34" s="22"/>
      <c r="F34" s="47"/>
    </row>
    <row r="35" spans="1:7" ht="30" customHeight="1" x14ac:dyDescent="0.3">
      <c r="A35" s="86"/>
      <c r="B35" s="18" t="s">
        <v>42</v>
      </c>
      <c r="C35" s="9" t="s">
        <v>125</v>
      </c>
      <c r="D35" s="12" t="s">
        <v>262</v>
      </c>
      <c r="E35" s="10"/>
      <c r="F35" s="48">
        <f t="shared" ref="F35:F62" si="4">E35/12</f>
        <v>0</v>
      </c>
    </row>
    <row r="36" spans="1:7" ht="30" customHeight="1" x14ac:dyDescent="0.3">
      <c r="A36" s="86"/>
      <c r="B36" s="18" t="s">
        <v>109</v>
      </c>
      <c r="C36" s="9" t="s">
        <v>126</v>
      </c>
      <c r="D36" s="12" t="s">
        <v>39</v>
      </c>
      <c r="E36" s="10"/>
      <c r="F36" s="48">
        <f t="shared" si="4"/>
        <v>0</v>
      </c>
    </row>
    <row r="37" spans="1:7" ht="30" customHeight="1" x14ac:dyDescent="0.3">
      <c r="A37" s="86"/>
      <c r="B37" s="18" t="s">
        <v>111</v>
      </c>
      <c r="C37" s="9" t="s">
        <v>127</v>
      </c>
      <c r="D37" s="12" t="s">
        <v>39</v>
      </c>
      <c r="E37" s="10"/>
      <c r="F37" s="48">
        <f t="shared" si="4"/>
        <v>0</v>
      </c>
    </row>
    <row r="38" spans="1:7" ht="30" customHeight="1" x14ac:dyDescent="0.3">
      <c r="A38" s="86"/>
      <c r="B38" s="18" t="s">
        <v>113</v>
      </c>
      <c r="C38" s="9" t="s">
        <v>128</v>
      </c>
      <c r="D38" s="12" t="s">
        <v>39</v>
      </c>
      <c r="E38" s="10"/>
      <c r="F38" s="48">
        <f t="shared" si="4"/>
        <v>0</v>
      </c>
    </row>
    <row r="39" spans="1:7" ht="30" customHeight="1" x14ac:dyDescent="0.3">
      <c r="A39" s="86"/>
      <c r="B39" s="18" t="s">
        <v>115</v>
      </c>
      <c r="C39" s="9" t="s">
        <v>129</v>
      </c>
      <c r="D39" s="12" t="s">
        <v>43</v>
      </c>
      <c r="E39" s="10"/>
      <c r="F39" s="48">
        <f t="shared" si="4"/>
        <v>0</v>
      </c>
    </row>
    <row r="40" spans="1:7" ht="30" customHeight="1" x14ac:dyDescent="0.3">
      <c r="A40" s="86"/>
      <c r="B40" s="18" t="s">
        <v>181</v>
      </c>
      <c r="C40" s="9" t="s">
        <v>130</v>
      </c>
      <c r="D40" s="12" t="s">
        <v>39</v>
      </c>
      <c r="E40" s="10"/>
      <c r="F40" s="48">
        <f t="shared" si="4"/>
        <v>0</v>
      </c>
    </row>
    <row r="41" spans="1:7" ht="30" customHeight="1" x14ac:dyDescent="0.3">
      <c r="A41" s="86"/>
      <c r="B41" s="18" t="s">
        <v>118</v>
      </c>
      <c r="C41" s="9" t="s">
        <v>131</v>
      </c>
      <c r="D41" s="12" t="s">
        <v>39</v>
      </c>
      <c r="E41" s="10"/>
      <c r="F41" s="48">
        <f t="shared" si="4"/>
        <v>0</v>
      </c>
    </row>
    <row r="42" spans="1:7" ht="30" customHeight="1" x14ac:dyDescent="0.3">
      <c r="A42" s="86"/>
      <c r="B42" s="18" t="s">
        <v>120</v>
      </c>
      <c r="C42" s="9" t="s">
        <v>132</v>
      </c>
      <c r="D42" s="12" t="s">
        <v>8</v>
      </c>
      <c r="E42" s="10"/>
      <c r="F42" s="48">
        <f t="shared" si="4"/>
        <v>0</v>
      </c>
    </row>
    <row r="43" spans="1:7" ht="30" customHeight="1" x14ac:dyDescent="0.3">
      <c r="A43" s="86"/>
      <c r="B43" s="19" t="s">
        <v>2</v>
      </c>
      <c r="C43" s="20"/>
      <c r="D43" s="21"/>
      <c r="E43" s="22"/>
      <c r="F43" s="47"/>
    </row>
    <row r="44" spans="1:7" ht="30" customHeight="1" x14ac:dyDescent="0.3">
      <c r="A44" s="86"/>
      <c r="B44" s="18" t="s">
        <v>122</v>
      </c>
      <c r="C44" s="9" t="s">
        <v>124</v>
      </c>
      <c r="D44" s="12" t="s">
        <v>8</v>
      </c>
      <c r="E44" s="10"/>
      <c r="F44" s="48">
        <f t="shared" si="4"/>
        <v>0</v>
      </c>
    </row>
    <row r="45" spans="1:7" ht="30" customHeight="1" x14ac:dyDescent="0.3">
      <c r="A45" s="86"/>
      <c r="B45" s="18" t="s">
        <v>47</v>
      </c>
      <c r="C45" s="9" t="s">
        <v>133</v>
      </c>
      <c r="D45" s="12" t="s">
        <v>8</v>
      </c>
      <c r="E45" s="10"/>
      <c r="F45" s="48">
        <f t="shared" si="4"/>
        <v>0</v>
      </c>
    </row>
    <row r="46" spans="1:7" ht="30" customHeight="1" thickBot="1" x14ac:dyDescent="0.35">
      <c r="A46" s="87" t="s">
        <v>144</v>
      </c>
      <c r="B46" s="88"/>
      <c r="C46" s="88"/>
      <c r="D46" s="89"/>
      <c r="E46" s="51">
        <f>SUM(E35:E45)</f>
        <v>0</v>
      </c>
      <c r="F46" s="51">
        <f>SUM(F35:F45)</f>
        <v>0</v>
      </c>
    </row>
    <row r="47" spans="1:7" ht="30" customHeight="1" thickTop="1" x14ac:dyDescent="0.3">
      <c r="A47" s="98" t="s">
        <v>19</v>
      </c>
      <c r="B47" s="16" t="s">
        <v>20</v>
      </c>
      <c r="C47" s="12" t="s">
        <v>21</v>
      </c>
      <c r="D47" s="12" t="s">
        <v>262</v>
      </c>
      <c r="E47" s="10"/>
      <c r="F47" s="48">
        <f t="shared" si="4"/>
        <v>0</v>
      </c>
      <c r="G47" s="3"/>
    </row>
    <row r="48" spans="1:7" ht="30" customHeight="1" x14ac:dyDescent="0.3">
      <c r="A48" s="99"/>
      <c r="B48" s="16" t="s">
        <v>22</v>
      </c>
      <c r="C48" s="12" t="s">
        <v>23</v>
      </c>
      <c r="D48" s="12" t="s">
        <v>39</v>
      </c>
      <c r="E48" s="10"/>
      <c r="F48" s="48">
        <f t="shared" si="4"/>
        <v>0</v>
      </c>
      <c r="G48" s="3"/>
    </row>
    <row r="49" spans="1:7" ht="30" customHeight="1" x14ac:dyDescent="0.3">
      <c r="A49" s="99"/>
      <c r="B49" s="16" t="s">
        <v>24</v>
      </c>
      <c r="C49" s="12" t="s">
        <v>25</v>
      </c>
      <c r="D49" s="12" t="s">
        <v>8</v>
      </c>
      <c r="E49" s="10"/>
      <c r="F49" s="48">
        <f t="shared" si="4"/>
        <v>0</v>
      </c>
      <c r="G49" s="3"/>
    </row>
    <row r="50" spans="1:7" ht="30" customHeight="1" x14ac:dyDescent="0.3">
      <c r="A50" s="100"/>
      <c r="B50" s="16" t="s">
        <v>26</v>
      </c>
      <c r="C50" s="12" t="s">
        <v>27</v>
      </c>
      <c r="D50" s="12" t="s">
        <v>39</v>
      </c>
      <c r="E50" s="10"/>
      <c r="F50" s="48">
        <f t="shared" si="4"/>
        <v>0</v>
      </c>
      <c r="G50" s="3"/>
    </row>
    <row r="51" spans="1:7" s="3" customFormat="1" ht="30" customHeight="1" thickBot="1" x14ac:dyDescent="0.35">
      <c r="A51" s="101" t="s">
        <v>145</v>
      </c>
      <c r="B51" s="102"/>
      <c r="C51" s="102"/>
      <c r="D51" s="103"/>
      <c r="E51" s="52">
        <f>SUM(E47:E50)</f>
        <v>0</v>
      </c>
      <c r="F51" s="52">
        <f>SUM(F47:F50)</f>
        <v>0</v>
      </c>
    </row>
    <row r="52" spans="1:7" ht="30" customHeight="1" thickTop="1" x14ac:dyDescent="0.3">
      <c r="A52" s="98" t="s">
        <v>28</v>
      </c>
      <c r="B52" s="29" t="s">
        <v>29</v>
      </c>
      <c r="C52" s="25" t="s">
        <v>30</v>
      </c>
      <c r="D52" s="12" t="s">
        <v>264</v>
      </c>
      <c r="E52" s="10"/>
      <c r="F52" s="48">
        <f t="shared" si="4"/>
        <v>0</v>
      </c>
      <c r="G52" s="3"/>
    </row>
    <row r="53" spans="1:7" ht="30" customHeight="1" x14ac:dyDescent="0.3">
      <c r="A53" s="99"/>
      <c r="B53" s="16" t="s">
        <v>31</v>
      </c>
      <c r="C53" s="12" t="s">
        <v>32</v>
      </c>
      <c r="D53" s="12" t="s">
        <v>39</v>
      </c>
      <c r="E53" s="10"/>
      <c r="F53" s="48">
        <f t="shared" si="4"/>
        <v>0</v>
      </c>
      <c r="G53" s="3"/>
    </row>
    <row r="54" spans="1:7" ht="30" customHeight="1" x14ac:dyDescent="0.3">
      <c r="A54" s="99"/>
      <c r="B54" s="16" t="s">
        <v>24</v>
      </c>
      <c r="C54" s="12" t="s">
        <v>25</v>
      </c>
      <c r="D54" s="12" t="s">
        <v>8</v>
      </c>
      <c r="E54" s="10"/>
      <c r="F54" s="48">
        <f t="shared" si="4"/>
        <v>0</v>
      </c>
      <c r="G54" s="3"/>
    </row>
    <row r="55" spans="1:7" ht="30" customHeight="1" x14ac:dyDescent="0.3">
      <c r="A55" s="100"/>
      <c r="B55" s="16" t="s">
        <v>33</v>
      </c>
      <c r="C55" s="12" t="s">
        <v>25</v>
      </c>
      <c r="D55" s="12" t="s">
        <v>39</v>
      </c>
      <c r="E55" s="10"/>
      <c r="F55" s="48">
        <f t="shared" si="4"/>
        <v>0</v>
      </c>
      <c r="G55" s="3"/>
    </row>
    <row r="56" spans="1:7" s="3" customFormat="1" ht="30" customHeight="1" thickBot="1" x14ac:dyDescent="0.35">
      <c r="A56" s="87" t="s">
        <v>44</v>
      </c>
      <c r="B56" s="88"/>
      <c r="C56" s="88"/>
      <c r="D56" s="89"/>
      <c r="E56" s="53">
        <f>SUM(E52:E55)</f>
        <v>0</v>
      </c>
      <c r="F56" s="53">
        <f>SUM(F52:F55)</f>
        <v>0</v>
      </c>
    </row>
    <row r="57" spans="1:7" ht="30" customHeight="1" thickTop="1" x14ac:dyDescent="0.3">
      <c r="A57" s="98" t="s">
        <v>34</v>
      </c>
      <c r="B57" s="29" t="s">
        <v>35</v>
      </c>
      <c r="C57" s="25" t="s">
        <v>36</v>
      </c>
      <c r="D57" s="12" t="s">
        <v>264</v>
      </c>
      <c r="E57" s="10"/>
      <c r="F57" s="48">
        <f t="shared" si="4"/>
        <v>0</v>
      </c>
      <c r="G57" s="3"/>
    </row>
    <row r="58" spans="1:7" ht="30" customHeight="1" thickBot="1" x14ac:dyDescent="0.35">
      <c r="A58" s="99"/>
      <c r="B58" s="30" t="s">
        <v>37</v>
      </c>
      <c r="C58" s="12" t="s">
        <v>25</v>
      </c>
      <c r="D58" s="12" t="s">
        <v>8</v>
      </c>
      <c r="E58" s="10"/>
      <c r="F58" s="48">
        <f t="shared" si="4"/>
        <v>0</v>
      </c>
      <c r="G58" s="3"/>
    </row>
    <row r="59" spans="1:7" s="3" customFormat="1" ht="30" customHeight="1" thickBot="1" x14ac:dyDescent="0.35">
      <c r="A59" s="104" t="s">
        <v>45</v>
      </c>
      <c r="B59" s="105"/>
      <c r="C59" s="105"/>
      <c r="D59" s="106"/>
      <c r="E59" s="52">
        <f>SUM(E57:E58)</f>
        <v>0</v>
      </c>
      <c r="F59" s="52">
        <f>SUM(F57:F58)</f>
        <v>0</v>
      </c>
    </row>
    <row r="60" spans="1:7" ht="30" customHeight="1" thickTop="1" x14ac:dyDescent="0.3">
      <c r="A60" s="98" t="s">
        <v>51</v>
      </c>
      <c r="B60" s="29" t="s">
        <v>66</v>
      </c>
      <c r="C60" s="25" t="s">
        <v>65</v>
      </c>
      <c r="D60" s="36" t="s">
        <v>39</v>
      </c>
      <c r="E60" s="10"/>
      <c r="F60" s="48">
        <f t="shared" si="4"/>
        <v>0</v>
      </c>
      <c r="G60" s="3"/>
    </row>
    <row r="61" spans="1:7" ht="30" customHeight="1" x14ac:dyDescent="0.3">
      <c r="A61" s="99"/>
      <c r="B61" s="16" t="s">
        <v>60</v>
      </c>
      <c r="C61" s="12" t="s">
        <v>64</v>
      </c>
      <c r="D61" s="12" t="s">
        <v>213</v>
      </c>
      <c r="E61" s="10"/>
      <c r="F61" s="48">
        <f t="shared" si="4"/>
        <v>0</v>
      </c>
      <c r="G61" s="3"/>
    </row>
    <row r="62" spans="1:7" ht="30" customHeight="1" x14ac:dyDescent="0.3">
      <c r="A62" s="107"/>
      <c r="B62" s="31" t="s">
        <v>61</v>
      </c>
      <c r="C62" s="32" t="s">
        <v>25</v>
      </c>
      <c r="D62" s="32" t="s">
        <v>8</v>
      </c>
      <c r="E62" s="10"/>
      <c r="F62" s="48">
        <f t="shared" si="4"/>
        <v>0</v>
      </c>
      <c r="G62" s="3"/>
    </row>
    <row r="63" spans="1:7" s="3" customFormat="1" ht="30" customHeight="1" thickBot="1" x14ac:dyDescent="0.35">
      <c r="A63" s="108" t="s">
        <v>62</v>
      </c>
      <c r="B63" s="109"/>
      <c r="C63" s="109"/>
      <c r="D63" s="110"/>
      <c r="E63" s="52">
        <f>SUM(E60:E62)</f>
        <v>0</v>
      </c>
      <c r="F63" s="52">
        <f>SUM(F60:F62)</f>
        <v>0</v>
      </c>
    </row>
    <row r="64" spans="1:7" s="2" customFormat="1" ht="30" customHeight="1" x14ac:dyDescent="0.3">
      <c r="A64" s="96" t="s">
        <v>152</v>
      </c>
      <c r="B64" s="19" t="s">
        <v>7</v>
      </c>
      <c r="C64" s="22"/>
      <c r="D64" s="20"/>
      <c r="E64" s="22"/>
      <c r="F64" s="47"/>
    </row>
    <row r="65" spans="1:6" ht="30" customHeight="1" x14ac:dyDescent="0.3">
      <c r="A65" s="96"/>
      <c r="B65" s="18" t="s">
        <v>68</v>
      </c>
      <c r="C65" s="9" t="s">
        <v>154</v>
      </c>
      <c r="D65" s="12" t="s">
        <v>211</v>
      </c>
      <c r="E65" s="10"/>
      <c r="F65" s="48">
        <f t="shared" ref="F65:F66" si="5">E65/12</f>
        <v>0</v>
      </c>
    </row>
    <row r="66" spans="1:6" ht="30" customHeight="1" x14ac:dyDescent="0.3">
      <c r="A66" s="96"/>
      <c r="B66" s="16" t="s">
        <v>173</v>
      </c>
      <c r="C66" s="9" t="s">
        <v>67</v>
      </c>
      <c r="D66" s="12" t="s">
        <v>182</v>
      </c>
      <c r="E66" s="10"/>
      <c r="F66" s="48">
        <f t="shared" si="5"/>
        <v>0</v>
      </c>
    </row>
    <row r="67" spans="1:6" s="2" customFormat="1" ht="30" customHeight="1" x14ac:dyDescent="0.3">
      <c r="A67" s="96"/>
      <c r="B67" s="23" t="s">
        <v>2</v>
      </c>
      <c r="C67" s="22"/>
      <c r="D67" s="20"/>
      <c r="E67" s="22"/>
      <c r="F67" s="47"/>
    </row>
    <row r="68" spans="1:6" ht="30" customHeight="1" x14ac:dyDescent="0.3">
      <c r="A68" s="96"/>
      <c r="B68" s="18" t="s">
        <v>150</v>
      </c>
      <c r="C68" s="9" t="s">
        <v>85</v>
      </c>
      <c r="D68" s="12" t="s">
        <v>214</v>
      </c>
      <c r="E68" s="10"/>
      <c r="F68" s="48">
        <f t="shared" ref="F68:F72" si="6">E68/12</f>
        <v>0</v>
      </c>
    </row>
    <row r="69" spans="1:6" ht="30" customHeight="1" x14ac:dyDescent="0.3">
      <c r="A69" s="96"/>
      <c r="B69" s="16" t="s">
        <v>157</v>
      </c>
      <c r="C69" s="9" t="s">
        <v>259</v>
      </c>
      <c r="D69" s="12" t="s">
        <v>39</v>
      </c>
      <c r="E69" s="10"/>
      <c r="F69" s="48">
        <f t="shared" si="6"/>
        <v>0</v>
      </c>
    </row>
    <row r="70" spans="1:6" ht="30" customHeight="1" x14ac:dyDescent="0.3">
      <c r="A70" s="96"/>
      <c r="B70" s="18" t="s">
        <v>9</v>
      </c>
      <c r="C70" s="9" t="s">
        <v>85</v>
      </c>
      <c r="D70" s="12" t="s">
        <v>39</v>
      </c>
      <c r="E70" s="10"/>
      <c r="F70" s="48">
        <f t="shared" si="6"/>
        <v>0</v>
      </c>
    </row>
    <row r="71" spans="1:6" ht="30" customHeight="1" x14ac:dyDescent="0.3">
      <c r="A71" s="96"/>
      <c r="B71" s="18" t="s">
        <v>155</v>
      </c>
      <c r="C71" s="9" t="s">
        <v>156</v>
      </c>
      <c r="D71" s="12" t="s">
        <v>215</v>
      </c>
      <c r="E71" s="10"/>
      <c r="F71" s="48">
        <f t="shared" si="6"/>
        <v>0</v>
      </c>
    </row>
    <row r="72" spans="1:6" ht="30" customHeight="1" x14ac:dyDescent="0.3">
      <c r="A72" s="97"/>
      <c r="B72" s="44" t="s">
        <v>172</v>
      </c>
      <c r="C72" s="33" t="s">
        <v>48</v>
      </c>
      <c r="D72" s="12" t="s">
        <v>183</v>
      </c>
      <c r="E72" s="10"/>
      <c r="F72" s="48">
        <f t="shared" si="6"/>
        <v>0</v>
      </c>
    </row>
    <row r="73" spans="1:6" ht="30" customHeight="1" x14ac:dyDescent="0.3">
      <c r="A73" s="87" t="s">
        <v>153</v>
      </c>
      <c r="B73" s="88"/>
      <c r="C73" s="88"/>
      <c r="D73" s="89"/>
      <c r="E73" s="52">
        <f>SUM(E64:E72)</f>
        <v>0</v>
      </c>
      <c r="F73" s="52">
        <f>SUM(F64:F72)</f>
        <v>0</v>
      </c>
    </row>
    <row r="74" spans="1:6" s="5" customFormat="1" ht="30" customHeight="1" x14ac:dyDescent="0.3">
      <c r="A74" s="111" t="s">
        <v>106</v>
      </c>
      <c r="B74" s="37" t="s">
        <v>5</v>
      </c>
      <c r="C74" s="22"/>
      <c r="D74" s="21"/>
      <c r="E74" s="22"/>
      <c r="F74" s="47"/>
    </row>
    <row r="75" spans="1:6" s="5" customFormat="1" ht="28.8" x14ac:dyDescent="0.3">
      <c r="A75" s="111"/>
      <c r="B75" s="11" t="s">
        <v>184</v>
      </c>
      <c r="C75" s="9" t="s">
        <v>248</v>
      </c>
      <c r="D75" s="12" t="s">
        <v>6</v>
      </c>
      <c r="E75" s="10"/>
      <c r="F75" s="48">
        <f t="shared" ref="F75" si="7">E75/12</f>
        <v>0</v>
      </c>
    </row>
    <row r="76" spans="1:6" s="5" customFormat="1" ht="30" customHeight="1" thickBot="1" x14ac:dyDescent="0.35">
      <c r="A76" s="79" t="s">
        <v>146</v>
      </c>
      <c r="B76" s="80"/>
      <c r="C76" s="80"/>
      <c r="D76" s="81"/>
      <c r="E76" s="52">
        <f>E75</f>
        <v>0</v>
      </c>
      <c r="F76" s="52">
        <f>F75</f>
        <v>0</v>
      </c>
    </row>
    <row r="77" spans="1:6" ht="30" customHeight="1" x14ac:dyDescent="0.3">
      <c r="A77" s="93" t="s">
        <v>147</v>
      </c>
      <c r="B77" s="38" t="s">
        <v>68</v>
      </c>
      <c r="C77" s="9" t="s">
        <v>134</v>
      </c>
      <c r="D77" s="12" t="s">
        <v>211</v>
      </c>
      <c r="E77" s="10"/>
      <c r="F77" s="48">
        <f t="shared" ref="F77:F79" si="8">E77/12</f>
        <v>0</v>
      </c>
    </row>
    <row r="78" spans="1:6" ht="30" customHeight="1" x14ac:dyDescent="0.3">
      <c r="A78" s="94"/>
      <c r="B78" s="39" t="s">
        <v>135</v>
      </c>
      <c r="C78" s="9" t="s">
        <v>136</v>
      </c>
      <c r="D78" s="12" t="s">
        <v>216</v>
      </c>
      <c r="E78" s="10"/>
      <c r="F78" s="48">
        <f t="shared" si="8"/>
        <v>0</v>
      </c>
    </row>
    <row r="79" spans="1:6" ht="28.8" x14ac:dyDescent="0.3">
      <c r="A79" s="95"/>
      <c r="B79" s="40" t="s">
        <v>137</v>
      </c>
      <c r="C79" s="9" t="s">
        <v>136</v>
      </c>
      <c r="D79" s="9" t="s">
        <v>182</v>
      </c>
      <c r="E79" s="10"/>
      <c r="F79" s="48">
        <f t="shared" si="8"/>
        <v>0</v>
      </c>
    </row>
    <row r="80" spans="1:6" s="5" customFormat="1" ht="30" customHeight="1" thickBot="1" x14ac:dyDescent="0.35">
      <c r="A80" s="79" t="s">
        <v>138</v>
      </c>
      <c r="B80" s="80"/>
      <c r="C80" s="80"/>
      <c r="D80" s="81"/>
      <c r="E80" s="52">
        <f>SUM(E77:E79)</f>
        <v>0</v>
      </c>
      <c r="F80" s="52">
        <f>SUM(F77:F79)</f>
        <v>0</v>
      </c>
    </row>
    <row r="81" spans="1:6" s="2" customFormat="1" ht="30" customHeight="1" x14ac:dyDescent="0.3">
      <c r="A81" s="82" t="s">
        <v>140</v>
      </c>
      <c r="B81" s="19" t="s">
        <v>7</v>
      </c>
      <c r="C81" s="22"/>
      <c r="D81" s="20"/>
      <c r="E81" s="22"/>
      <c r="F81" s="47"/>
    </row>
    <row r="82" spans="1:6" s="2" customFormat="1" ht="30" customHeight="1" x14ac:dyDescent="0.3">
      <c r="A82" s="83"/>
      <c r="B82" s="18" t="s">
        <v>174</v>
      </c>
      <c r="C82" s="9" t="s">
        <v>168</v>
      </c>
      <c r="D82" s="12" t="s">
        <v>262</v>
      </c>
      <c r="E82" s="10"/>
      <c r="F82" s="48">
        <f t="shared" ref="F82:F84" si="9">E82/12</f>
        <v>0</v>
      </c>
    </row>
    <row r="83" spans="1:6" ht="30" customHeight="1" x14ac:dyDescent="0.3">
      <c r="A83" s="83"/>
      <c r="B83" s="16" t="s">
        <v>175</v>
      </c>
      <c r="C83" s="9" t="s">
        <v>48</v>
      </c>
      <c r="D83" s="12" t="s">
        <v>39</v>
      </c>
      <c r="E83" s="10"/>
      <c r="F83" s="48">
        <f t="shared" si="9"/>
        <v>0</v>
      </c>
    </row>
    <row r="84" spans="1:6" ht="30" customHeight="1" x14ac:dyDescent="0.3">
      <c r="A84" s="83"/>
      <c r="B84" s="18" t="s">
        <v>176</v>
      </c>
      <c r="C84" s="9" t="s">
        <v>48</v>
      </c>
      <c r="D84" s="12" t="s">
        <v>212</v>
      </c>
      <c r="E84" s="10"/>
      <c r="F84" s="48">
        <f t="shared" si="9"/>
        <v>0</v>
      </c>
    </row>
    <row r="85" spans="1:6" s="2" customFormat="1" ht="30" customHeight="1" x14ac:dyDescent="0.3">
      <c r="A85" s="83"/>
      <c r="B85" s="23" t="s">
        <v>2</v>
      </c>
      <c r="C85" s="22"/>
      <c r="D85" s="20"/>
      <c r="E85" s="22"/>
      <c r="F85" s="47"/>
    </row>
    <row r="86" spans="1:6" ht="30" customHeight="1" x14ac:dyDescent="0.3">
      <c r="A86" s="83"/>
      <c r="B86" s="16" t="s">
        <v>177</v>
      </c>
      <c r="C86" s="9" t="s">
        <v>169</v>
      </c>
      <c r="D86" s="12" t="s">
        <v>217</v>
      </c>
      <c r="E86" s="10"/>
      <c r="F86" s="48">
        <f t="shared" ref="F86" si="10">E86/12</f>
        <v>0</v>
      </c>
    </row>
    <row r="87" spans="1:6" s="5" customFormat="1" ht="30" customHeight="1" thickBot="1" x14ac:dyDescent="0.35">
      <c r="A87" s="79" t="s">
        <v>148</v>
      </c>
      <c r="B87" s="80"/>
      <c r="C87" s="80"/>
      <c r="D87" s="81"/>
      <c r="E87" s="52">
        <f>SUM(E82:E86)</f>
        <v>0</v>
      </c>
      <c r="F87" s="52">
        <f>SUM(F82:F86)</f>
        <v>0</v>
      </c>
    </row>
    <row r="88" spans="1:6" s="2" customFormat="1" ht="30" customHeight="1" x14ac:dyDescent="0.3">
      <c r="A88" s="82" t="s">
        <v>149</v>
      </c>
      <c r="B88" s="19" t="s">
        <v>7</v>
      </c>
      <c r="C88" s="22"/>
      <c r="D88" s="20"/>
      <c r="E88" s="22"/>
      <c r="F88" s="47"/>
    </row>
    <row r="89" spans="1:6" s="2" customFormat="1" ht="30" customHeight="1" x14ac:dyDescent="0.3">
      <c r="A89" s="83"/>
      <c r="B89" s="16" t="s">
        <v>68</v>
      </c>
      <c r="C89" s="9" t="s">
        <v>208</v>
      </c>
      <c r="D89" s="12" t="s">
        <v>211</v>
      </c>
      <c r="E89" s="10"/>
      <c r="F89" s="48">
        <f t="shared" ref="F89:F93" si="11">E89/12</f>
        <v>0</v>
      </c>
    </row>
    <row r="90" spans="1:6" s="2" customFormat="1" ht="30" customHeight="1" x14ac:dyDescent="0.3">
      <c r="A90" s="83"/>
      <c r="B90" s="16" t="s">
        <v>203</v>
      </c>
      <c r="C90" s="9" t="s">
        <v>209</v>
      </c>
      <c r="D90" s="12" t="s">
        <v>218</v>
      </c>
      <c r="E90" s="10"/>
      <c r="F90" s="48">
        <f t="shared" si="11"/>
        <v>0</v>
      </c>
    </row>
    <row r="91" spans="1:6" ht="30" customHeight="1" x14ac:dyDescent="0.3">
      <c r="A91" s="83"/>
      <c r="B91" s="18" t="s">
        <v>109</v>
      </c>
      <c r="C91" s="9" t="s">
        <v>179</v>
      </c>
      <c r="D91" s="12" t="s">
        <v>39</v>
      </c>
      <c r="E91" s="10"/>
      <c r="F91" s="48">
        <f t="shared" si="11"/>
        <v>0</v>
      </c>
    </row>
    <row r="92" spans="1:6" ht="30" customHeight="1" x14ac:dyDescent="0.3">
      <c r="A92" s="83"/>
      <c r="B92" s="18" t="s">
        <v>202</v>
      </c>
      <c r="C92" s="9" t="s">
        <v>179</v>
      </c>
      <c r="D92" s="12" t="s">
        <v>39</v>
      </c>
      <c r="E92" s="10"/>
      <c r="F92" s="48">
        <f t="shared" si="11"/>
        <v>0</v>
      </c>
    </row>
    <row r="93" spans="1:6" ht="30" customHeight="1" x14ac:dyDescent="0.3">
      <c r="A93" s="83"/>
      <c r="B93" s="18" t="s">
        <v>198</v>
      </c>
      <c r="C93" s="9" t="s">
        <v>199</v>
      </c>
      <c r="D93" s="12" t="s">
        <v>53</v>
      </c>
      <c r="E93" s="10"/>
      <c r="F93" s="48">
        <f t="shared" si="11"/>
        <v>0</v>
      </c>
    </row>
    <row r="94" spans="1:6" s="2" customFormat="1" ht="30" customHeight="1" x14ac:dyDescent="0.3">
      <c r="A94" s="83"/>
      <c r="B94" s="23" t="s">
        <v>2</v>
      </c>
      <c r="C94" s="22"/>
      <c r="D94" s="22"/>
      <c r="E94" s="22"/>
      <c r="F94" s="47"/>
    </row>
    <row r="95" spans="1:6" ht="30" customHeight="1" x14ac:dyDescent="0.3">
      <c r="A95" s="83"/>
      <c r="B95" s="18" t="s">
        <v>200</v>
      </c>
      <c r="C95" s="9" t="s">
        <v>201</v>
      </c>
      <c r="D95" s="12" t="s">
        <v>219</v>
      </c>
      <c r="E95" s="10"/>
      <c r="F95" s="48">
        <f t="shared" ref="F95:F99" si="12">E95/12</f>
        <v>0</v>
      </c>
    </row>
    <row r="96" spans="1:6" ht="30" customHeight="1" x14ac:dyDescent="0.3">
      <c r="A96" s="83"/>
      <c r="B96" s="18" t="s">
        <v>196</v>
      </c>
      <c r="C96" s="9" t="s">
        <v>197</v>
      </c>
      <c r="D96" s="12" t="s">
        <v>219</v>
      </c>
      <c r="E96" s="10"/>
      <c r="F96" s="48">
        <f t="shared" si="12"/>
        <v>0</v>
      </c>
    </row>
    <row r="97" spans="1:6" ht="30" customHeight="1" x14ac:dyDescent="0.3">
      <c r="A97" s="83"/>
      <c r="B97" s="18" t="s">
        <v>194</v>
      </c>
      <c r="C97" s="9">
        <v>29</v>
      </c>
      <c r="D97" s="12" t="s">
        <v>8</v>
      </c>
      <c r="E97" s="10"/>
      <c r="F97" s="48">
        <f t="shared" si="12"/>
        <v>0</v>
      </c>
    </row>
    <row r="98" spans="1:6" ht="30" customHeight="1" x14ac:dyDescent="0.3">
      <c r="A98" s="83"/>
      <c r="B98" s="18" t="s">
        <v>195</v>
      </c>
      <c r="C98" s="9">
        <v>14</v>
      </c>
      <c r="D98" s="12" t="s">
        <v>8</v>
      </c>
      <c r="E98" s="10"/>
      <c r="F98" s="48">
        <f t="shared" si="12"/>
        <v>0</v>
      </c>
    </row>
    <row r="99" spans="1:6" ht="30" customHeight="1" x14ac:dyDescent="0.3">
      <c r="A99" s="83"/>
      <c r="B99" s="18" t="s">
        <v>193</v>
      </c>
      <c r="C99" s="9" t="s">
        <v>179</v>
      </c>
      <c r="D99" s="12" t="s">
        <v>220</v>
      </c>
      <c r="E99" s="10"/>
      <c r="F99" s="48">
        <f t="shared" si="12"/>
        <v>0</v>
      </c>
    </row>
    <row r="100" spans="1:6" s="5" customFormat="1" ht="30" customHeight="1" thickBot="1" x14ac:dyDescent="0.35">
      <c r="A100" s="79" t="s">
        <v>151</v>
      </c>
      <c r="B100" s="80"/>
      <c r="C100" s="80"/>
      <c r="D100" s="81"/>
      <c r="E100" s="52">
        <f>SUM(E89:E99)</f>
        <v>0</v>
      </c>
      <c r="F100" s="52">
        <f>SUM(F89:F99)</f>
        <v>0</v>
      </c>
    </row>
    <row r="101" spans="1:6" s="5" customFormat="1" ht="30" customHeight="1" x14ac:dyDescent="0.3">
      <c r="A101" s="54"/>
      <c r="B101" s="54"/>
      <c r="C101" s="54"/>
      <c r="D101" s="54"/>
      <c r="E101" s="55"/>
      <c r="F101" s="56"/>
    </row>
  </sheetData>
  <mergeCells count="27">
    <mergeCell ref="A46:D46"/>
    <mergeCell ref="A34:A45"/>
    <mergeCell ref="A77:A79"/>
    <mergeCell ref="A73:D73"/>
    <mergeCell ref="A64:A72"/>
    <mergeCell ref="A47:A50"/>
    <mergeCell ref="A51:D51"/>
    <mergeCell ref="A52:A55"/>
    <mergeCell ref="A56:D56"/>
    <mergeCell ref="A57:A58"/>
    <mergeCell ref="A59:D59"/>
    <mergeCell ref="A76:D76"/>
    <mergeCell ref="A60:A62"/>
    <mergeCell ref="A63:D63"/>
    <mergeCell ref="A74:A75"/>
    <mergeCell ref="A1:F1"/>
    <mergeCell ref="A4:A14"/>
    <mergeCell ref="A20:D20"/>
    <mergeCell ref="A21:A32"/>
    <mergeCell ref="A33:D33"/>
    <mergeCell ref="A15:D15"/>
    <mergeCell ref="A16:A19"/>
    <mergeCell ref="A87:D87"/>
    <mergeCell ref="A81:A86"/>
    <mergeCell ref="A88:A99"/>
    <mergeCell ref="A100:D100"/>
    <mergeCell ref="A80:D80"/>
  </mergeCells>
  <phoneticPr fontId="12" type="noConversion"/>
  <printOptions horizontalCentered="1"/>
  <pageMargins left="0" right="0" top="0.78740157480314965" bottom="0" header="0.31496062992125984" footer="0.31496062992125984"/>
  <pageSetup paperSize="9" scale="86" fitToHeight="0" orientation="landscape" r:id="rId1"/>
  <headerFooter>
    <oddHeader>&amp;L&amp;G&amp;C&amp;"-,Gras"&amp;16DECOMPOSITION DU PRIX GLOBAL FORFAITAIRE</oddHeader>
  </headerFooter>
  <rowBreaks count="11" manualBreakCount="11">
    <brk id="15" max="16383" man="1"/>
    <brk id="20" max="16383" man="1"/>
    <brk id="33" max="16383" man="1"/>
    <brk id="46" max="16383" man="1"/>
    <brk id="56" max="16383" man="1"/>
    <brk id="59" max="16383" man="1"/>
    <brk id="63" max="16383" man="1"/>
    <brk id="73" max="16383" man="1"/>
    <brk id="76" max="16383" man="1"/>
    <brk id="80" max="16383" man="1"/>
    <brk id="87" max="16383" man="1"/>
  </rowBreaks>
  <colBreaks count="1" manualBreakCount="1">
    <brk id="1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4"/>
  <sheetViews>
    <sheetView topLeftCell="A42" workbookViewId="0">
      <selection activeCell="H46" sqref="H46"/>
    </sheetView>
  </sheetViews>
  <sheetFormatPr baseColWidth="10" defaultRowHeight="14.4" x14ac:dyDescent="0.3"/>
  <cols>
    <col min="1" max="1" width="16.88671875" customWidth="1"/>
    <col min="2" max="2" width="57.33203125" customWidth="1"/>
    <col min="3" max="3" width="16.44140625" bestFit="1" customWidth="1"/>
    <col min="4" max="4" width="35.88671875" bestFit="1" customWidth="1"/>
    <col min="5" max="6" width="19.44140625" customWidth="1"/>
  </cols>
  <sheetData>
    <row r="1" spans="1:6" ht="34.5" customHeight="1" thickBot="1" x14ac:dyDescent="0.35">
      <c r="A1" s="112" t="s">
        <v>70</v>
      </c>
      <c r="B1" s="112"/>
      <c r="C1" s="112"/>
      <c r="D1" s="112"/>
      <c r="E1" s="112"/>
    </row>
    <row r="2" spans="1:6" s="2" customFormat="1" ht="78.75" customHeight="1" thickBot="1" x14ac:dyDescent="0.35">
      <c r="A2" s="57" t="s">
        <v>69</v>
      </c>
      <c r="B2" s="58" t="s">
        <v>0</v>
      </c>
      <c r="C2" s="46" t="s">
        <v>16</v>
      </c>
      <c r="D2" s="46" t="s">
        <v>14</v>
      </c>
      <c r="E2" s="46" t="s">
        <v>256</v>
      </c>
      <c r="F2" s="46" t="s">
        <v>257</v>
      </c>
    </row>
    <row r="3" spans="1:6" s="2" customFormat="1" ht="23.4" customHeight="1" thickBot="1" x14ac:dyDescent="0.35">
      <c r="A3" s="68" t="s">
        <v>251</v>
      </c>
      <c r="B3" s="68"/>
      <c r="C3" s="68"/>
      <c r="D3" s="68"/>
      <c r="E3" s="68"/>
      <c r="F3" s="68"/>
    </row>
    <row r="4" spans="1:6" s="2" customFormat="1" ht="30" customHeight="1" x14ac:dyDescent="0.3">
      <c r="A4" s="118" t="s">
        <v>231</v>
      </c>
      <c r="B4" s="7" t="s">
        <v>17</v>
      </c>
      <c r="C4" s="8"/>
      <c r="D4" s="8"/>
      <c r="E4" s="8"/>
      <c r="F4" s="8"/>
    </row>
    <row r="5" spans="1:6" s="2" customFormat="1" ht="43.2" x14ac:dyDescent="0.3">
      <c r="A5" s="119"/>
      <c r="B5" s="11" t="s">
        <v>185</v>
      </c>
      <c r="C5" s="9" t="s">
        <v>186</v>
      </c>
      <c r="D5" s="12" t="s">
        <v>211</v>
      </c>
      <c r="E5" s="61"/>
      <c r="F5" s="61">
        <f>E5/12</f>
        <v>0</v>
      </c>
    </row>
    <row r="6" spans="1:6" s="2" customFormat="1" ht="30" customHeight="1" x14ac:dyDescent="0.3">
      <c r="A6" s="119"/>
      <c r="B6" s="7" t="s">
        <v>18</v>
      </c>
      <c r="C6" s="8"/>
      <c r="D6" s="8"/>
      <c r="E6" s="62"/>
      <c r="F6" s="62">
        <f t="shared" ref="F6:F12" si="0">E6/12</f>
        <v>0</v>
      </c>
    </row>
    <row r="7" spans="1:6" s="2" customFormat="1" ht="30" customHeight="1" x14ac:dyDescent="0.3">
      <c r="A7" s="119"/>
      <c r="B7" s="11" t="s">
        <v>63</v>
      </c>
      <c r="C7" s="9" t="s">
        <v>38</v>
      </c>
      <c r="D7" s="12" t="s">
        <v>223</v>
      </c>
      <c r="E7" s="61"/>
      <c r="F7" s="61">
        <f t="shared" si="0"/>
        <v>0</v>
      </c>
    </row>
    <row r="8" spans="1:6" s="2" customFormat="1" ht="30" customHeight="1" x14ac:dyDescent="0.3">
      <c r="A8" s="119"/>
      <c r="B8" s="7" t="s">
        <v>2</v>
      </c>
      <c r="C8" s="8"/>
      <c r="D8" s="8"/>
      <c r="E8" s="62"/>
      <c r="F8" s="62">
        <f t="shared" si="0"/>
        <v>0</v>
      </c>
    </row>
    <row r="9" spans="1:6" s="2" customFormat="1" ht="30" customHeight="1" x14ac:dyDescent="0.3">
      <c r="A9" s="119"/>
      <c r="B9" s="11" t="s">
        <v>50</v>
      </c>
      <c r="C9" s="9" t="s">
        <v>40</v>
      </c>
      <c r="D9" s="12" t="s">
        <v>217</v>
      </c>
      <c r="E9" s="61"/>
      <c r="F9" s="61">
        <f t="shared" si="0"/>
        <v>0</v>
      </c>
    </row>
    <row r="10" spans="1:6" s="2" customFormat="1" ht="30" customHeight="1" x14ac:dyDescent="0.3">
      <c r="A10" s="119"/>
      <c r="B10" s="13" t="s">
        <v>204</v>
      </c>
      <c r="C10" s="9" t="s">
        <v>48</v>
      </c>
      <c r="D10" s="9" t="s">
        <v>8</v>
      </c>
      <c r="E10" s="63"/>
      <c r="F10" s="63">
        <f t="shared" si="0"/>
        <v>0</v>
      </c>
    </row>
    <row r="11" spans="1:6" s="2" customFormat="1" ht="30" customHeight="1" x14ac:dyDescent="0.3">
      <c r="A11" s="119"/>
      <c r="B11" s="7" t="s">
        <v>221</v>
      </c>
      <c r="C11" s="8"/>
      <c r="D11" s="8"/>
      <c r="E11" s="62"/>
      <c r="F11" s="62">
        <f t="shared" si="0"/>
        <v>0</v>
      </c>
    </row>
    <row r="12" spans="1:6" s="2" customFormat="1" ht="30" customHeight="1" thickBot="1" x14ac:dyDescent="0.35">
      <c r="A12" s="119"/>
      <c r="B12" s="11" t="s">
        <v>189</v>
      </c>
      <c r="C12" s="24" t="s">
        <v>48</v>
      </c>
      <c r="D12" s="12" t="s">
        <v>222</v>
      </c>
      <c r="E12" s="61"/>
      <c r="F12" s="61">
        <f t="shared" si="0"/>
        <v>0</v>
      </c>
    </row>
    <row r="13" spans="1:6" ht="30" customHeight="1" thickTop="1" thickBot="1" x14ac:dyDescent="0.35">
      <c r="A13" s="69"/>
      <c r="B13" s="113" t="s">
        <v>255</v>
      </c>
      <c r="C13" s="114"/>
      <c r="D13" s="115"/>
      <c r="E13" s="64">
        <f>SUM(E5:E12)</f>
        <v>0</v>
      </c>
      <c r="F13" s="64">
        <f>E13/12</f>
        <v>0</v>
      </c>
    </row>
    <row r="14" spans="1:6" ht="51.75" customHeight="1" thickTop="1" thickBot="1" x14ac:dyDescent="0.35">
      <c r="A14" s="125" t="s">
        <v>159</v>
      </c>
      <c r="B14" s="11" t="s">
        <v>160</v>
      </c>
      <c r="C14" s="24" t="s">
        <v>161</v>
      </c>
      <c r="D14" s="12" t="s">
        <v>223</v>
      </c>
      <c r="E14" s="61"/>
      <c r="F14" s="61">
        <f>E14/12</f>
        <v>0</v>
      </c>
    </row>
    <row r="15" spans="1:6" ht="30" customHeight="1" thickTop="1" thickBot="1" x14ac:dyDescent="0.35">
      <c r="A15" s="126"/>
      <c r="B15" s="87" t="s">
        <v>162</v>
      </c>
      <c r="C15" s="88"/>
      <c r="D15" s="89"/>
      <c r="E15" s="64">
        <f>E14</f>
        <v>0</v>
      </c>
      <c r="F15" s="64">
        <f>E15/12</f>
        <v>0</v>
      </c>
    </row>
    <row r="16" spans="1:6" ht="66.75" customHeight="1" thickTop="1" thickBot="1" x14ac:dyDescent="0.35">
      <c r="A16" s="126" t="s">
        <v>163</v>
      </c>
      <c r="B16" s="11" t="s">
        <v>205</v>
      </c>
      <c r="C16" s="43" t="s">
        <v>164</v>
      </c>
      <c r="D16" s="12" t="s">
        <v>223</v>
      </c>
      <c r="E16" s="65"/>
      <c r="F16" s="65">
        <f t="shared" ref="F16:F41" si="1">E16/12</f>
        <v>0</v>
      </c>
    </row>
    <row r="17" spans="1:6" ht="30" customHeight="1" thickTop="1" thickBot="1" x14ac:dyDescent="0.35">
      <c r="A17" s="126"/>
      <c r="B17" s="87" t="s">
        <v>165</v>
      </c>
      <c r="C17" s="88"/>
      <c r="D17" s="89"/>
      <c r="E17" s="64">
        <f>E16</f>
        <v>0</v>
      </c>
      <c r="F17" s="64">
        <f t="shared" si="1"/>
        <v>0</v>
      </c>
    </row>
    <row r="18" spans="1:6" ht="39" customHeight="1" thickTop="1" thickBot="1" x14ac:dyDescent="0.35">
      <c r="A18" s="126" t="s">
        <v>166</v>
      </c>
      <c r="B18" s="11" t="s">
        <v>206</v>
      </c>
      <c r="C18" s="41" t="s">
        <v>190</v>
      </c>
      <c r="D18" s="9" t="s">
        <v>39</v>
      </c>
      <c r="E18" s="61"/>
      <c r="F18" s="61">
        <f t="shared" si="1"/>
        <v>0</v>
      </c>
    </row>
    <row r="19" spans="1:6" ht="30" customHeight="1" thickTop="1" thickBot="1" x14ac:dyDescent="0.35">
      <c r="A19" s="126"/>
      <c r="B19" s="87" t="s">
        <v>171</v>
      </c>
      <c r="C19" s="88"/>
      <c r="D19" s="89"/>
      <c r="E19" s="64">
        <f>E18</f>
        <v>0</v>
      </c>
      <c r="F19" s="64">
        <f t="shared" si="1"/>
        <v>0</v>
      </c>
    </row>
    <row r="20" spans="1:6" ht="36.75" customHeight="1" thickTop="1" thickBot="1" x14ac:dyDescent="0.35">
      <c r="A20" s="126" t="s">
        <v>167</v>
      </c>
      <c r="B20" s="11" t="s">
        <v>207</v>
      </c>
      <c r="C20" s="41" t="s">
        <v>191</v>
      </c>
      <c r="D20" s="9" t="s">
        <v>39</v>
      </c>
      <c r="E20" s="61"/>
      <c r="F20" s="61">
        <f t="shared" si="1"/>
        <v>0</v>
      </c>
    </row>
    <row r="21" spans="1:6" ht="30" customHeight="1" thickTop="1" thickBot="1" x14ac:dyDescent="0.35">
      <c r="A21" s="127"/>
      <c r="B21" s="123" t="s">
        <v>170</v>
      </c>
      <c r="C21" s="121"/>
      <c r="D21" s="124"/>
      <c r="E21" s="66">
        <f>E20</f>
        <v>0</v>
      </c>
      <c r="F21" s="66">
        <f t="shared" si="1"/>
        <v>0</v>
      </c>
    </row>
    <row r="22" spans="1:6" ht="20.100000000000001" customHeight="1" x14ac:dyDescent="0.3">
      <c r="A22" s="118" t="s">
        <v>71</v>
      </c>
      <c r="B22" s="7" t="s">
        <v>17</v>
      </c>
      <c r="C22" s="26"/>
      <c r="D22" s="26"/>
      <c r="E22" s="62"/>
      <c r="F22" s="62">
        <f t="shared" si="1"/>
        <v>0</v>
      </c>
    </row>
    <row r="23" spans="1:6" ht="20.100000000000001" customHeight="1" x14ac:dyDescent="0.3">
      <c r="A23" s="119"/>
      <c r="B23" s="18" t="s">
        <v>75</v>
      </c>
      <c r="C23" s="9" t="s">
        <v>54</v>
      </c>
      <c r="D23" s="9" t="s">
        <v>74</v>
      </c>
      <c r="E23" s="61"/>
      <c r="F23" s="61">
        <f t="shared" si="1"/>
        <v>0</v>
      </c>
    </row>
    <row r="24" spans="1:6" ht="20.100000000000001" customHeight="1" x14ac:dyDescent="0.3">
      <c r="A24" s="119"/>
      <c r="B24" s="18" t="s">
        <v>76</v>
      </c>
      <c r="C24" s="9" t="s">
        <v>77</v>
      </c>
      <c r="D24" s="9" t="s">
        <v>74</v>
      </c>
      <c r="E24" s="61"/>
      <c r="F24" s="61">
        <f t="shared" si="1"/>
        <v>0</v>
      </c>
    </row>
    <row r="25" spans="1:6" ht="20.100000000000001" customHeight="1" x14ac:dyDescent="0.3">
      <c r="A25" s="119"/>
      <c r="B25" s="18" t="s">
        <v>233</v>
      </c>
      <c r="C25" s="9" t="s">
        <v>78</v>
      </c>
      <c r="D25" s="9" t="s">
        <v>74</v>
      </c>
      <c r="E25" s="61"/>
      <c r="F25" s="61">
        <f t="shared" si="1"/>
        <v>0</v>
      </c>
    </row>
    <row r="26" spans="1:6" ht="20.100000000000001" customHeight="1" x14ac:dyDescent="0.3">
      <c r="A26" s="119"/>
      <c r="B26" s="59" t="s">
        <v>79</v>
      </c>
      <c r="C26" s="9" t="s">
        <v>80</v>
      </c>
      <c r="D26" s="9" t="s">
        <v>74</v>
      </c>
      <c r="E26" s="61"/>
      <c r="F26" s="61">
        <f t="shared" si="1"/>
        <v>0</v>
      </c>
    </row>
    <row r="27" spans="1:6" ht="20.100000000000001" customHeight="1" x14ac:dyDescent="0.3">
      <c r="A27" s="119"/>
      <c r="B27" s="18" t="s">
        <v>81</v>
      </c>
      <c r="C27" s="9" t="s">
        <v>82</v>
      </c>
      <c r="D27" s="9" t="s">
        <v>74</v>
      </c>
      <c r="E27" s="61"/>
      <c r="F27" s="61">
        <f t="shared" si="1"/>
        <v>0</v>
      </c>
    </row>
    <row r="28" spans="1:6" ht="20.100000000000001" customHeight="1" x14ac:dyDescent="0.3">
      <c r="A28" s="119"/>
      <c r="B28" s="13" t="s">
        <v>92</v>
      </c>
      <c r="C28" s="9" t="s">
        <v>93</v>
      </c>
      <c r="D28" s="9" t="s">
        <v>91</v>
      </c>
      <c r="E28" s="61"/>
      <c r="F28" s="61">
        <f t="shared" si="1"/>
        <v>0</v>
      </c>
    </row>
    <row r="29" spans="1:6" ht="20.100000000000001" customHeight="1" x14ac:dyDescent="0.3">
      <c r="A29" s="119"/>
      <c r="B29" s="13" t="s">
        <v>94</v>
      </c>
      <c r="C29" s="9" t="s">
        <v>95</v>
      </c>
      <c r="D29" s="9" t="s">
        <v>91</v>
      </c>
      <c r="E29" s="61"/>
      <c r="F29" s="61">
        <f t="shared" si="1"/>
        <v>0</v>
      </c>
    </row>
    <row r="30" spans="1:6" ht="20.100000000000001" customHeight="1" x14ac:dyDescent="0.3">
      <c r="A30" s="119"/>
      <c r="B30" s="13" t="s">
        <v>96</v>
      </c>
      <c r="C30" s="9" t="s">
        <v>97</v>
      </c>
      <c r="D30" s="9" t="s">
        <v>91</v>
      </c>
      <c r="E30" s="61"/>
      <c r="F30" s="61">
        <f t="shared" si="1"/>
        <v>0</v>
      </c>
    </row>
    <row r="31" spans="1:6" ht="20.100000000000001" customHeight="1" x14ac:dyDescent="0.3">
      <c r="A31" s="119"/>
      <c r="B31" s="13" t="s">
        <v>232</v>
      </c>
      <c r="C31" s="9" t="s">
        <v>98</v>
      </c>
      <c r="D31" s="9" t="s">
        <v>91</v>
      </c>
      <c r="E31" s="61"/>
      <c r="F31" s="61">
        <f t="shared" si="1"/>
        <v>0</v>
      </c>
    </row>
    <row r="32" spans="1:6" ht="20.100000000000001" customHeight="1" x14ac:dyDescent="0.3">
      <c r="A32" s="119"/>
      <c r="B32" s="13" t="s">
        <v>99</v>
      </c>
      <c r="C32" s="9" t="s">
        <v>100</v>
      </c>
      <c r="D32" s="9" t="s">
        <v>91</v>
      </c>
      <c r="E32" s="61"/>
      <c r="F32" s="61">
        <f t="shared" si="1"/>
        <v>0</v>
      </c>
    </row>
    <row r="33" spans="1:6" ht="20.100000000000001" customHeight="1" x14ac:dyDescent="0.3">
      <c r="A33" s="119"/>
      <c r="B33" s="13" t="s">
        <v>101</v>
      </c>
      <c r="C33" s="9" t="s">
        <v>78</v>
      </c>
      <c r="D33" s="9" t="s">
        <v>91</v>
      </c>
      <c r="E33" s="61"/>
      <c r="F33" s="61">
        <f t="shared" si="1"/>
        <v>0</v>
      </c>
    </row>
    <row r="34" spans="1:6" ht="20.100000000000001" customHeight="1" x14ac:dyDescent="0.3">
      <c r="A34" s="119"/>
      <c r="B34" s="7" t="s">
        <v>83</v>
      </c>
      <c r="C34" s="26"/>
      <c r="D34" s="26"/>
      <c r="E34" s="62"/>
      <c r="F34" s="62">
        <f t="shared" si="1"/>
        <v>0</v>
      </c>
    </row>
    <row r="35" spans="1:6" ht="20.100000000000001" customHeight="1" x14ac:dyDescent="0.3">
      <c r="A35" s="119"/>
      <c r="B35" s="18" t="s">
        <v>86</v>
      </c>
      <c r="C35" s="9" t="s">
        <v>73</v>
      </c>
      <c r="D35" s="9" t="s">
        <v>39</v>
      </c>
      <c r="E35" s="61"/>
      <c r="F35" s="61">
        <f>E35/12</f>
        <v>0</v>
      </c>
    </row>
    <row r="36" spans="1:6" ht="20.100000000000001" customHeight="1" x14ac:dyDescent="0.3">
      <c r="A36" s="119"/>
      <c r="B36" s="18" t="s">
        <v>87</v>
      </c>
      <c r="C36" s="9" t="s">
        <v>88</v>
      </c>
      <c r="D36" s="9" t="s">
        <v>39</v>
      </c>
      <c r="E36" s="61"/>
      <c r="F36" s="61">
        <f t="shared" si="1"/>
        <v>0</v>
      </c>
    </row>
    <row r="37" spans="1:6" ht="20.100000000000001" customHeight="1" x14ac:dyDescent="0.3">
      <c r="A37" s="119"/>
      <c r="B37" s="18" t="s">
        <v>260</v>
      </c>
      <c r="C37" s="9" t="s">
        <v>89</v>
      </c>
      <c r="D37" s="9" t="s">
        <v>39</v>
      </c>
      <c r="E37" s="61"/>
      <c r="F37" s="61">
        <f t="shared" si="1"/>
        <v>0</v>
      </c>
    </row>
    <row r="38" spans="1:6" ht="20.100000000000001" customHeight="1" x14ac:dyDescent="0.3">
      <c r="A38" s="119"/>
      <c r="B38" s="18" t="s">
        <v>90</v>
      </c>
      <c r="C38" s="9" t="s">
        <v>46</v>
      </c>
      <c r="D38" s="9" t="s">
        <v>39</v>
      </c>
      <c r="E38" s="61"/>
      <c r="F38" s="61">
        <f t="shared" si="1"/>
        <v>0</v>
      </c>
    </row>
    <row r="39" spans="1:6" ht="20.100000000000001" customHeight="1" thickBot="1" x14ac:dyDescent="0.35">
      <c r="A39" s="119"/>
      <c r="B39" s="18" t="s">
        <v>84</v>
      </c>
      <c r="C39" s="9" t="s">
        <v>85</v>
      </c>
      <c r="D39" s="9" t="s">
        <v>39</v>
      </c>
      <c r="E39" s="61"/>
      <c r="F39" s="61">
        <f t="shared" si="1"/>
        <v>0</v>
      </c>
    </row>
    <row r="40" spans="1:6" ht="22.95" customHeight="1" thickBot="1" x14ac:dyDescent="0.35">
      <c r="A40" s="70"/>
      <c r="B40" s="120" t="s">
        <v>72</v>
      </c>
      <c r="C40" s="121"/>
      <c r="D40" s="122"/>
      <c r="E40" s="67">
        <f>SUM(E23:E33)+SUM(E35:E39)</f>
        <v>0</v>
      </c>
      <c r="F40" s="67">
        <f t="shared" si="1"/>
        <v>0</v>
      </c>
    </row>
    <row r="41" spans="1:6" s="2" customFormat="1" ht="24" customHeight="1" x14ac:dyDescent="0.3">
      <c r="A41" s="68" t="s">
        <v>252</v>
      </c>
      <c r="B41" s="68"/>
      <c r="C41" s="68"/>
      <c r="D41" s="68"/>
      <c r="E41" s="71">
        <f>E13+E15+E17+E19+E21+E40</f>
        <v>0</v>
      </c>
      <c r="F41" s="71">
        <f t="shared" si="1"/>
        <v>0</v>
      </c>
    </row>
    <row r="42" spans="1:6" s="2" customFormat="1" ht="22.95" customHeight="1" x14ac:dyDescent="0.3">
      <c r="A42" s="72" t="s">
        <v>250</v>
      </c>
      <c r="B42" s="72"/>
      <c r="C42" s="72"/>
      <c r="D42" s="72"/>
      <c r="E42" s="72"/>
      <c r="F42" s="72"/>
    </row>
    <row r="43" spans="1:6" ht="30" customHeight="1" x14ac:dyDescent="0.3">
      <c r="A43" s="116" t="s">
        <v>227</v>
      </c>
      <c r="B43" s="7" t="s">
        <v>17</v>
      </c>
      <c r="C43" s="8"/>
      <c r="D43" s="8"/>
      <c r="E43" s="8"/>
      <c r="F43" s="8"/>
    </row>
    <row r="44" spans="1:6" ht="43.2" x14ac:dyDescent="0.3">
      <c r="A44" s="117"/>
      <c r="B44" s="11" t="s">
        <v>185</v>
      </c>
      <c r="C44" s="24" t="s">
        <v>228</v>
      </c>
      <c r="D44" s="12" t="s">
        <v>211</v>
      </c>
      <c r="E44" s="61"/>
      <c r="F44" s="61">
        <f>E44/12</f>
        <v>0</v>
      </c>
    </row>
    <row r="45" spans="1:6" ht="30" customHeight="1" x14ac:dyDescent="0.3">
      <c r="A45" s="117"/>
      <c r="B45" s="7" t="s">
        <v>18</v>
      </c>
      <c r="C45" s="8"/>
      <c r="D45" s="8"/>
      <c r="E45" s="62"/>
      <c r="F45" s="62"/>
    </row>
    <row r="46" spans="1:6" ht="30" customHeight="1" x14ac:dyDescent="0.3">
      <c r="A46" s="117"/>
      <c r="B46" s="11" t="s">
        <v>63</v>
      </c>
      <c r="C46" s="9" t="s">
        <v>48</v>
      </c>
      <c r="D46" s="12" t="s">
        <v>223</v>
      </c>
      <c r="E46" s="61"/>
      <c r="F46" s="61">
        <f>E46/12</f>
        <v>0</v>
      </c>
    </row>
    <row r="47" spans="1:6" ht="30" customHeight="1" x14ac:dyDescent="0.3">
      <c r="A47" s="117"/>
      <c r="B47" s="7" t="s">
        <v>229</v>
      </c>
      <c r="C47" s="8"/>
      <c r="D47" s="8"/>
      <c r="E47" s="62"/>
      <c r="F47" s="62"/>
    </row>
    <row r="48" spans="1:6" ht="36" customHeight="1" x14ac:dyDescent="0.3">
      <c r="A48" s="117"/>
      <c r="B48" s="11" t="s">
        <v>226</v>
      </c>
      <c r="C48" s="24" t="s">
        <v>230</v>
      </c>
      <c r="D48" s="12" t="s">
        <v>218</v>
      </c>
      <c r="E48" s="63"/>
      <c r="F48" s="63">
        <f>E48/12</f>
        <v>0</v>
      </c>
    </row>
    <row r="49" spans="1:6" ht="36" customHeight="1" x14ac:dyDescent="0.3">
      <c r="A49" s="117"/>
      <c r="B49" s="11" t="s">
        <v>234</v>
      </c>
      <c r="C49" s="24" t="s">
        <v>235</v>
      </c>
      <c r="D49" s="12" t="s">
        <v>218</v>
      </c>
      <c r="E49" s="61"/>
      <c r="F49" s="61">
        <f>E49/12</f>
        <v>0</v>
      </c>
    </row>
    <row r="50" spans="1:6" ht="30" customHeight="1" x14ac:dyDescent="0.3">
      <c r="A50" s="117"/>
      <c r="B50" s="7" t="s">
        <v>187</v>
      </c>
      <c r="C50" s="8"/>
      <c r="D50" s="8"/>
      <c r="E50" s="62"/>
      <c r="F50" s="62"/>
    </row>
    <row r="51" spans="1:6" ht="30" customHeight="1" x14ac:dyDescent="0.3">
      <c r="A51" s="117"/>
      <c r="B51" s="11" t="s">
        <v>188</v>
      </c>
      <c r="C51" s="24" t="s">
        <v>225</v>
      </c>
      <c r="D51" s="12" t="s">
        <v>224</v>
      </c>
      <c r="E51" s="61"/>
      <c r="F51" s="61">
        <f>E51/12</f>
        <v>0</v>
      </c>
    </row>
    <row r="52" spans="1:6" s="2" customFormat="1" ht="24" customHeight="1" x14ac:dyDescent="0.3">
      <c r="A52" s="72" t="s">
        <v>253</v>
      </c>
      <c r="B52" s="72"/>
      <c r="C52" s="72"/>
      <c r="D52" s="72"/>
      <c r="E52" s="73">
        <f>E44+E46+E48+E49+E51</f>
        <v>0</v>
      </c>
      <c r="F52" s="73">
        <f>E52/12</f>
        <v>0</v>
      </c>
    </row>
    <row r="53" spans="1:6" s="2" customFormat="1" ht="24" customHeight="1" x14ac:dyDescent="0.3">
      <c r="A53" s="74"/>
      <c r="B53" s="74"/>
      <c r="C53" s="74"/>
      <c r="D53" s="74"/>
      <c r="E53" s="75"/>
      <c r="F53" s="75"/>
    </row>
    <row r="54" spans="1:6" ht="25.2" customHeight="1" x14ac:dyDescent="0.3">
      <c r="A54" s="76" t="s">
        <v>254</v>
      </c>
      <c r="B54" s="77"/>
      <c r="C54" s="77"/>
      <c r="D54" s="77"/>
      <c r="E54" s="78">
        <f>E52+E41</f>
        <v>0</v>
      </c>
      <c r="F54" s="78">
        <f>E54/12</f>
        <v>0</v>
      </c>
    </row>
  </sheetData>
  <mergeCells count="14">
    <mergeCell ref="A1:E1"/>
    <mergeCell ref="B13:D13"/>
    <mergeCell ref="A43:A51"/>
    <mergeCell ref="A4:A12"/>
    <mergeCell ref="B40:D40"/>
    <mergeCell ref="A22:A39"/>
    <mergeCell ref="B17:D17"/>
    <mergeCell ref="B15:D15"/>
    <mergeCell ref="B21:D21"/>
    <mergeCell ref="B19:D19"/>
    <mergeCell ref="A14:A15"/>
    <mergeCell ref="A16:A17"/>
    <mergeCell ref="A18:A19"/>
    <mergeCell ref="A20:A21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headerFooter>
    <oddHeader>&amp;L&amp;G&amp;C&amp;"-,Gras"&amp;16DECOMPOSITION DU PRIX GLOBAL FORFAITAIRE</oddHeader>
  </headerFooter>
  <rowBreaks count="6" manualBreakCount="6">
    <brk id="42" max="16383" man="1"/>
    <brk id="13" max="16383" man="1"/>
    <brk id="15" max="16383" man="1"/>
    <brk id="17" max="16383" man="1"/>
    <brk id="19" max="16383" man="1"/>
    <brk id="21" max="16383" man="1"/>
  </rowBreaks>
  <colBreaks count="1" manualBreakCount="1">
    <brk id="1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9"/>
  <sheetViews>
    <sheetView zoomScaleNormal="100" workbookViewId="0">
      <selection activeCell="E12" sqref="E12"/>
    </sheetView>
  </sheetViews>
  <sheetFormatPr baseColWidth="10" defaultRowHeight="14.4" x14ac:dyDescent="0.3"/>
  <cols>
    <col min="1" max="1" width="14.6640625" customWidth="1"/>
    <col min="2" max="2" width="53.44140625" bestFit="1" customWidth="1"/>
    <col min="3" max="3" width="31" customWidth="1"/>
    <col min="4" max="4" width="38.6640625" style="1" customWidth="1"/>
    <col min="5" max="6" width="19.109375" customWidth="1"/>
  </cols>
  <sheetData>
    <row r="1" spans="1:8" ht="21" x14ac:dyDescent="0.4">
      <c r="A1" s="84" t="s">
        <v>258</v>
      </c>
      <c r="B1" s="84"/>
      <c r="C1" s="84"/>
      <c r="D1" s="84"/>
      <c r="E1" s="84"/>
      <c r="F1" s="84"/>
    </row>
    <row r="2" spans="1:8" ht="15" thickBot="1" x14ac:dyDescent="0.35"/>
    <row r="3" spans="1:8" s="4" customFormat="1" ht="47.4" thickBot="1" x14ac:dyDescent="0.35">
      <c r="A3" s="15" t="s">
        <v>41</v>
      </c>
      <c r="B3" s="6" t="s">
        <v>0</v>
      </c>
      <c r="C3" s="6" t="s">
        <v>16</v>
      </c>
      <c r="D3" s="6" t="s">
        <v>15</v>
      </c>
      <c r="E3" s="46" t="s">
        <v>256</v>
      </c>
      <c r="F3" s="46" t="s">
        <v>257</v>
      </c>
    </row>
    <row r="4" spans="1:8" s="5" customFormat="1" ht="32.25" customHeight="1" x14ac:dyDescent="0.3">
      <c r="A4" s="130" t="s">
        <v>57</v>
      </c>
      <c r="B4" s="34" t="s">
        <v>52</v>
      </c>
      <c r="C4" s="12" t="s">
        <v>249</v>
      </c>
      <c r="D4" s="12" t="s">
        <v>108</v>
      </c>
      <c r="E4" s="17"/>
      <c r="F4" s="27">
        <f>E4/12</f>
        <v>0</v>
      </c>
    </row>
    <row r="5" spans="1:8" s="5" customFormat="1" ht="32.25" customHeight="1" x14ac:dyDescent="0.3">
      <c r="A5" s="131"/>
      <c r="B5" s="35" t="s">
        <v>178</v>
      </c>
      <c r="C5" s="12" t="s">
        <v>179</v>
      </c>
      <c r="D5" s="12" t="s">
        <v>49</v>
      </c>
      <c r="E5" s="17"/>
      <c r="F5" s="27">
        <f t="shared" ref="F5:F7" si="0">E5/12</f>
        <v>0</v>
      </c>
    </row>
    <row r="6" spans="1:8" s="5" customFormat="1" ht="32.25" customHeight="1" x14ac:dyDescent="0.3">
      <c r="A6" s="131"/>
      <c r="B6" s="35" t="s">
        <v>55</v>
      </c>
      <c r="C6" s="12" t="s">
        <v>56</v>
      </c>
      <c r="D6" s="12" t="s">
        <v>265</v>
      </c>
      <c r="E6" s="17"/>
      <c r="F6" s="27">
        <f t="shared" si="0"/>
        <v>0</v>
      </c>
    </row>
    <row r="7" spans="1:8" s="5" customFormat="1" ht="32.25" customHeight="1" thickBot="1" x14ac:dyDescent="0.35">
      <c r="A7" s="132"/>
      <c r="B7" s="35" t="s">
        <v>180</v>
      </c>
      <c r="C7" s="12" t="s">
        <v>261</v>
      </c>
      <c r="D7" s="12" t="s">
        <v>265</v>
      </c>
      <c r="E7" s="28"/>
      <c r="F7" s="27">
        <f t="shared" si="0"/>
        <v>0</v>
      </c>
    </row>
    <row r="8" spans="1:8" s="5" customFormat="1" ht="32.25" customHeight="1" thickTop="1" thickBot="1" x14ac:dyDescent="0.35">
      <c r="A8" s="128" t="s">
        <v>58</v>
      </c>
      <c r="B8" s="129"/>
      <c r="C8" s="129"/>
      <c r="D8" s="129"/>
      <c r="E8" s="42">
        <f>SUM(E4:E7)</f>
        <v>0</v>
      </c>
      <c r="F8" s="42">
        <f>SUM(F4:F7)</f>
        <v>0</v>
      </c>
    </row>
    <row r="9" spans="1:8" x14ac:dyDescent="0.3">
      <c r="A9" s="14"/>
      <c r="B9" s="14"/>
      <c r="C9" s="14"/>
      <c r="D9" s="14"/>
      <c r="E9" s="14"/>
      <c r="F9" s="14"/>
      <c r="G9" s="14"/>
      <c r="H9" s="2"/>
    </row>
  </sheetData>
  <mergeCells count="3">
    <mergeCell ref="A1:F1"/>
    <mergeCell ref="A8:D8"/>
    <mergeCell ref="A4:A7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Header>&amp;L&amp;G&amp;C&amp;"-,Gras"&amp;16DECOMPOSITION DU PRIX GLOBAL FORFAITAIRE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1 - Secteur ROUEN</vt:lpstr>
      <vt:lpstr>Lot 2 - Secteur DIEPPE</vt:lpstr>
      <vt:lpstr>Lot 3 - ESAT - IFA </vt:lpstr>
      <vt:lpstr>'Lot 1 - Secteur ROUEN'!Impression_des_titres</vt:lpstr>
      <vt:lpstr>'Lot 2 - Secteur DIEPPE'!Impression_des_titres</vt:lpstr>
      <vt:lpstr>'Lot 3 - ESAT - IFA 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E.BECQUIN</dc:creator>
  <cp:lastModifiedBy>CORNU Sophie</cp:lastModifiedBy>
  <cp:lastPrinted>2024-11-18T14:19:32Z</cp:lastPrinted>
  <dcterms:created xsi:type="dcterms:W3CDTF">2011-01-26T08:57:53Z</dcterms:created>
  <dcterms:modified xsi:type="dcterms:W3CDTF">2025-01-20T14:24:18Z</dcterms:modified>
</cp:coreProperties>
</file>