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UN\DMIT-SACIT\1-Consultations\2024\24.10.IT_AOO_DEMAT_EP-FORM\02-DCE\CDRFIN\"/>
    </mc:Choice>
  </mc:AlternateContent>
  <bookViews>
    <workbookView xWindow="-120" yWindow="-120" windowWidth="20730" windowHeight="11160" tabRatio="670" firstSheet="1" activeTab="5"/>
  </bookViews>
  <sheets>
    <sheet name="AVERTISSEMENT" sheetId="1" r:id="rId1"/>
    <sheet name="Abonnement " sheetId="7" r:id="rId2"/>
    <sheet name="Chantier 1 - SIRH" sheetId="2" r:id="rId3"/>
    <sheet name="Chantier 2 - EP" sheetId="4" r:id="rId4"/>
    <sheet name="Hors Forfait" sheetId="9" r:id="rId5"/>
    <sheet name="Total Chantiers + Abonnement" sheetId="3" r:id="rId6"/>
    <sheet name="BPU" sheetId="11" r:id="rId7"/>
  </sheets>
  <externalReferences>
    <externalReference r:id="rId8"/>
  </externalReferences>
  <definedNames>
    <definedName name="Table_des_Prestations">'[1]Répartition ETF AT'!#REF!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7" l="1"/>
  <c r="C48" i="11" l="1"/>
  <c r="D48" i="11" s="1"/>
  <c r="C47" i="11"/>
  <c r="D47" i="11" s="1"/>
  <c r="C46" i="11"/>
  <c r="D46" i="11" s="1"/>
  <c r="C45" i="11"/>
  <c r="D45" i="11" s="1"/>
  <c r="C44" i="11"/>
  <c r="D44" i="11" s="1"/>
  <c r="C43" i="11"/>
  <c r="D43" i="11" s="1"/>
  <c r="C42" i="11"/>
  <c r="D42" i="11" s="1"/>
  <c r="C41" i="11"/>
  <c r="D41" i="11" s="1"/>
  <c r="C39" i="11"/>
  <c r="D39" i="11" s="1"/>
  <c r="C38" i="11"/>
  <c r="D38" i="11" s="1"/>
  <c r="C37" i="11"/>
  <c r="D37" i="11" s="1"/>
  <c r="C36" i="11"/>
  <c r="D36" i="11" s="1"/>
  <c r="C35" i="11"/>
  <c r="D35" i="11" s="1"/>
  <c r="C34" i="11"/>
  <c r="D34" i="11" s="1"/>
  <c r="C33" i="11"/>
  <c r="D33" i="11" s="1"/>
  <c r="C32" i="11"/>
  <c r="D32" i="11" s="1"/>
  <c r="C31" i="11"/>
  <c r="D31" i="11" s="1"/>
  <c r="C30" i="11"/>
  <c r="D30" i="11" s="1"/>
  <c r="C29" i="11"/>
  <c r="D29" i="11" s="1"/>
  <c r="C28" i="11"/>
  <c r="D28" i="11" s="1"/>
  <c r="C26" i="11"/>
  <c r="D26" i="11" s="1"/>
  <c r="C25" i="11"/>
  <c r="D25" i="11" s="1"/>
  <c r="C24" i="11"/>
  <c r="D24" i="11" s="1"/>
  <c r="C23" i="11"/>
  <c r="D23" i="11" s="1"/>
  <c r="C22" i="11"/>
  <c r="D22" i="11" s="1"/>
  <c r="C21" i="11"/>
  <c r="D21" i="11" s="1"/>
  <c r="C20" i="11"/>
  <c r="D20" i="11" s="1"/>
  <c r="C16" i="11"/>
  <c r="D16" i="11" s="1"/>
  <c r="C15" i="11"/>
  <c r="D15" i="11" s="1"/>
  <c r="C14" i="11"/>
  <c r="D14" i="11" s="1"/>
  <c r="C13" i="11"/>
  <c r="D13" i="11" s="1"/>
  <c r="C12" i="11"/>
  <c r="D12" i="11" s="1"/>
  <c r="C11" i="11"/>
  <c r="D11" i="11" s="1"/>
  <c r="C10" i="11"/>
  <c r="D10" i="11" s="1"/>
  <c r="C9" i="11"/>
  <c r="D9" i="11" s="1"/>
  <c r="C8" i="11"/>
  <c r="D8" i="11" s="1"/>
  <c r="C7" i="11"/>
  <c r="D7" i="11" s="1"/>
  <c r="C6" i="11"/>
  <c r="D6" i="11" s="1"/>
  <c r="W4" i="7" l="1"/>
  <c r="I4" i="7"/>
  <c r="AE4" i="7"/>
  <c r="AC4" i="7"/>
  <c r="AA4" i="7"/>
  <c r="Y4" i="7"/>
  <c r="U4" i="7"/>
  <c r="S4" i="7"/>
  <c r="Q4" i="7"/>
  <c r="M4" i="7"/>
  <c r="O4" i="7"/>
  <c r="K4" i="7"/>
  <c r="G4" i="7"/>
  <c r="B25" i="7" l="1"/>
  <c r="C29" i="3" s="1"/>
  <c r="E13" i="4"/>
  <c r="E5" i="4"/>
  <c r="E4" i="4"/>
  <c r="E4" i="2"/>
  <c r="E6" i="4" l="1"/>
  <c r="E6" i="2"/>
  <c r="C5" i="3" s="1"/>
  <c r="D5" i="3" s="1"/>
  <c r="C14" i="3" l="1"/>
  <c r="E10" i="4"/>
  <c r="C18" i="3" l="1"/>
  <c r="C21" i="3"/>
  <c r="D21" i="3" s="1"/>
  <c r="D9" i="4"/>
  <c r="E9" i="4" s="1"/>
  <c r="C17" i="3" s="1"/>
  <c r="D17" i="3" s="1"/>
  <c r="D8" i="4"/>
  <c r="E5" i="2" l="1"/>
  <c r="E7" i="2"/>
  <c r="C6" i="3" s="1"/>
  <c r="D6" i="3" s="1"/>
  <c r="C4" i="3" l="1"/>
  <c r="E10" i="2"/>
  <c r="C9" i="3" s="1"/>
  <c r="D9" i="3" s="1"/>
  <c r="E9" i="2" l="1"/>
  <c r="C8" i="3" l="1"/>
  <c r="D8" i="3" s="1"/>
  <c r="E18" i="4"/>
  <c r="C26" i="3" s="1"/>
  <c r="E17" i="4"/>
  <c r="C25" i="3" s="1"/>
  <c r="E16" i="4"/>
  <c r="C24" i="3" s="1"/>
  <c r="E14" i="4"/>
  <c r="C22" i="3" s="1"/>
  <c r="E12" i="4"/>
  <c r="C20" i="3" s="1"/>
  <c r="E8" i="4"/>
  <c r="C12" i="3"/>
  <c r="E19" i="4" l="1"/>
  <c r="C13" i="3"/>
  <c r="D13" i="3" s="1"/>
  <c r="C16" i="3"/>
  <c r="D16" i="3" s="1"/>
  <c r="K9" i="9"/>
  <c r="K8" i="9"/>
  <c r="K7" i="9"/>
  <c r="K6" i="9"/>
  <c r="K5" i="9"/>
  <c r="K4" i="9"/>
  <c r="K3" i="9"/>
  <c r="K2" i="9"/>
  <c r="D9" i="9"/>
  <c r="D8" i="9"/>
  <c r="D7" i="9"/>
  <c r="D6" i="9"/>
  <c r="D5" i="9"/>
  <c r="D4" i="9"/>
  <c r="D3" i="9"/>
  <c r="D2" i="9"/>
  <c r="D26" i="3"/>
  <c r="D25" i="3"/>
  <c r="D24" i="3"/>
  <c r="D22" i="3"/>
  <c r="D20" i="3"/>
  <c r="K11" i="9" l="1"/>
  <c r="C30" i="3" s="1"/>
  <c r="D30" i="3" s="1"/>
  <c r="C27" i="3"/>
  <c r="D29" i="3" l="1"/>
  <c r="E8" i="2" l="1"/>
  <c r="C3" i="3"/>
  <c r="C7" i="3" l="1"/>
  <c r="D7" i="3" s="1"/>
  <c r="E12" i="2"/>
  <c r="D4" i="3"/>
  <c r="D3" i="3" l="1"/>
  <c r="C10" i="3"/>
  <c r="C28" i="3" s="1"/>
  <c r="C31" i="3" s="1"/>
  <c r="D14" i="3"/>
  <c r="D10" i="3" l="1"/>
  <c r="D12" i="3"/>
  <c r="D18" i="3" l="1"/>
  <c r="D28" i="3" l="1"/>
  <c r="D31" i="3" s="1"/>
  <c r="D27" i="3"/>
</calcChain>
</file>

<file path=xl/sharedStrings.xml><?xml version="1.0" encoding="utf-8"?>
<sst xmlns="http://schemas.openxmlformats.org/spreadsheetml/2006/main" count="386" uniqueCount="210">
  <si>
    <t>OFFRE DE  &lt; à compléter&gt;</t>
  </si>
  <si>
    <t>Simulation :</t>
  </si>
  <si>
    <t>La simulation financière n'emporte aucun engagement de l'administration.</t>
  </si>
  <si>
    <t>Le présent classeur constituant la simulation financière est joint à l'offre du candidat au format tableur, dans une mise en page imprimable.</t>
  </si>
  <si>
    <t>Tous les prix doivent être indiqués en EURO, avec :</t>
  </si>
  <si>
    <t>'Prix HT : prix Hors TVA</t>
  </si>
  <si>
    <t>Note importante :</t>
  </si>
  <si>
    <t xml:space="preserve">Toutes les rubriques de la simulation financière doivent être impérativement renseignées, y compris si le prix est nul (renseigner expressément par «0»).  </t>
  </si>
  <si>
    <t>Objet</t>
  </si>
  <si>
    <t xml:space="preserve">Total en € HT  </t>
  </si>
  <si>
    <t xml:space="preserve">Total en € TTC  </t>
  </si>
  <si>
    <t>CONDUITE PROJET</t>
  </si>
  <si>
    <t>Qté</t>
  </si>
  <si>
    <t>Prix unitaire 
€ HT</t>
  </si>
  <si>
    <t>Quantité 
prévisionnelle</t>
  </si>
  <si>
    <t>TOTAL
€ HT</t>
  </si>
  <si>
    <t>PRESTATIONS D'AMOA (ATELIERS)</t>
  </si>
  <si>
    <t>GESTION DES FICHES DE POSTES PNM</t>
  </si>
  <si>
    <t>GESTION DES PROFILS DE POSTES PM</t>
  </si>
  <si>
    <t>MOE GMPC (PNM - PM)</t>
  </si>
  <si>
    <t xml:space="preserve">Abonnement Support Niveau 3
Ensemble de l'AP-HP </t>
  </si>
  <si>
    <t>Abonnement et Support EP</t>
  </si>
  <si>
    <t>La Quantité indique le nombre de dossiers agents opérationnels</t>
  </si>
  <si>
    <t>MIGRATION DE DONNEES - FORFAIT UNITAIRE PAR FICHIER</t>
  </si>
  <si>
    <t>Prestations</t>
  </si>
  <si>
    <t>Descriptif de la prestation</t>
  </si>
  <si>
    <t xml:space="preserve">Prix unitaire
€ HT </t>
  </si>
  <si>
    <t>Prix unitaire
€ TTC</t>
  </si>
  <si>
    <t>Total Simulation 
€ HT</t>
  </si>
  <si>
    <t>PARAM-1</t>
  </si>
  <si>
    <t>UO de paramétrage - complexité faible (estimation charge = 0,25 jh)</t>
  </si>
  <si>
    <t>PARAM-2</t>
  </si>
  <si>
    <t>UO de paramétrage - complexité moyenne (estimation charge = 0,50 jh)</t>
  </si>
  <si>
    <t>PARAM-3</t>
  </si>
  <si>
    <t>UO de paramétrage - grande complexité (estimation charge = 1 jh)</t>
  </si>
  <si>
    <t>FORM-1</t>
  </si>
  <si>
    <t>UO de formation - complexité faible (estimation charge = 0,50 jh)</t>
  </si>
  <si>
    <t>FORM-2</t>
  </si>
  <si>
    <t>UO de formation - complexité moyenne (estimation charge = 1 jh)</t>
  </si>
  <si>
    <t>FORM-3</t>
  </si>
  <si>
    <t>UO de formation - grande complexité (estimation charge = 2 jh)</t>
  </si>
  <si>
    <t>FORM-4</t>
  </si>
  <si>
    <t>UO de formation - Très grande complexité (estimation charge = 4 jh)</t>
  </si>
  <si>
    <t>FORM-5</t>
  </si>
  <si>
    <t>UO de formation - Tarif d'une session d'une journée (estimation charge = 1 jh)</t>
  </si>
  <si>
    <t>TOTAL HORS FORFAIT</t>
  </si>
  <si>
    <t>Qté prévisionnelle Phase 1</t>
  </si>
  <si>
    <t>Qté prévisionnelle Phase 2</t>
  </si>
  <si>
    <t>Qté prévisionnelle Phase 3</t>
  </si>
  <si>
    <t>Les prix sont indiqués avec 2 décimales maximum</t>
  </si>
  <si>
    <t xml:space="preserve">CONDUITE PROJET </t>
  </si>
  <si>
    <t>T3</t>
  </si>
  <si>
    <t>T4</t>
  </si>
  <si>
    <t>T1</t>
  </si>
  <si>
    <t>T2</t>
  </si>
  <si>
    <t>UO</t>
  </si>
  <si>
    <t>Cette UO consiste à réaliser un transfert de données entre le SIRH de l'AP-HP et la solution. Il y a autant d'UO de migration que d'opérations à réaliser. Le forfait comprend les spécifications, les développements, les tests et la mise en œuvre.</t>
  </si>
  <si>
    <t>Dématérialisation des fiches de postes pour le PNM. Forfait incluant toutes les taches de préparation, de paramétrage, de formation et de support lors de l'opération</t>
  </si>
  <si>
    <t>Dématérialisation des profils de postes pour le PM. Forfait incluant toutes les taches de préparation, de paramétrage, de formation et de support lors de l'opération</t>
  </si>
  <si>
    <t>Dématérialisation de la Gestion Prévisionnelle des Emplois et de Compétences. Forfait incluant toutes les taches de préparation, de paramétrage, de formation et de support lors de l'opération</t>
  </si>
  <si>
    <t>PRESTATIONS</t>
  </si>
  <si>
    <t>Total CHANTIER 2</t>
  </si>
  <si>
    <t>C1-MIGRD</t>
  </si>
  <si>
    <t>C2-GESPR</t>
  </si>
  <si>
    <t>C2-AMOA</t>
  </si>
  <si>
    <t>C2-DPIL-PNM</t>
  </si>
  <si>
    <t>C2-DPIL-PM</t>
  </si>
  <si>
    <t>C2-FICHES-PNM</t>
  </si>
  <si>
    <t>C2-PPOSTES-PM</t>
  </si>
  <si>
    <t>C2-MOE-GMPC</t>
  </si>
  <si>
    <t>TOTAL CHANTIER 1</t>
  </si>
  <si>
    <t>CHANTIER 2 MOE ENTRETIENS PROFESSIONNELS</t>
  </si>
  <si>
    <t>C1-INTERF-C</t>
  </si>
  <si>
    <t>C1-INTERF-S</t>
  </si>
  <si>
    <t>DEVELOPPEMENT INTERFACE - FORFAIT UNITAIRE -COMPLEXE</t>
  </si>
  <si>
    <t>DEVELOPPEMENT INTERFACE - FORFAIT UNITAIRE -SIMPLE</t>
  </si>
  <si>
    <t>C1-WORKF</t>
  </si>
  <si>
    <t>DEVELOPPEMENT D'UN WORKFLOW</t>
  </si>
  <si>
    <t>Cette UO consiste à réaliser un workflow dans la solution. Le forfait comprend les spécifications, les développements, les tests et la mise en œuvre.</t>
  </si>
  <si>
    <t>CADRAGE DU CHANTIER</t>
  </si>
  <si>
    <t>C1-CADRAGE</t>
  </si>
  <si>
    <t>POUR INFORMATION Estimation charges unitaires AP-HP</t>
  </si>
  <si>
    <t>0-10.000</t>
  </si>
  <si>
    <t>TOTAL CHANTIER 1, CHANTIER 2</t>
  </si>
  <si>
    <t>C1-SPECGEN</t>
  </si>
  <si>
    <t>SPECIFICATIONS GENERALES DU CHANTIER</t>
  </si>
  <si>
    <t xml:space="preserve">Cette UO consiste à fournir les spécifications générales des développements à réaliser pour la mise en œuvre du chantier 1 </t>
  </si>
  <si>
    <t>Cette UO consiste à mettre en œuvre la méthodologie employée par le candidat afin de définir les travaux pour l'ensemble des chantiers. Son tarif est forfaitaire.</t>
  </si>
  <si>
    <t>TOTAL ABONNEMENT</t>
  </si>
  <si>
    <t>CHANTIER 1 -  INTEROPERABILITE SIRH</t>
  </si>
  <si>
    <t xml:space="preserve">OPERATION SITE PILOTE </t>
  </si>
  <si>
    <t>GENERALISATION AP</t>
  </si>
  <si>
    <t>AUTRES OPERATIONS</t>
  </si>
  <si>
    <t>DEPLOIEMENT GHU Pilote (PNM) Un formulaire - un site</t>
  </si>
  <si>
    <t>DEPLOIEMENT GHU Pilote (PM) Un formulaire - un site</t>
  </si>
  <si>
    <t>GENERALISATION AUX GHU + 4 SITES INDEPENDANTS (PNM) un formulaire - tous sites</t>
  </si>
  <si>
    <t>GENERALISATION AUX GHU + 4 SITES INDEPENDANTS (PM) un formulaire - tous sites</t>
  </si>
  <si>
    <t>OPERATION 3 SITES PILOTES</t>
  </si>
  <si>
    <t>GENERALISATION</t>
  </si>
  <si>
    <t>Indication de charges</t>
  </si>
  <si>
    <r>
      <t>Le candidat indique uniquement les prix dans les cases de couleur</t>
    </r>
    <r>
      <rPr>
        <b/>
        <sz val="10"/>
        <rFont val="Arial"/>
        <family val="2"/>
      </rPr>
      <t xml:space="preserve"> </t>
    </r>
    <r>
      <rPr>
        <b/>
        <sz val="10"/>
        <color theme="4"/>
        <rFont val="Arial"/>
        <family val="2"/>
      </rPr>
      <t>BLEUE</t>
    </r>
    <r>
      <rPr>
        <b/>
        <sz val="11"/>
        <color theme="1"/>
        <rFont val="Calibri"/>
        <family val="2"/>
        <scheme val="minor"/>
      </rPr>
      <t xml:space="preserve"> encadrées de </t>
    </r>
    <r>
      <rPr>
        <b/>
        <sz val="11"/>
        <color rgb="FFFF0000"/>
        <rFont val="Arial"/>
        <family val="2"/>
      </rPr>
      <t>rouge</t>
    </r>
    <r>
      <rPr>
        <b/>
        <sz val="11"/>
        <color theme="1"/>
        <rFont val="Calibri"/>
        <family val="2"/>
        <scheme val="minor"/>
      </rPr>
      <t xml:space="preserve"> (il veille à sauvegarder une absolue cohérence entre les prix reportés dans la présente simulation et ceux fixés à l'annexe financière de l'acte d'engagement).</t>
    </r>
  </si>
  <si>
    <t>DEPLOIEMENT GHU Pilote (PM) Un formulaire - un site pilote</t>
  </si>
  <si>
    <t>DEPLOIEMENT GHU Pilote (PNM) Un formulaire - un site pilote</t>
  </si>
  <si>
    <t>GENERALISATION AUX GHU + SITES INDEPENDANTS (PNM) un formulaire - tous sites</t>
  </si>
  <si>
    <t>GENERALISATION AUX GHU + SITES INDEPENDANTS (PM) un formulaire - tous sites</t>
  </si>
  <si>
    <t>C2-DPIL-FORMATION</t>
  </si>
  <si>
    <t>FORMATION FORFAITAIRE TOUS SITES</t>
  </si>
  <si>
    <t>FORFAIT FORMATION SITES PILOTES</t>
  </si>
  <si>
    <t>FORFAIT FORMATION GENERALISATION</t>
  </si>
  <si>
    <t>FORMATION Forfaitaire 3 sites pilotes</t>
  </si>
  <si>
    <t>Déploiement des entretiens d’une filière professionnelle PNM (un formulaire) sur un site pilote. Forfait incluant toutes les tâches de préparation, de paramétrage des formulaires et de support lors de l'opération</t>
  </si>
  <si>
    <t>Déploiement des entretiens d’une filière professionnelle PM (un formulaire) sur un site pilote. Forfait incluant toutes les tâches de préparation, de paramétrage des formulaires et de support lors de l'opération</t>
  </si>
  <si>
    <t>Formation avec support en présentiel des référents RH des sites pilotes (environ 60 personnes), formation en e-learning (à destination des référents RH pluggée sur Formaphp, vidéos (visite guidée, FAQ) à destination de tous les utilisateurs</t>
  </si>
  <si>
    <t>PRESTATIONS D'AMOA - FORFAIT UNITAIRE ATELIER DE SPECIFICATION</t>
  </si>
  <si>
    <t>ATELIER DE PRISE EN MAIN ADMIN TECHNIQUE</t>
  </si>
  <si>
    <t>ATELIER DE PRISE EN MAIN ADMIN FONCTIONNELLE</t>
  </si>
  <si>
    <t>Cette UO consiste à former les administrateurs techniques à l'outil.</t>
  </si>
  <si>
    <t>C1-ATELTECH</t>
  </si>
  <si>
    <t>C2-ATELFONC</t>
  </si>
  <si>
    <t xml:space="preserve">Cette UO consiste à former les administrateurs fonctionnels de l'équipe projet à l'outil. </t>
  </si>
  <si>
    <t xml:space="preserve">CHANTIER 2 Dématérialisation des Entretiens Professionnels </t>
  </si>
  <si>
    <t>CHANTIER 1 Mise en service de la solution et alimentation des données RH</t>
  </si>
  <si>
    <t>Simulation financière de l'acquisition d'une solution dématérialisée des entretiens professionnels AP-HP</t>
  </si>
  <si>
    <r>
      <t xml:space="preserve">Les charges estimées par l'administration (jh) par prestation sont affichées à titre d'information. Le candidat estime sa propre charge. </t>
    </r>
    <r>
      <rPr>
        <b/>
        <sz val="14"/>
        <color rgb="FFFF0000"/>
        <rFont val="Calibri"/>
        <family val="2"/>
        <scheme val="minor"/>
      </rPr>
      <t>Seul est pris en compte le tarif unitaire et forfaitaire de la prestation</t>
    </r>
  </si>
  <si>
    <t>Cette UO consiste à réaliser une interface complexe (plusieurs types de données) avec un module du SIRH de l'AP-HP. Il y a autant d'interfaces que de modules progiciel. Le forfait comprend les spécifications détaillées, les développements, les tests et la mise en œuvre.</t>
  </si>
  <si>
    <t>Cette UO consiste à réaliser une interface simple (un type de données) avec un module du SIRH de l'AP-HP. Il y a autant d'interfaces que de modules progiciel. Le forfait comprend les spécifications détaillées, les développements, les tests et la mise en œuvre.</t>
  </si>
  <si>
    <t>C2-DGEN-PNM</t>
  </si>
  <si>
    <t>C2-DGEN-PM</t>
  </si>
  <si>
    <t>C2-DGEN-FORMATION</t>
  </si>
  <si>
    <t>Déploiement général des entretiens d’une filière professionnelle PNM (un formulaire) sur tous les établissements de l'AP-HP. Forfait incluant toutes les tâches de préparation et de support lors de l'opération</t>
  </si>
  <si>
    <t>Déploiement génréral des entretiens d’une filière professionnelle PM (un formulaire) sur tous les établissements de l'AP-HP. Forfait incluant toutes les tâches de préparation et de support lors de l'opération</t>
  </si>
  <si>
    <t>Formation générale en présentiel des référents RH des sites déployés (environ 90 personnes)</t>
  </si>
  <si>
    <t>Tâche de conduite de projet qui requiert un suivi de projet tout le long de la phase 2 (ENTRETIENS PROFESSIONNELS)</t>
  </si>
  <si>
    <t>5 jjour/homme</t>
  </si>
  <si>
    <t>20 jour/homme</t>
  </si>
  <si>
    <t>1 jour/homme</t>
  </si>
  <si>
    <t>10 jour/homme</t>
  </si>
  <si>
    <t>5 jour/homme</t>
  </si>
  <si>
    <t>2 jour/homme</t>
  </si>
  <si>
    <t>DESCRIPTIONS</t>
  </si>
  <si>
    <t>7 jour/homme</t>
  </si>
  <si>
    <t>120 jour/homme</t>
  </si>
  <si>
    <t>TOTAL  SIMULATION Abonnement + Chantiers +hors forfait</t>
  </si>
  <si>
    <t>PRINCIPE DE TARIFICATION DES ABONNEMENTS</t>
  </si>
  <si>
    <t>Abonnement HT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</si>
  <si>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</si>
  <si>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</si>
  <si>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</si>
  <si>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</si>
  <si>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</si>
  <si>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</si>
  <si>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</si>
  <si>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</si>
  <si>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</si>
  <si>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</si>
  <si>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</si>
  <si>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</si>
  <si>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 = Gratuit</t>
  </si>
  <si>
    <t>T3 à T16 : fonction du nombre de dossiers actifs</t>
  </si>
  <si>
    <t>tarification par tranches</t>
  </si>
  <si>
    <t xml:space="preserve">TARIF par Agent actif (générant un entretien annuel) en fonction de la tranche </t>
  </si>
  <si>
    <t>10.001-20.000</t>
  </si>
  <si>
    <t>20.001-30.000</t>
  </si>
  <si>
    <t>30.001-40.000</t>
  </si>
  <si>
    <t>40.001-50.000</t>
  </si>
  <si>
    <t>50.001-60.000</t>
  </si>
  <si>
    <t>60.001-70.000</t>
  </si>
  <si>
    <t>70.001-80.000</t>
  </si>
  <si>
    <t>80.001-90.000</t>
  </si>
  <si>
    <t>90.001-100.000 et au-delà FORFAIT AP-HP</t>
  </si>
  <si>
    <t>T2 = Forfait AP-HP (pilotes)</t>
  </si>
  <si>
    <t>Abonnement TRIM Forfaitaire AP-HP</t>
  </si>
  <si>
    <t>Abonn. TRIM Forfaitare AP-HP</t>
  </si>
  <si>
    <t>Tarif TRIMESTRIEL par agent HT</t>
  </si>
  <si>
    <t>TOTAL ABONNEMENT 4 ANS (16 TRIM)</t>
  </si>
  <si>
    <t>TRIMESTRE SUIVANT NOTIFICATION</t>
  </si>
  <si>
    <t>Abonnement TRIM</t>
  </si>
  <si>
    <t>ABONNEMENT</t>
  </si>
  <si>
    <t>ABO_FORFAIT_T2</t>
  </si>
  <si>
    <t>ABO_FORFAIT_TRIM_SUP90K</t>
  </si>
  <si>
    <t>ABO_TRIM_10K</t>
  </si>
  <si>
    <t>ABO_TRIM_20K</t>
  </si>
  <si>
    <t>ABO_TRIM_30K</t>
  </si>
  <si>
    <t>ABO_TRIM_40K</t>
  </si>
  <si>
    <t>ABO_TRIM_50K</t>
  </si>
  <si>
    <t>ABO_TRIM_60K</t>
  </si>
  <si>
    <t>ABO_TRIM_70K</t>
  </si>
  <si>
    <t>ABO_TRIM_80K</t>
  </si>
  <si>
    <t>ABO_TRIM_90K</t>
  </si>
  <si>
    <t>ARTICLE</t>
  </si>
  <si>
    <t>DESIGNATION</t>
  </si>
  <si>
    <t>TARIF HT</t>
  </si>
  <si>
    <t>ABONNEMENT TRIMESTRIEL FORFAITAIRE T2</t>
  </si>
  <si>
    <t>ABONNEMENT TRIMESTRIEL FORFAITAIRE SUP 90.000</t>
  </si>
  <si>
    <t>ABONNEMENT TRIMESTRIEL 10K</t>
  </si>
  <si>
    <t>ABONNEMENT TRIMESTRIEL 20K</t>
  </si>
  <si>
    <t>ABONNEMENT TRIMESTRIEL 30K</t>
  </si>
  <si>
    <t>ABONNEMENT TRIMESTRIEL 40K</t>
  </si>
  <si>
    <t>ABONNEMENT TRIMESTRIEL 50K</t>
  </si>
  <si>
    <t>ABONNEMENT TRIMESTRIEL 60K</t>
  </si>
  <si>
    <t>ABONNEMENT TRIMESTRIEL 70K</t>
  </si>
  <si>
    <t>ABONNEMENT TRIMESTRIEL 80K</t>
  </si>
  <si>
    <t>ABONNEMENT TRIMESTRIEL 90K</t>
  </si>
  <si>
    <t>CHANTIER 1</t>
  </si>
  <si>
    <t>CHANTIER 2</t>
  </si>
  <si>
    <t>UNITE D'ŒUVRE</t>
  </si>
  <si>
    <t>HORS FORFAIT</t>
  </si>
  <si>
    <t>BORDEREAU DE PRIX UNITAIRES</t>
  </si>
  <si>
    <t>TARIF TTC</t>
  </si>
  <si>
    <t>Organisation d'un atelier de travail permettant d'organiser une opération (paramétrage d'un formulaire d'entretien, des habilitations, définition des tâches à mener pour un déploiement) - cf 3.2.1.11 du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</si>
</sst>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#,##0.00\ _€"/>
    <numFmt numFmtId="166" formatCode="#,##0.00_ ;\-#,##0.00\ "/>
  </numFmts>
  <fonts count="40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Arial"/>
      <family val="2"/>
    </font>
    <font>
      <b/>
      <sz val="14"/>
      <color theme="1"/>
      <name val="Arial"/>
      <family val="2"/>
    </font>
    <font>
      <b/>
      <u/>
      <sz val="11"/>
      <color indexed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theme="4"/>
      <name val="Arial"/>
      <family val="2"/>
    </font>
    <font>
      <b/>
      <sz val="2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  <charset val="204"/>
    </font>
    <font>
      <b/>
      <sz val="11"/>
      <color theme="9" tint="-0.249977111117893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0"/>
      <name val="Tahoma"/>
      <family val="2"/>
    </font>
    <font>
      <b/>
      <sz val="10"/>
      <name val="Century Gothic"/>
      <family val="2"/>
    </font>
    <font>
      <sz val="10"/>
      <name val="Century Gothic"/>
      <family val="2"/>
    </font>
    <font>
      <sz val="10"/>
      <name val="Tahoma"/>
      <family val="2"/>
    </font>
    <font>
      <b/>
      <sz val="11"/>
      <color rgb="FFFF0000"/>
      <name val="Calibri"/>
      <family val="2"/>
    </font>
    <font>
      <b/>
      <sz val="1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14"/>
      <color rgb="FFFF0000"/>
      <name val="Calibri"/>
      <family val="2"/>
      <scheme val="minor"/>
    </font>
    <font>
      <b/>
      <sz val="10"/>
      <color theme="0"/>
      <name val="Arial Narrow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-0.499984740745262"/>
        <bgColor indexed="26"/>
      </patternFill>
    </fill>
    <fill>
      <patternFill patternType="solid">
        <fgColor theme="7" tint="0.79998168889431442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medium">
        <color indexed="64"/>
      </bottom>
      <diagonal/>
    </border>
  </borders>
  <cellStyleXfs count="11">
    <xf numFmtId="0" fontId="0" fillId="0" borderId="0"/>
    <xf numFmtId="0" fontId="7" fillId="0" borderId="0">
      <alignment vertical="center" wrapText="1"/>
    </xf>
    <xf numFmtId="0" fontId="7" fillId="0" borderId="0"/>
    <xf numFmtId="0" fontId="7" fillId="0" borderId="0"/>
    <xf numFmtId="44" fontId="17" fillId="0" borderId="0" applyFont="0" applyFill="0" applyBorder="0" applyAlignment="0" applyProtection="0"/>
    <xf numFmtId="0" fontId="18" fillId="0" borderId="0"/>
    <xf numFmtId="0" fontId="7" fillId="0" borderId="0"/>
    <xf numFmtId="0" fontId="20" fillId="0" borderId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81">
    <xf numFmtId="0" fontId="0" fillId="0" borderId="0" xfId="0"/>
    <xf numFmtId="0" fontId="4" fillId="3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2" fontId="0" fillId="0" borderId="0" xfId="0" applyNumberFormat="1" applyAlignment="1">
      <alignment horizontal="justify" vertical="center"/>
    </xf>
    <xf numFmtId="2" fontId="0" fillId="0" borderId="0" xfId="0" applyNumberFormat="1" applyAlignment="1">
      <alignment horizontal="justify" vertical="center" wrapText="1"/>
    </xf>
    <xf numFmtId="0" fontId="8" fillId="0" borderId="0" xfId="1" applyFont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vertical="center"/>
    </xf>
    <xf numFmtId="0" fontId="11" fillId="0" borderId="0" xfId="2" applyFont="1" applyAlignment="1">
      <alignment horizontal="center" vertical="center" wrapText="1"/>
    </xf>
    <xf numFmtId="0" fontId="13" fillId="0" borderId="0" xfId="2" applyFont="1" applyAlignment="1">
      <alignment vertical="center"/>
    </xf>
    <xf numFmtId="0" fontId="12" fillId="0" borderId="0" xfId="3" applyFont="1" applyAlignment="1">
      <alignment vertical="center" wrapText="1"/>
    </xf>
    <xf numFmtId="0" fontId="12" fillId="0" borderId="0" xfId="3" applyFont="1" applyAlignment="1">
      <alignment vertical="center"/>
    </xf>
    <xf numFmtId="2" fontId="12" fillId="0" borderId="0" xfId="2" applyNumberFormat="1" applyFont="1" applyAlignment="1">
      <alignment vertical="center"/>
    </xf>
    <xf numFmtId="0" fontId="15" fillId="0" borderId="9" xfId="2" applyFont="1" applyBorder="1" applyAlignment="1">
      <alignment vertical="center"/>
    </xf>
    <xf numFmtId="0" fontId="1" fillId="7" borderId="12" xfId="2" applyFont="1" applyFill="1" applyBorder="1" applyAlignment="1">
      <alignment horizontal="center" vertical="center" wrapText="1"/>
    </xf>
    <xf numFmtId="0" fontId="1" fillId="7" borderId="13" xfId="2" applyFont="1" applyFill="1" applyBorder="1" applyAlignment="1">
      <alignment horizontal="center" vertical="center" wrapText="1"/>
    </xf>
    <xf numFmtId="0" fontId="1" fillId="7" borderId="14" xfId="2" applyFont="1" applyFill="1" applyBorder="1" applyAlignment="1">
      <alignment horizontal="center" vertical="center" wrapText="1"/>
    </xf>
    <xf numFmtId="0" fontId="2" fillId="7" borderId="15" xfId="2" applyFont="1" applyFill="1" applyBorder="1" applyAlignment="1">
      <alignment horizontal="center" vertical="center" wrapText="1"/>
    </xf>
    <xf numFmtId="164" fontId="15" fillId="0" borderId="17" xfId="2" applyNumberFormat="1" applyFont="1" applyBorder="1" applyAlignment="1">
      <alignment vertical="center"/>
    </xf>
    <xf numFmtId="0" fontId="1" fillId="7" borderId="15" xfId="2" applyFont="1" applyFill="1" applyBorder="1" applyAlignment="1">
      <alignment horizontal="center" vertical="center" wrapText="1"/>
    </xf>
    <xf numFmtId="0" fontId="14" fillId="0" borderId="0" xfId="3" applyFont="1" applyAlignment="1">
      <alignment horizontal="center" vertical="center"/>
    </xf>
    <xf numFmtId="0" fontId="17" fillId="0" borderId="0" xfId="0" applyFont="1"/>
    <xf numFmtId="164" fontId="17" fillId="0" borderId="0" xfId="0" applyNumberFormat="1" applyFont="1"/>
    <xf numFmtId="164" fontId="15" fillId="4" borderId="2" xfId="5" applyNumberFormat="1" applyFont="1" applyFill="1" applyBorder="1" applyAlignment="1">
      <alignment vertical="center"/>
    </xf>
    <xf numFmtId="0" fontId="15" fillId="4" borderId="2" xfId="0" applyFont="1" applyFill="1" applyBorder="1" applyAlignment="1">
      <alignment horizontal="left" vertical="center" wrapText="1"/>
    </xf>
    <xf numFmtId="0" fontId="15" fillId="0" borderId="0" xfId="2" applyFont="1" applyAlignment="1">
      <alignment horizontal="center" vertical="center"/>
    </xf>
    <xf numFmtId="0" fontId="14" fillId="8" borderId="2" xfId="3" applyFont="1" applyFill="1" applyBorder="1" applyAlignment="1">
      <alignment horizontal="center" vertical="center" wrapText="1"/>
    </xf>
    <xf numFmtId="0" fontId="15" fillId="0" borderId="0" xfId="3" applyFont="1" applyAlignment="1">
      <alignment horizontal="center" vertical="center" wrapText="1"/>
    </xf>
    <xf numFmtId="164" fontId="15" fillId="0" borderId="0" xfId="2" applyNumberFormat="1" applyFont="1" applyAlignment="1">
      <alignment horizontal="center" vertical="center"/>
    </xf>
    <xf numFmtId="0" fontId="14" fillId="0" borderId="0" xfId="3" applyFont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4" fontId="15" fillId="0" borderId="0" xfId="2" applyNumberFormat="1" applyFont="1" applyAlignment="1">
      <alignment horizontal="center" vertical="center"/>
    </xf>
    <xf numFmtId="0" fontId="14" fillId="9" borderId="8" xfId="3" applyFont="1" applyFill="1" applyBorder="1" applyAlignment="1">
      <alignment horizontal="center" vertical="center"/>
    </xf>
    <xf numFmtId="0" fontId="1" fillId="7" borderId="25" xfId="2" applyFont="1" applyFill="1" applyBorder="1" applyAlignment="1">
      <alignment horizontal="center" vertical="center" wrapText="1"/>
    </xf>
    <xf numFmtId="0" fontId="1" fillId="7" borderId="26" xfId="2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164" fontId="15" fillId="10" borderId="2" xfId="5" applyNumberFormat="1" applyFont="1" applyFill="1" applyBorder="1" applyAlignment="1">
      <alignment vertical="center"/>
    </xf>
    <xf numFmtId="164" fontId="15" fillId="5" borderId="2" xfId="0" applyNumberFormat="1" applyFont="1" applyFill="1" applyBorder="1" applyAlignment="1">
      <alignment horizontal="right" vertical="center" wrapText="1"/>
    </xf>
    <xf numFmtId="0" fontId="15" fillId="0" borderId="2" xfId="0" applyFont="1" applyBorder="1" applyAlignment="1">
      <alignment horizontal="left" vertical="center" wrapText="1"/>
    </xf>
    <xf numFmtId="164" fontId="15" fillId="0" borderId="2" xfId="5" applyNumberFormat="1" applyFont="1" applyBorder="1" applyAlignment="1">
      <alignment vertical="center"/>
    </xf>
    <xf numFmtId="0" fontId="1" fillId="7" borderId="4" xfId="2" applyFont="1" applyFill="1" applyBorder="1" applyAlignment="1">
      <alignment horizontal="center" vertical="center" wrapText="1"/>
    </xf>
    <xf numFmtId="0" fontId="1" fillId="7" borderId="20" xfId="2" applyFont="1" applyFill="1" applyBorder="1" applyAlignment="1">
      <alignment horizontal="center" vertical="center" wrapText="1"/>
    </xf>
    <xf numFmtId="0" fontId="1" fillId="7" borderId="24" xfId="2" applyFont="1" applyFill="1" applyBorder="1" applyAlignment="1">
      <alignment horizontal="center" vertical="center" wrapText="1"/>
    </xf>
    <xf numFmtId="0" fontId="1" fillId="7" borderId="11" xfId="2" applyFont="1" applyFill="1" applyBorder="1" applyAlignment="1">
      <alignment horizontal="center" vertical="center" wrapText="1"/>
    </xf>
    <xf numFmtId="0" fontId="21" fillId="0" borderId="0" xfId="1" applyFont="1" applyAlignment="1">
      <alignment horizontal="justify" vertical="center" wrapText="1"/>
    </xf>
    <xf numFmtId="0" fontId="14" fillId="0" borderId="16" xfId="3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4" borderId="8" xfId="0" applyFont="1" applyFill="1" applyBorder="1" applyAlignment="1">
      <alignment horizontal="left" vertical="center" wrapText="1"/>
    </xf>
    <xf numFmtId="0" fontId="23" fillId="0" borderId="8" xfId="3" applyFont="1" applyBorder="1" applyAlignment="1" applyProtection="1">
      <alignment horizontal="center" vertical="center" wrapText="1"/>
    </xf>
    <xf numFmtId="0" fontId="23" fillId="0" borderId="8" xfId="3" applyFont="1" applyBorder="1" applyAlignment="1" applyProtection="1">
      <alignment vertical="center" wrapText="1"/>
    </xf>
    <xf numFmtId="0" fontId="24" fillId="0" borderId="2" xfId="3" applyFont="1" applyBorder="1" applyAlignment="1" applyProtection="1">
      <alignment horizontal="center" vertical="center" wrapText="1"/>
    </xf>
    <xf numFmtId="0" fontId="25" fillId="0" borderId="0" xfId="3" applyFont="1" applyBorder="1" applyAlignment="1" applyProtection="1">
      <alignment vertical="center" wrapText="1"/>
    </xf>
    <xf numFmtId="0" fontId="25" fillId="0" borderId="0" xfId="3" applyFont="1" applyBorder="1" applyProtection="1"/>
    <xf numFmtId="0" fontId="23" fillId="0" borderId="2" xfId="3" applyFont="1" applyBorder="1" applyAlignment="1" applyProtection="1">
      <alignment horizontal="left" vertical="center" indent="2"/>
    </xf>
    <xf numFmtId="7" fontId="26" fillId="0" borderId="2" xfId="10" applyNumberFormat="1" applyFont="1" applyBorder="1" applyAlignment="1" applyProtection="1">
      <alignment horizontal="center" vertical="center"/>
    </xf>
    <xf numFmtId="44" fontId="25" fillId="0" borderId="0" xfId="3" applyNumberFormat="1" applyFont="1" applyBorder="1" applyAlignment="1" applyProtection="1">
      <alignment vertical="center" wrapText="1"/>
    </xf>
    <xf numFmtId="0" fontId="25" fillId="0" borderId="0" xfId="3" applyFont="1" applyProtection="1"/>
    <xf numFmtId="0" fontId="23" fillId="0" borderId="2" xfId="3" applyFont="1" applyFill="1" applyBorder="1" applyAlignment="1" applyProtection="1">
      <alignment horizontal="left" vertical="center" indent="2"/>
    </xf>
    <xf numFmtId="165" fontId="0" fillId="0" borderId="0" xfId="0" applyNumberFormat="1"/>
    <xf numFmtId="0" fontId="22" fillId="0" borderId="0" xfId="0" applyFont="1"/>
    <xf numFmtId="7" fontId="22" fillId="0" borderId="6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left" vertical="center" wrapText="1"/>
    </xf>
    <xf numFmtId="164" fontId="14" fillId="0" borderId="6" xfId="2" applyNumberFormat="1" applyFont="1" applyBorder="1" applyAlignment="1">
      <alignment vertical="center"/>
    </xf>
    <xf numFmtId="165" fontId="12" fillId="0" borderId="0" xfId="2" applyNumberFormat="1" applyFont="1" applyAlignment="1">
      <alignment vertical="center"/>
    </xf>
    <xf numFmtId="165" fontId="2" fillId="7" borderId="26" xfId="2" applyNumberFormat="1" applyFont="1" applyFill="1" applyBorder="1" applyAlignment="1">
      <alignment horizontal="center" vertical="center" wrapText="1"/>
    </xf>
    <xf numFmtId="0" fontId="27" fillId="0" borderId="0" xfId="1" applyFont="1" applyAlignment="1">
      <alignment horizontal="justify" vertical="center" wrapText="1"/>
    </xf>
    <xf numFmtId="0" fontId="26" fillId="0" borderId="8" xfId="3" applyFont="1" applyBorder="1" applyAlignment="1" applyProtection="1">
      <alignment vertical="center" wrapText="1"/>
    </xf>
    <xf numFmtId="0" fontId="26" fillId="0" borderId="8" xfId="3" applyFont="1" applyFill="1" applyBorder="1" applyAlignment="1" applyProtection="1">
      <alignment vertical="center" wrapText="1"/>
    </xf>
    <xf numFmtId="7" fontId="26" fillId="0" borderId="9" xfId="10" applyNumberFormat="1" applyFont="1" applyBorder="1" applyAlignment="1" applyProtection="1">
      <alignment horizontal="center" vertical="center"/>
    </xf>
    <xf numFmtId="7" fontId="26" fillId="0" borderId="9" xfId="10" applyNumberFormat="1" applyFont="1" applyFill="1" applyBorder="1" applyAlignment="1" applyProtection="1">
      <alignment horizontal="center" vertical="center"/>
    </xf>
    <xf numFmtId="165" fontId="24" fillId="0" borderId="7" xfId="3" applyNumberFormat="1" applyFont="1" applyBorder="1" applyAlignment="1" applyProtection="1">
      <alignment horizontal="center" vertical="center" wrapText="1"/>
    </xf>
    <xf numFmtId="165" fontId="25" fillId="12" borderId="27" xfId="10" applyNumberFormat="1" applyFont="1" applyFill="1" applyBorder="1" applyAlignment="1" applyProtection="1">
      <alignment horizontal="center" vertical="center"/>
      <protection locked="0"/>
    </xf>
    <xf numFmtId="0" fontId="1" fillId="12" borderId="20" xfId="2" applyFont="1" applyFill="1" applyBorder="1" applyAlignment="1">
      <alignment horizontal="center" vertical="center" wrapText="1"/>
    </xf>
    <xf numFmtId="0" fontId="1" fillId="12" borderId="24" xfId="2" applyFont="1" applyFill="1" applyBorder="1" applyAlignment="1">
      <alignment horizontal="center" vertical="center" wrapText="1"/>
    </xf>
    <xf numFmtId="0" fontId="1" fillId="12" borderId="11" xfId="2" applyFont="1" applyFill="1" applyBorder="1" applyAlignment="1">
      <alignment horizontal="center" vertical="center" wrapText="1"/>
    </xf>
    <xf numFmtId="0" fontId="28" fillId="0" borderId="2" xfId="3" applyFont="1" applyBorder="1" applyAlignment="1">
      <alignment horizontal="center" vertical="center" wrapText="1"/>
    </xf>
    <xf numFmtId="0" fontId="14" fillId="0" borderId="8" xfId="3" applyFont="1" applyBorder="1" applyAlignment="1">
      <alignment horizontal="center" vertical="center"/>
    </xf>
    <xf numFmtId="0" fontId="1" fillId="7" borderId="32" xfId="2" applyFont="1" applyFill="1" applyBorder="1" applyAlignment="1">
      <alignment horizontal="center" vertical="center" wrapText="1"/>
    </xf>
    <xf numFmtId="0" fontId="1" fillId="7" borderId="33" xfId="2" applyFont="1" applyFill="1" applyBorder="1" applyAlignment="1">
      <alignment horizontal="center" vertical="center" wrapText="1"/>
    </xf>
    <xf numFmtId="0" fontId="19" fillId="11" borderId="2" xfId="3" applyFont="1" applyFill="1" applyBorder="1" applyAlignment="1">
      <alignment horizontal="center" vertical="center"/>
    </xf>
    <xf numFmtId="39" fontId="15" fillId="13" borderId="2" xfId="4" applyNumberFormat="1" applyFont="1" applyFill="1" applyBorder="1" applyAlignment="1" applyProtection="1">
      <alignment horizontal="center" vertical="center"/>
    </xf>
    <xf numFmtId="2" fontId="29" fillId="0" borderId="0" xfId="0" applyNumberFormat="1" applyFont="1" applyAlignment="1">
      <alignment horizontal="justify" vertical="center"/>
    </xf>
    <xf numFmtId="2" fontId="22" fillId="0" borderId="0" xfId="0" applyNumberFormat="1" applyFont="1" applyAlignment="1">
      <alignment horizontal="justify" vertical="center" wrapText="1"/>
    </xf>
    <xf numFmtId="0" fontId="15" fillId="0" borderId="2" xfId="3" applyFont="1" applyBorder="1" applyAlignment="1">
      <alignment vertical="center" wrapText="1"/>
    </xf>
    <xf numFmtId="0" fontId="15" fillId="0" borderId="2" xfId="2" applyFont="1" applyBorder="1" applyAlignment="1">
      <alignment vertical="center"/>
    </xf>
    <xf numFmtId="164" fontId="15" fillId="5" borderId="34" xfId="2" applyNumberFormat="1" applyFont="1" applyFill="1" applyBorder="1" applyAlignment="1">
      <alignment vertical="center"/>
    </xf>
    <xf numFmtId="0" fontId="32" fillId="14" borderId="2" xfId="3" applyFont="1" applyFill="1" applyBorder="1" applyAlignment="1">
      <alignment vertical="center" wrapText="1"/>
    </xf>
    <xf numFmtId="0" fontId="13" fillId="0" borderId="2" xfId="2" applyFont="1" applyBorder="1" applyAlignment="1">
      <alignment horizontal="center" vertical="center"/>
    </xf>
    <xf numFmtId="0" fontId="1" fillId="9" borderId="12" xfId="2" applyFont="1" applyFill="1" applyBorder="1" applyAlignment="1">
      <alignment horizontal="center" vertical="center" wrapText="1"/>
    </xf>
    <xf numFmtId="0" fontId="2" fillId="9" borderId="28" xfId="0" applyFont="1" applyFill="1" applyBorder="1" applyAlignment="1">
      <alignment horizontal="left" vertical="center" wrapText="1"/>
    </xf>
    <xf numFmtId="164" fontId="2" fillId="9" borderId="28" xfId="0" applyNumberFormat="1" applyFont="1" applyFill="1" applyBorder="1" applyAlignment="1">
      <alignment horizontal="left" vertical="center" wrapText="1"/>
    </xf>
    <xf numFmtId="164" fontId="33" fillId="12" borderId="27" xfId="2" applyNumberFormat="1" applyFont="1" applyFill="1" applyBorder="1" applyAlignment="1">
      <alignment horizontal="center" vertical="center"/>
    </xf>
    <xf numFmtId="0" fontId="33" fillId="0" borderId="9" xfId="2" applyFont="1" applyBorder="1" applyAlignment="1">
      <alignment vertical="center"/>
    </xf>
    <xf numFmtId="165" fontId="33" fillId="0" borderId="2" xfId="2" applyNumberFormat="1" applyFont="1" applyBorder="1" applyAlignment="1">
      <alignment vertical="center"/>
    </xf>
    <xf numFmtId="164" fontId="33" fillId="12" borderId="29" xfId="2" applyNumberFormat="1" applyFont="1" applyFill="1" applyBorder="1" applyAlignment="1">
      <alignment horizontal="center" vertical="center"/>
    </xf>
    <xf numFmtId="0" fontId="33" fillId="0" borderId="30" xfId="2" applyFont="1" applyBorder="1" applyAlignment="1">
      <alignment vertical="center"/>
    </xf>
    <xf numFmtId="165" fontId="33" fillId="0" borderId="7" xfId="2" applyNumberFormat="1" applyFont="1" applyBorder="1" applyAlignment="1">
      <alignment vertical="center"/>
    </xf>
    <xf numFmtId="4" fontId="34" fillId="0" borderId="31" xfId="2" applyNumberFormat="1" applyFont="1" applyBorder="1" applyAlignment="1">
      <alignment vertical="center"/>
    </xf>
    <xf numFmtId="0" fontId="15" fillId="9" borderId="2" xfId="0" applyFont="1" applyFill="1" applyBorder="1" applyAlignment="1">
      <alignment horizontal="left" vertical="center" wrapText="1"/>
    </xf>
    <xf numFmtId="164" fontId="15" fillId="9" borderId="2" xfId="0" applyNumberFormat="1" applyFont="1" applyFill="1" applyBorder="1" applyAlignment="1">
      <alignment horizontal="left" vertical="center" wrapText="1"/>
    </xf>
    <xf numFmtId="0" fontId="1" fillId="9" borderId="2" xfId="2" applyFont="1" applyFill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/>
    </xf>
    <xf numFmtId="0" fontId="35" fillId="0" borderId="2" xfId="2" applyFont="1" applyBorder="1" applyAlignment="1">
      <alignment horizontal="center" vertical="center"/>
    </xf>
    <xf numFmtId="0" fontId="1" fillId="14" borderId="2" xfId="3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left" vertical="center"/>
    </xf>
    <xf numFmtId="0" fontId="15" fillId="0" borderId="23" xfId="3" applyFont="1" applyBorder="1" applyAlignment="1">
      <alignment horizontal="left" vertical="center" wrapText="1"/>
    </xf>
    <xf numFmtId="164" fontId="2" fillId="6" borderId="2" xfId="5" applyNumberFormat="1" applyFont="1" applyFill="1" applyBorder="1" applyAlignment="1">
      <alignment vertical="center"/>
    </xf>
    <xf numFmtId="164" fontId="2" fillId="14" borderId="2" xfId="5" applyNumberFormat="1" applyFont="1" applyFill="1" applyBorder="1" applyAlignment="1">
      <alignment vertical="center"/>
    </xf>
    <xf numFmtId="164" fontId="2" fillId="16" borderId="2" xfId="5" applyNumberFormat="1" applyFont="1" applyFill="1" applyBorder="1" applyAlignment="1">
      <alignment vertical="center"/>
    </xf>
    <xf numFmtId="164" fontId="1" fillId="7" borderId="2" xfId="0" applyNumberFormat="1" applyFont="1" applyFill="1" applyBorder="1"/>
    <xf numFmtId="164" fontId="2" fillId="15" borderId="2" xfId="5" applyNumberFormat="1" applyFont="1" applyFill="1" applyBorder="1" applyAlignment="1">
      <alignment vertical="center"/>
    </xf>
    <xf numFmtId="1" fontId="25" fillId="0" borderId="2" xfId="3" applyNumberFormat="1" applyFont="1" applyFill="1" applyBorder="1" applyAlignment="1" applyProtection="1">
      <alignment horizontal="center" vertical="center"/>
    </xf>
    <xf numFmtId="0" fontId="1" fillId="6" borderId="0" xfId="3" applyFont="1" applyFill="1" applyAlignment="1">
      <alignment horizontal="center" vertical="center" wrapText="1"/>
    </xf>
    <xf numFmtId="165" fontId="0" fillId="5" borderId="27" xfId="0" applyNumberFormat="1" applyFill="1" applyBorder="1" applyAlignment="1">
      <alignment horizontal="center" vertical="center"/>
    </xf>
    <xf numFmtId="165" fontId="14" fillId="5" borderId="27" xfId="3" applyNumberFormat="1" applyFont="1" applyFill="1" applyBorder="1" applyAlignment="1">
      <alignment vertical="center"/>
    </xf>
    <xf numFmtId="165" fontId="0" fillId="17" borderId="39" xfId="0" applyNumberFormat="1" applyFill="1" applyBorder="1" applyAlignment="1">
      <alignment horizontal="center" vertical="center"/>
    </xf>
    <xf numFmtId="0" fontId="14" fillId="0" borderId="0" xfId="3" applyFont="1" applyBorder="1" applyAlignment="1">
      <alignment vertical="center"/>
    </xf>
    <xf numFmtId="164" fontId="15" fillId="0" borderId="0" xfId="2" applyNumberFormat="1" applyFont="1" applyBorder="1" applyAlignment="1">
      <alignment horizontal="center" vertical="center"/>
    </xf>
    <xf numFmtId="0" fontId="14" fillId="18" borderId="4" xfId="3" applyFont="1" applyFill="1" applyBorder="1" applyAlignment="1">
      <alignment horizontal="center" vertical="center"/>
    </xf>
    <xf numFmtId="164" fontId="14" fillId="0" borderId="0" xfId="2" applyNumberFormat="1" applyFont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166" fontId="14" fillId="18" borderId="6" xfId="3" applyNumberFormat="1" applyFont="1" applyFill="1" applyBorder="1" applyAlignment="1">
      <alignment horizontal="center" vertical="center"/>
    </xf>
    <xf numFmtId="164" fontId="36" fillId="0" borderId="0" xfId="2" applyNumberFormat="1" applyFont="1" applyAlignment="1">
      <alignment horizontal="center" vertical="center"/>
    </xf>
    <xf numFmtId="0" fontId="14" fillId="0" borderId="10" xfId="3" applyFont="1" applyBorder="1" applyAlignment="1">
      <alignment horizontal="center" vertical="center"/>
    </xf>
    <xf numFmtId="0" fontId="37" fillId="0" borderId="0" xfId="0" applyFont="1"/>
    <xf numFmtId="164" fontId="0" fillId="0" borderId="0" xfId="0" applyNumberFormat="1"/>
    <xf numFmtId="0" fontId="22" fillId="0" borderId="2" xfId="0" applyFont="1" applyBorder="1"/>
    <xf numFmtId="164" fontId="22" fillId="0" borderId="2" xfId="0" applyNumberFormat="1" applyFont="1" applyBorder="1" applyAlignment="1">
      <alignment horizontal="right"/>
    </xf>
    <xf numFmtId="0" fontId="0" fillId="0" borderId="2" xfId="0" applyBorder="1"/>
    <xf numFmtId="164" fontId="0" fillId="0" borderId="2" xfId="0" applyNumberFormat="1" applyBorder="1"/>
    <xf numFmtId="0" fontId="38" fillId="0" borderId="0" xfId="0" applyFont="1"/>
    <xf numFmtId="4" fontId="0" fillId="5" borderId="27" xfId="0" applyNumberForma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9" fillId="6" borderId="3" xfId="3" applyFont="1" applyFill="1" applyBorder="1" applyAlignment="1">
      <alignment horizontal="center" vertical="center" wrapText="1"/>
    </xf>
    <xf numFmtId="0" fontId="39" fillId="6" borderId="0" xfId="3" applyFont="1" applyFill="1" applyAlignment="1">
      <alignment horizontal="center" vertical="center" wrapText="1"/>
    </xf>
    <xf numFmtId="0" fontId="15" fillId="0" borderId="2" xfId="3" applyFont="1" applyBorder="1" applyAlignment="1">
      <alignment vertical="center" wrapText="1"/>
    </xf>
    <xf numFmtId="0" fontId="17" fillId="0" borderId="2" xfId="0" applyFont="1" applyBorder="1" applyAlignment="1">
      <alignment vertical="center"/>
    </xf>
    <xf numFmtId="0" fontId="11" fillId="0" borderId="0" xfId="2" applyFont="1" applyAlignment="1">
      <alignment horizontal="center" vertical="center"/>
    </xf>
    <xf numFmtId="0" fontId="1" fillId="9" borderId="21" xfId="2" applyFont="1" applyFill="1" applyBorder="1" applyAlignment="1">
      <alignment horizontal="center" vertical="center" wrapText="1"/>
    </xf>
    <xf numFmtId="0" fontId="1" fillId="9" borderId="18" xfId="2" applyFont="1" applyFill="1" applyBorder="1" applyAlignment="1">
      <alignment horizontal="center" vertical="center" wrapText="1"/>
    </xf>
    <xf numFmtId="0" fontId="1" fillId="9" borderId="35" xfId="2" applyFont="1" applyFill="1" applyBorder="1" applyAlignment="1">
      <alignment horizontal="center" vertical="center" wrapText="1"/>
    </xf>
    <xf numFmtId="0" fontId="1" fillId="7" borderId="0" xfId="2" applyFont="1" applyFill="1" applyBorder="1" applyAlignment="1">
      <alignment horizontal="center" vertical="center" wrapText="1"/>
    </xf>
    <xf numFmtId="0" fontId="1" fillId="7" borderId="36" xfId="2" applyFont="1" applyFill="1" applyBorder="1" applyAlignment="1">
      <alignment horizontal="center" vertical="center" wrapText="1"/>
    </xf>
    <xf numFmtId="0" fontId="16" fillId="6" borderId="0" xfId="2" applyFont="1" applyFill="1" applyBorder="1" applyAlignment="1">
      <alignment horizontal="center" vertical="center"/>
    </xf>
    <xf numFmtId="0" fontId="15" fillId="0" borderId="2" xfId="2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left" vertical="center" wrapText="1"/>
    </xf>
    <xf numFmtId="0" fontId="17" fillId="9" borderId="2" xfId="0" applyFont="1" applyFill="1" applyBorder="1" applyAlignment="1">
      <alignment horizontal="left" vertical="center" wrapText="1"/>
    </xf>
    <xf numFmtId="0" fontId="2" fillId="9" borderId="28" xfId="0" applyFont="1" applyFill="1" applyBorder="1" applyAlignment="1">
      <alignment horizontal="left" vertical="center" wrapText="1"/>
    </xf>
    <xf numFmtId="0" fontId="2" fillId="9" borderId="0" xfId="0" applyFont="1" applyFill="1" applyAlignment="1">
      <alignment vertical="center"/>
    </xf>
    <xf numFmtId="0" fontId="2" fillId="9" borderId="19" xfId="0" applyFont="1" applyFill="1" applyBorder="1" applyAlignment="1">
      <alignment vertical="center"/>
    </xf>
    <xf numFmtId="164" fontId="2" fillId="9" borderId="28" xfId="0" applyNumberFormat="1" applyFont="1" applyFill="1" applyBorder="1" applyAlignment="1">
      <alignment horizontal="left" vertical="center" wrapText="1"/>
    </xf>
    <xf numFmtId="164" fontId="2" fillId="9" borderId="0" xfId="0" applyNumberFormat="1" applyFont="1" applyFill="1" applyAlignment="1">
      <alignment vertical="center"/>
    </xf>
    <xf numFmtId="164" fontId="2" fillId="9" borderId="19" xfId="0" applyNumberFormat="1" applyFont="1" applyFill="1" applyBorder="1" applyAlignment="1">
      <alignment vertical="center"/>
    </xf>
    <xf numFmtId="0" fontId="1" fillId="9" borderId="2" xfId="2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38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 wrapText="1"/>
    </xf>
    <xf numFmtId="0" fontId="1" fillId="5" borderId="9" xfId="0" applyFont="1" applyFill="1" applyBorder="1" applyAlignment="1">
      <alignment horizontal="left" vertical="center" wrapText="1"/>
    </xf>
    <xf numFmtId="0" fontId="1" fillId="6" borderId="37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38" xfId="0" applyFont="1" applyFill="1" applyBorder="1" applyAlignment="1">
      <alignment horizontal="left" vertical="center" wrapText="1"/>
    </xf>
    <xf numFmtId="0" fontId="1" fillId="6" borderId="8" xfId="0" applyFont="1" applyFill="1" applyBorder="1" applyAlignment="1">
      <alignment horizontal="left" vertical="center" wrapText="1"/>
    </xf>
    <xf numFmtId="0" fontId="1" fillId="6" borderId="23" xfId="0" applyFont="1" applyFill="1" applyBorder="1" applyAlignment="1">
      <alignment horizontal="left" vertical="center" wrapText="1"/>
    </xf>
    <xf numFmtId="0" fontId="1" fillId="6" borderId="9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6" borderId="9" xfId="0" applyFont="1" applyFill="1" applyBorder="1" applyAlignment="1">
      <alignment horizontal="left" vertical="center" wrapText="1"/>
    </xf>
    <xf numFmtId="0" fontId="1" fillId="7" borderId="8" xfId="2" applyFont="1" applyFill="1" applyBorder="1" applyAlignment="1">
      <alignment horizontal="center" vertical="center" wrapText="1"/>
    </xf>
    <xf numFmtId="0" fontId="1" fillId="7" borderId="9" xfId="2" applyFont="1" applyFill="1" applyBorder="1" applyAlignment="1">
      <alignment horizontal="center" vertical="center" wrapText="1"/>
    </xf>
    <xf numFmtId="0" fontId="2" fillId="15" borderId="8" xfId="0" applyFont="1" applyFill="1" applyBorder="1" applyAlignment="1">
      <alignment horizontal="left" vertical="center" wrapText="1"/>
    </xf>
    <xf numFmtId="0" fontId="2" fillId="15" borderId="9" xfId="0" applyFont="1" applyFill="1" applyBorder="1" applyAlignment="1">
      <alignment horizontal="left" vertical="center" wrapText="1"/>
    </xf>
    <xf numFmtId="0" fontId="2" fillId="14" borderId="8" xfId="0" applyFont="1" applyFill="1" applyBorder="1" applyAlignment="1">
      <alignment horizontal="left" vertical="center" wrapText="1"/>
    </xf>
    <xf numFmtId="0" fontId="2" fillId="14" borderId="9" xfId="0" applyFont="1" applyFill="1" applyBorder="1" applyAlignment="1">
      <alignment horizontal="left" vertical="center" wrapText="1"/>
    </xf>
    <xf numFmtId="0" fontId="2" fillId="16" borderId="8" xfId="0" applyFont="1" applyFill="1" applyBorder="1" applyAlignment="1">
      <alignment horizontal="left" vertical="center" wrapText="1"/>
    </xf>
    <xf numFmtId="0" fontId="2" fillId="16" borderId="9" xfId="0" applyFont="1" applyFill="1" applyBorder="1" applyAlignment="1">
      <alignment horizontal="left" vertical="center" wrapText="1"/>
    </xf>
  </cellXfs>
  <cellStyles count="11">
    <cellStyle name="Euro 2" xfId="10"/>
    <cellStyle name="Milliers 2" xfId="9"/>
    <cellStyle name="Monétaire" xfId="4" builtinId="4"/>
    <cellStyle name="Monétaire 2" xfId="8"/>
    <cellStyle name="Normal" xfId="0" builtinId="0"/>
    <cellStyle name="Normal 17" xfId="6"/>
    <cellStyle name="Normal 2" xfId="2"/>
    <cellStyle name="Normal 3" xfId="1"/>
    <cellStyle name="Normal 4" xfId="7"/>
    <cellStyle name="Normal_Etablissement_simulations v2 2" xfId="3"/>
    <cellStyle name="Normal_Infracom-Matériels-2011_CdRF_Lot 1_v1.1" xfId="5"/>
  </cellStyles>
  <dxfs count="0"/>
  <tableStyles count="0" defaultTableStyle="TableStyleMedium2" defaultPivotStyle="PivotStyleLight16"/>
  <colors>
    <mruColors>
      <color rgb="FFFD7B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-FILES\Sante\DossiersSDE\CECIT-1\15-057-Lot1_AT-CCDG\15-057_DCE\15-057_DCE_QUALITE\AOO_15-057_CCSDG_SAP_2015-2019_ETF_V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ode d'emploi onglets UO"/>
      <sheetName val="Composition humaine UO"/>
      <sheetName val="Valorisation financière UO"/>
      <sheetName val="Bordereau Prix UO AT"/>
      <sheetName val="Simulation financière AT"/>
      <sheetName val="Répartition ETF AT"/>
      <sheetName val="Simulations UO AT"/>
      <sheetName val="Prix des U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A22"/>
  <sheetViews>
    <sheetView workbookViewId="0">
      <selection activeCell="E15" sqref="E15"/>
    </sheetView>
  </sheetViews>
  <sheetFormatPr baseColWidth="10" defaultColWidth="11.42578125" defaultRowHeight="15"/>
  <cols>
    <col min="1" max="1" width="106.7109375" customWidth="1"/>
  </cols>
  <sheetData>
    <row r="1" spans="1:1">
      <c r="A1" s="133" t="s">
        <v>122</v>
      </c>
    </row>
    <row r="2" spans="1:1" ht="15" customHeight="1">
      <c r="A2" s="133"/>
    </row>
    <row r="3" spans="1:1" ht="15" customHeight="1">
      <c r="A3" s="133"/>
    </row>
    <row r="4" spans="1:1" ht="15" customHeight="1">
      <c r="A4" s="133"/>
    </row>
    <row r="5" spans="1:1" ht="23.25" customHeight="1">
      <c r="A5" s="134"/>
    </row>
    <row r="6" spans="1:1" ht="18">
      <c r="A6" s="1" t="s">
        <v>0</v>
      </c>
    </row>
    <row r="9" spans="1:1">
      <c r="A9" s="2" t="s">
        <v>1</v>
      </c>
    </row>
    <row r="10" spans="1:1">
      <c r="A10" s="3" t="s">
        <v>2</v>
      </c>
    </row>
    <row r="11" spans="1:1" ht="30">
      <c r="A11" s="4" t="s">
        <v>3</v>
      </c>
    </row>
    <row r="12" spans="1:1" ht="45">
      <c r="A12" s="83" t="s">
        <v>100</v>
      </c>
    </row>
    <row r="13" spans="1:1">
      <c r="A13" s="4"/>
    </row>
    <row r="14" spans="1:1">
      <c r="A14" s="2" t="s">
        <v>99</v>
      </c>
    </row>
    <row r="15" spans="1:1" ht="33.75">
      <c r="A15" s="82" t="s">
        <v>123</v>
      </c>
    </row>
    <row r="16" spans="1:1">
      <c r="A16" s="4"/>
    </row>
    <row r="17" spans="1:1">
      <c r="A17" s="45" t="s">
        <v>4</v>
      </c>
    </row>
    <row r="18" spans="1:1">
      <c r="A18" s="45" t="s">
        <v>5</v>
      </c>
    </row>
    <row r="19" spans="1:1">
      <c r="A19" s="66" t="s">
        <v>49</v>
      </c>
    </row>
    <row r="20" spans="1:1" ht="15.75">
      <c r="A20" s="5"/>
    </row>
    <row r="21" spans="1:1">
      <c r="A21" s="2" t="s">
        <v>6</v>
      </c>
    </row>
    <row r="22" spans="1:1" ht="30">
      <c r="A22" s="6" t="s">
        <v>7</v>
      </c>
    </row>
  </sheetData>
  <mergeCells count="1">
    <mergeCell ref="A1:A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E29"/>
  <sheetViews>
    <sheetView zoomScale="70" zoomScaleNormal="70" workbookViewId="0">
      <selection activeCell="D25" sqref="D25"/>
    </sheetView>
  </sheetViews>
  <sheetFormatPr baseColWidth="10" defaultColWidth="8.42578125" defaultRowHeight="15"/>
  <cols>
    <col min="1" max="1" width="61.140625" style="26" customWidth="1"/>
    <col min="2" max="2" width="41.5703125" style="26" customWidth="1"/>
    <col min="3" max="3" width="38.140625" style="26" customWidth="1"/>
    <col min="4" max="31" width="30.7109375" style="26" customWidth="1"/>
    <col min="32" max="16384" width="8.42578125" style="26"/>
  </cols>
  <sheetData>
    <row r="1" spans="1:31" ht="47.25" customHeight="1" thickBot="1">
      <c r="A1" s="135" t="s">
        <v>20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</row>
    <row r="2" spans="1:31" ht="22.5" customHeight="1" thickBot="1">
      <c r="A2" s="124" t="s">
        <v>175</v>
      </c>
      <c r="B2" s="73" t="s">
        <v>53</v>
      </c>
      <c r="C2" s="73" t="s">
        <v>54</v>
      </c>
      <c r="D2" s="74" t="s">
        <v>51</v>
      </c>
      <c r="E2" s="75"/>
      <c r="F2" s="41" t="s">
        <v>52</v>
      </c>
      <c r="G2" s="42"/>
      <c r="H2" s="43" t="s">
        <v>145</v>
      </c>
      <c r="I2" s="44"/>
      <c r="J2" s="41" t="s">
        <v>146</v>
      </c>
      <c r="K2" s="42"/>
      <c r="L2" s="43" t="s">
        <v>147</v>
      </c>
      <c r="M2" s="44"/>
      <c r="N2" s="41" t="s">
        <v>148</v>
      </c>
      <c r="O2" s="42"/>
      <c r="P2" s="43" t="s">
        <v>149</v>
      </c>
      <c r="Q2" s="44"/>
      <c r="R2" s="41" t="s">
        <v>150</v>
      </c>
      <c r="S2" s="42"/>
      <c r="T2" s="41" t="s">
        <v>151</v>
      </c>
      <c r="U2" s="42"/>
      <c r="V2" s="41" t="s">
        <v>152</v>
      </c>
      <c r="W2" s="42"/>
      <c r="X2" s="41" t="s">
        <v>153</v>
      </c>
      <c r="Y2" s="42"/>
      <c r="Z2" s="41" t="s">
        <v>154</v>
      </c>
      <c r="AA2" s="42"/>
      <c r="AB2" s="41" t="s">
        <v>155</v>
      </c>
      <c r="AC2" s="42"/>
      <c r="AD2" s="41" t="s">
        <v>156</v>
      </c>
      <c r="AE2" s="42"/>
    </row>
    <row r="3" spans="1:31" ht="51" customHeight="1" thickBot="1">
      <c r="A3" s="33"/>
      <c r="B3" s="20" t="s">
        <v>176</v>
      </c>
      <c r="C3" s="35" t="s">
        <v>171</v>
      </c>
      <c r="D3" s="78" t="s">
        <v>12</v>
      </c>
      <c r="E3" s="35" t="s">
        <v>144</v>
      </c>
      <c r="F3" s="16" t="s">
        <v>12</v>
      </c>
      <c r="G3" s="35" t="s">
        <v>144</v>
      </c>
      <c r="H3" s="78" t="s">
        <v>12</v>
      </c>
      <c r="I3" s="35" t="s">
        <v>144</v>
      </c>
      <c r="J3" s="16" t="s">
        <v>12</v>
      </c>
      <c r="K3" s="35" t="s">
        <v>144</v>
      </c>
      <c r="L3" s="79" t="s">
        <v>12</v>
      </c>
      <c r="M3" s="35" t="s">
        <v>144</v>
      </c>
      <c r="N3" s="16" t="s">
        <v>12</v>
      </c>
      <c r="O3" s="35" t="s">
        <v>144</v>
      </c>
      <c r="P3" s="16" t="s">
        <v>12</v>
      </c>
      <c r="Q3" s="35" t="s">
        <v>144</v>
      </c>
      <c r="R3" s="16" t="s">
        <v>12</v>
      </c>
      <c r="S3" s="35" t="s">
        <v>144</v>
      </c>
      <c r="T3" s="16" t="s">
        <v>12</v>
      </c>
      <c r="U3" s="35" t="s">
        <v>144</v>
      </c>
      <c r="V3" s="16" t="s">
        <v>12</v>
      </c>
      <c r="W3" s="35" t="s">
        <v>144</v>
      </c>
      <c r="X3" s="16" t="s">
        <v>12</v>
      </c>
      <c r="Y3" s="35" t="s">
        <v>144</v>
      </c>
      <c r="Z3" s="16" t="s">
        <v>12</v>
      </c>
      <c r="AA3" s="35" t="s">
        <v>144</v>
      </c>
      <c r="AB3" s="16" t="s">
        <v>12</v>
      </c>
      <c r="AC3" s="35" t="s">
        <v>144</v>
      </c>
      <c r="AD3" s="16" t="s">
        <v>12</v>
      </c>
      <c r="AE3" s="35" t="s">
        <v>144</v>
      </c>
    </row>
    <row r="4" spans="1:31" ht="74.25" customHeight="1" thickTop="1" thickBot="1">
      <c r="A4" s="46" t="s">
        <v>21</v>
      </c>
      <c r="B4" s="27">
        <v>0</v>
      </c>
      <c r="C4" s="132"/>
      <c r="D4" s="80">
        <v>30000</v>
      </c>
      <c r="E4" s="81">
        <f>D4*B16</f>
        <v>0</v>
      </c>
      <c r="F4" s="80">
        <v>45000</v>
      </c>
      <c r="G4" s="81">
        <f>F4*B18</f>
        <v>0</v>
      </c>
      <c r="H4" s="80">
        <v>45000</v>
      </c>
      <c r="I4" s="81">
        <f>H4*B18</f>
        <v>0</v>
      </c>
      <c r="J4" s="80">
        <v>55000</v>
      </c>
      <c r="K4" s="81">
        <f>J4*B19</f>
        <v>0</v>
      </c>
      <c r="L4" s="80">
        <v>55000</v>
      </c>
      <c r="M4" s="81">
        <f>L4*B19</f>
        <v>0</v>
      </c>
      <c r="N4" s="80">
        <v>65000</v>
      </c>
      <c r="O4" s="81">
        <f>N4*B20</f>
        <v>0</v>
      </c>
      <c r="P4" s="80">
        <v>65000</v>
      </c>
      <c r="Q4" s="81">
        <f>P4*B20</f>
        <v>0</v>
      </c>
      <c r="R4" s="80">
        <v>75000</v>
      </c>
      <c r="S4" s="81">
        <f>R4*B21</f>
        <v>0</v>
      </c>
      <c r="T4" s="80">
        <v>75000</v>
      </c>
      <c r="U4" s="81">
        <f>T4*B21</f>
        <v>0</v>
      </c>
      <c r="V4" s="80">
        <v>95000</v>
      </c>
      <c r="W4" s="81">
        <f>C23</f>
        <v>0</v>
      </c>
      <c r="X4" s="80">
        <v>95000</v>
      </c>
      <c r="Y4" s="81">
        <f>C23</f>
        <v>0</v>
      </c>
      <c r="Z4" s="80">
        <v>100000</v>
      </c>
      <c r="AA4" s="81">
        <f>C23</f>
        <v>0</v>
      </c>
      <c r="AB4" s="80">
        <v>100000</v>
      </c>
      <c r="AC4" s="81">
        <f>C23</f>
        <v>0</v>
      </c>
      <c r="AD4" s="80">
        <v>100000</v>
      </c>
      <c r="AE4" s="81">
        <f>C23</f>
        <v>0</v>
      </c>
    </row>
    <row r="5" spans="1:31" ht="15.75" thickTop="1">
      <c r="A5" s="21"/>
      <c r="B5" s="21"/>
      <c r="C5" s="21"/>
      <c r="D5" s="21"/>
      <c r="E5" s="21"/>
      <c r="F5" s="21"/>
      <c r="G5" s="28"/>
      <c r="H5" s="28"/>
      <c r="I5" s="28"/>
      <c r="J5" s="28"/>
      <c r="K5" s="29"/>
      <c r="L5" s="29"/>
      <c r="M5" s="29"/>
      <c r="N5" s="29"/>
      <c r="O5" s="29"/>
      <c r="P5" s="29"/>
      <c r="Q5" s="29"/>
      <c r="R5" s="29"/>
      <c r="T5" s="29"/>
      <c r="V5" s="29"/>
      <c r="X5" s="29"/>
      <c r="Z5" s="29"/>
      <c r="AB5" s="29"/>
      <c r="AD5" s="29"/>
    </row>
    <row r="6" spans="1:31">
      <c r="A6" s="21" t="s">
        <v>143</v>
      </c>
      <c r="B6" s="21"/>
      <c r="C6" s="21"/>
      <c r="D6" s="21"/>
      <c r="E6" s="21"/>
      <c r="F6" s="21"/>
      <c r="G6" s="28"/>
      <c r="H6" s="28"/>
      <c r="I6" s="28"/>
      <c r="J6" s="28"/>
      <c r="K6" s="29"/>
      <c r="L6" s="29"/>
      <c r="M6" s="29"/>
      <c r="N6" s="29"/>
      <c r="O6" s="29"/>
      <c r="P6" s="29"/>
      <c r="Q6" s="29"/>
      <c r="R6" s="29"/>
      <c r="T6" s="29"/>
      <c r="V6" s="29"/>
      <c r="X6" s="29"/>
      <c r="Z6" s="29"/>
      <c r="AB6" s="29"/>
      <c r="AD6" s="29"/>
    </row>
    <row r="7" spans="1:31">
      <c r="A7" s="21" t="s">
        <v>157</v>
      </c>
      <c r="B7" s="21"/>
      <c r="C7" s="21"/>
      <c r="D7" s="21"/>
      <c r="E7" s="21"/>
      <c r="F7" s="21"/>
      <c r="G7" s="28"/>
      <c r="H7" s="28"/>
      <c r="I7" s="28"/>
      <c r="J7" s="28"/>
      <c r="K7" s="29"/>
      <c r="L7" s="29"/>
      <c r="M7" s="29"/>
      <c r="N7" s="29"/>
      <c r="O7" s="29"/>
      <c r="P7" s="29"/>
      <c r="Q7" s="29"/>
      <c r="R7" s="29"/>
      <c r="T7" s="29"/>
      <c r="V7" s="29"/>
      <c r="X7" s="29"/>
      <c r="Z7" s="29"/>
      <c r="AB7" s="29"/>
      <c r="AD7" s="29"/>
    </row>
    <row r="8" spans="1:31">
      <c r="A8" s="21" t="s">
        <v>170</v>
      </c>
      <c r="B8" s="21"/>
      <c r="C8" s="21"/>
      <c r="D8" s="21"/>
      <c r="E8" s="21"/>
      <c r="F8" s="21"/>
      <c r="G8" s="28"/>
      <c r="H8" s="28"/>
      <c r="I8" s="28"/>
      <c r="J8" s="28"/>
      <c r="K8" s="29"/>
      <c r="L8" s="29"/>
      <c r="M8" s="29"/>
      <c r="N8" s="29"/>
      <c r="O8" s="29"/>
      <c r="P8" s="29"/>
      <c r="Q8" s="29"/>
      <c r="R8" s="29"/>
      <c r="T8" s="29"/>
      <c r="V8" s="29"/>
      <c r="X8" s="29"/>
      <c r="Z8" s="29"/>
      <c r="AB8" s="29"/>
      <c r="AD8" s="29"/>
    </row>
    <row r="9" spans="1:31">
      <c r="A9" s="21" t="s">
        <v>158</v>
      </c>
      <c r="B9" s="21"/>
      <c r="C9" s="21"/>
      <c r="D9" s="21"/>
      <c r="E9" s="21"/>
      <c r="F9" s="21"/>
      <c r="G9" s="28"/>
      <c r="H9" s="28"/>
      <c r="I9" s="28"/>
      <c r="J9" s="28"/>
      <c r="K9" s="29"/>
      <c r="L9" s="29"/>
      <c r="M9" s="29"/>
      <c r="N9" s="29"/>
      <c r="O9" s="29"/>
      <c r="P9" s="29"/>
      <c r="Q9" s="29"/>
      <c r="R9" s="29"/>
      <c r="T9" s="29"/>
      <c r="V9" s="29"/>
      <c r="X9" s="29"/>
      <c r="Z9" s="29"/>
      <c r="AB9" s="29"/>
      <c r="AD9" s="29"/>
    </row>
    <row r="10" spans="1:31">
      <c r="A10" s="21" t="s">
        <v>159</v>
      </c>
      <c r="B10" s="21"/>
      <c r="C10" s="21"/>
      <c r="D10" s="21"/>
      <c r="E10" s="21"/>
      <c r="F10" s="21"/>
      <c r="G10" s="28"/>
      <c r="H10" s="28"/>
      <c r="I10" s="28"/>
      <c r="J10" s="28"/>
      <c r="K10" s="29"/>
      <c r="L10" s="29"/>
      <c r="M10" s="29"/>
      <c r="N10" s="29"/>
      <c r="O10" s="29"/>
      <c r="P10" s="29"/>
      <c r="Q10" s="29"/>
      <c r="R10" s="29"/>
      <c r="T10" s="29"/>
      <c r="V10" s="29"/>
      <c r="X10" s="29"/>
      <c r="Z10" s="29"/>
      <c r="AB10" s="29"/>
      <c r="AD10" s="29"/>
    </row>
    <row r="11" spans="1:31" ht="30.75" customHeight="1">
      <c r="A11" s="30" t="s">
        <v>22</v>
      </c>
      <c r="B11" s="21"/>
      <c r="C11" s="21"/>
      <c r="D11" s="21"/>
      <c r="E11" s="21"/>
      <c r="F11" s="21"/>
      <c r="G11" s="28"/>
      <c r="H11" s="28"/>
      <c r="I11" s="28"/>
      <c r="J11" s="28"/>
      <c r="K11" s="29"/>
      <c r="L11" s="29"/>
      <c r="M11" s="29"/>
      <c r="N11" s="29"/>
      <c r="O11" s="29"/>
      <c r="P11" s="29"/>
      <c r="Q11" s="29"/>
      <c r="R11" s="29"/>
      <c r="T11" s="29"/>
      <c r="V11" s="29"/>
      <c r="X11" s="29"/>
      <c r="Z11" s="29"/>
      <c r="AB11" s="29"/>
      <c r="AD11" s="29"/>
    </row>
    <row r="12" spans="1:31">
      <c r="A12" s="21"/>
      <c r="B12" s="21"/>
      <c r="C12" s="21"/>
      <c r="D12" s="21"/>
      <c r="E12" s="21"/>
      <c r="F12" s="21"/>
      <c r="G12" s="28"/>
      <c r="H12" s="28"/>
      <c r="I12" s="28"/>
      <c r="J12" s="28"/>
      <c r="K12" s="29"/>
      <c r="L12" s="29"/>
      <c r="M12" s="29"/>
      <c r="N12" s="29"/>
      <c r="O12" s="29"/>
      <c r="P12" s="29"/>
      <c r="Q12" s="29"/>
      <c r="R12" s="29"/>
      <c r="T12" s="29"/>
      <c r="V12" s="29"/>
      <c r="X12" s="29"/>
      <c r="Z12" s="29"/>
      <c r="AB12" s="29"/>
      <c r="AD12" s="29"/>
    </row>
    <row r="13" spans="1:31" ht="93.75" customHeight="1" thickBot="1">
      <c r="A13" s="76" t="s">
        <v>160</v>
      </c>
      <c r="B13" s="121" t="s">
        <v>173</v>
      </c>
      <c r="C13" s="29"/>
      <c r="D13" s="29"/>
      <c r="E13" s="117"/>
      <c r="F13" s="123"/>
      <c r="G13" s="29"/>
      <c r="H13" s="29"/>
      <c r="I13" s="29"/>
      <c r="J13" s="29"/>
      <c r="K13" s="29"/>
      <c r="L13" s="29"/>
      <c r="M13" s="29"/>
    </row>
    <row r="14" spans="1:31" ht="30" customHeight="1" thickTop="1" thickBot="1">
      <c r="A14" s="77" t="s">
        <v>82</v>
      </c>
      <c r="B14" s="114"/>
      <c r="C14" s="29"/>
      <c r="D14" s="29"/>
      <c r="E14" s="118"/>
      <c r="F14" s="29"/>
      <c r="G14" s="29"/>
      <c r="H14" s="29"/>
      <c r="I14" s="29"/>
      <c r="J14" s="29"/>
      <c r="K14" s="29"/>
      <c r="L14" s="29"/>
      <c r="M14" s="29"/>
    </row>
    <row r="15" spans="1:31" ht="30" customHeight="1" thickTop="1" thickBot="1">
      <c r="A15" s="77" t="s">
        <v>161</v>
      </c>
      <c r="B15" s="11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</row>
    <row r="16" spans="1:31" ht="30" customHeight="1" thickTop="1" thickBot="1">
      <c r="A16" s="77" t="s">
        <v>162</v>
      </c>
      <c r="B16" s="114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</row>
    <row r="17" spans="1:31" ht="30" customHeight="1" thickTop="1" thickBot="1">
      <c r="A17" s="77" t="s">
        <v>163</v>
      </c>
      <c r="B17" s="114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</row>
    <row r="18" spans="1:31" ht="30" customHeight="1" thickTop="1" thickBot="1">
      <c r="A18" s="77" t="s">
        <v>164</v>
      </c>
      <c r="B18" s="11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</row>
    <row r="19" spans="1:31" ht="30" customHeight="1" thickTop="1" thickBot="1">
      <c r="A19" s="77" t="s">
        <v>165</v>
      </c>
      <c r="B19" s="114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</row>
    <row r="20" spans="1:31" ht="30" customHeight="1" thickTop="1" thickBot="1">
      <c r="A20" s="77" t="s">
        <v>166</v>
      </c>
      <c r="B20" s="114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</row>
    <row r="21" spans="1:31" ht="30" customHeight="1" thickTop="1" thickBot="1">
      <c r="A21" s="77" t="s">
        <v>167</v>
      </c>
      <c r="B21" s="11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</row>
    <row r="22" spans="1:31" ht="30" customHeight="1" thickTop="1" thickBot="1">
      <c r="A22" s="77" t="s">
        <v>168</v>
      </c>
      <c r="B22" s="114"/>
      <c r="C22" s="120" t="s">
        <v>172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S22" s="29"/>
      <c r="U22" s="29"/>
      <c r="W22" s="29"/>
      <c r="Y22" s="29"/>
      <c r="AA22" s="29"/>
      <c r="AC22" s="29"/>
    </row>
    <row r="23" spans="1:31" ht="40.5" customHeight="1" thickTop="1" thickBot="1">
      <c r="A23" s="77" t="s">
        <v>169</v>
      </c>
      <c r="B23" s="116"/>
      <c r="C23" s="115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</row>
    <row r="24" spans="1:31" ht="40.5" customHeight="1" thickBot="1">
      <c r="A24" s="21"/>
      <c r="B24" s="21"/>
      <c r="C24" s="21"/>
      <c r="D24" s="21"/>
      <c r="E24" s="21"/>
      <c r="F24" s="21"/>
      <c r="G24" s="31"/>
      <c r="H24" s="31"/>
      <c r="I24" s="31"/>
      <c r="J24" s="31"/>
      <c r="K24" s="29"/>
      <c r="L24" s="29"/>
      <c r="M24" s="29"/>
      <c r="N24" s="29"/>
      <c r="O24" s="29"/>
      <c r="P24" s="29"/>
      <c r="Q24" s="29"/>
      <c r="R24" s="29"/>
      <c r="T24" s="29"/>
      <c r="V24" s="29"/>
      <c r="X24" s="29"/>
      <c r="Z24" s="29"/>
      <c r="AB24" s="29"/>
      <c r="AD24" s="29"/>
    </row>
    <row r="25" spans="1:31" ht="78" customHeight="1" thickBot="1">
      <c r="A25" s="119" t="s">
        <v>174</v>
      </c>
      <c r="B25" s="122">
        <f>E4+G4+I4+K4+M4+O4+Q4+S4+U4+W4+Y4+AA4+AC4+W4+AE4</f>
        <v>0</v>
      </c>
      <c r="C25" s="21"/>
      <c r="D25" s="21"/>
      <c r="E25" s="21"/>
      <c r="F25" s="21"/>
      <c r="G25" s="28"/>
      <c r="H25" s="28"/>
      <c r="I25" s="28"/>
      <c r="J25" s="28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>
      <c r="A26" s="21"/>
      <c r="B26" s="21"/>
      <c r="C26" s="21"/>
      <c r="D26" s="21"/>
      <c r="E26" s="21"/>
      <c r="F26" s="21"/>
      <c r="G26" s="28"/>
      <c r="H26" s="28"/>
      <c r="I26" s="28"/>
      <c r="J26" s="28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>
      <c r="A27" s="21"/>
      <c r="B27" s="21"/>
      <c r="C27" s="21"/>
      <c r="D27" s="21"/>
      <c r="E27" s="21"/>
      <c r="F27" s="21"/>
      <c r="G27" s="30"/>
      <c r="H27" s="30"/>
      <c r="I27" s="30"/>
      <c r="J27" s="30"/>
      <c r="K27" s="29"/>
      <c r="L27" s="29"/>
      <c r="M27" s="29"/>
      <c r="N27" s="29"/>
      <c r="O27" s="29"/>
      <c r="P27" s="29"/>
      <c r="Q27" s="29"/>
      <c r="R27" s="29"/>
      <c r="T27" s="29"/>
      <c r="V27" s="29"/>
      <c r="X27" s="29"/>
      <c r="Z27" s="29"/>
      <c r="AB27" s="29"/>
      <c r="AD27" s="29"/>
    </row>
    <row r="28" spans="1:31">
      <c r="A28" s="21"/>
    </row>
    <row r="29" spans="1:31">
      <c r="K29" s="32"/>
      <c r="L29" s="32"/>
      <c r="M29" s="32"/>
      <c r="N29" s="32"/>
    </row>
  </sheetData>
  <mergeCells count="1">
    <mergeCell ref="A1:S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&amp;C_x000D_&amp;1#&amp;"Calibri"&amp;10&amp;K000000 C1 - Interne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23"/>
  <sheetViews>
    <sheetView topLeftCell="B1" zoomScaleNormal="100" workbookViewId="0">
      <selection activeCell="G17" sqref="G17"/>
    </sheetView>
  </sheetViews>
  <sheetFormatPr baseColWidth="10" defaultColWidth="11.42578125" defaultRowHeight="12.75"/>
  <cols>
    <col min="1" max="1" width="19.7109375" style="8" customWidth="1"/>
    <col min="2" max="2" width="61.28515625" style="8" customWidth="1"/>
    <col min="3" max="3" width="29.28515625" style="7" customWidth="1"/>
    <col min="4" max="4" width="20.5703125" style="8" customWidth="1"/>
    <col min="5" max="5" width="20" style="8" customWidth="1"/>
    <col min="6" max="6" width="10.140625" style="8" customWidth="1"/>
    <col min="7" max="7" width="46.85546875" style="8" customWidth="1"/>
    <col min="8" max="8" width="18.7109375" style="8" customWidth="1"/>
    <col min="9" max="9" width="16.42578125" style="8" customWidth="1"/>
    <col min="10" max="10" width="18" style="8" customWidth="1"/>
    <col min="11" max="256" width="11.42578125" style="8"/>
    <col min="257" max="257" width="28.5703125" style="8" customWidth="1"/>
    <col min="258" max="258" width="84.7109375" style="8" customWidth="1"/>
    <col min="259" max="259" width="29.28515625" style="8" customWidth="1"/>
    <col min="260" max="260" width="20.5703125" style="8" customWidth="1"/>
    <col min="261" max="261" width="20" style="8" customWidth="1"/>
    <col min="262" max="262" width="10.140625" style="8" customWidth="1"/>
    <col min="263" max="263" width="20.140625" style="8" customWidth="1"/>
    <col min="264" max="264" width="18.7109375" style="8" customWidth="1"/>
    <col min="265" max="265" width="16.42578125" style="8" customWidth="1"/>
    <col min="266" max="266" width="18" style="8" customWidth="1"/>
    <col min="267" max="512" width="11.42578125" style="8"/>
    <col min="513" max="513" width="28.5703125" style="8" customWidth="1"/>
    <col min="514" max="514" width="84.7109375" style="8" customWidth="1"/>
    <col min="515" max="515" width="29.28515625" style="8" customWidth="1"/>
    <col min="516" max="516" width="20.5703125" style="8" customWidth="1"/>
    <col min="517" max="517" width="20" style="8" customWidth="1"/>
    <col min="518" max="518" width="10.140625" style="8" customWidth="1"/>
    <col min="519" max="519" width="20.140625" style="8" customWidth="1"/>
    <col min="520" max="520" width="18.7109375" style="8" customWidth="1"/>
    <col min="521" max="521" width="16.42578125" style="8" customWidth="1"/>
    <col min="522" max="522" width="18" style="8" customWidth="1"/>
    <col min="523" max="768" width="11.42578125" style="8"/>
    <col min="769" max="769" width="28.5703125" style="8" customWidth="1"/>
    <col min="770" max="770" width="84.7109375" style="8" customWidth="1"/>
    <col min="771" max="771" width="29.28515625" style="8" customWidth="1"/>
    <col min="772" max="772" width="20.5703125" style="8" customWidth="1"/>
    <col min="773" max="773" width="20" style="8" customWidth="1"/>
    <col min="774" max="774" width="10.140625" style="8" customWidth="1"/>
    <col min="775" max="775" width="20.140625" style="8" customWidth="1"/>
    <col min="776" max="776" width="18.7109375" style="8" customWidth="1"/>
    <col min="777" max="777" width="16.42578125" style="8" customWidth="1"/>
    <col min="778" max="778" width="18" style="8" customWidth="1"/>
    <col min="779" max="1024" width="11.42578125" style="8"/>
    <col min="1025" max="1025" width="28.5703125" style="8" customWidth="1"/>
    <col min="1026" max="1026" width="84.7109375" style="8" customWidth="1"/>
    <col min="1027" max="1027" width="29.28515625" style="8" customWidth="1"/>
    <col min="1028" max="1028" width="20.5703125" style="8" customWidth="1"/>
    <col min="1029" max="1029" width="20" style="8" customWidth="1"/>
    <col min="1030" max="1030" width="10.140625" style="8" customWidth="1"/>
    <col min="1031" max="1031" width="20.140625" style="8" customWidth="1"/>
    <col min="1032" max="1032" width="18.7109375" style="8" customWidth="1"/>
    <col min="1033" max="1033" width="16.42578125" style="8" customWidth="1"/>
    <col min="1034" max="1034" width="18" style="8" customWidth="1"/>
    <col min="1035" max="1280" width="11.42578125" style="8"/>
    <col min="1281" max="1281" width="28.5703125" style="8" customWidth="1"/>
    <col min="1282" max="1282" width="84.7109375" style="8" customWidth="1"/>
    <col min="1283" max="1283" width="29.28515625" style="8" customWidth="1"/>
    <col min="1284" max="1284" width="20.5703125" style="8" customWidth="1"/>
    <col min="1285" max="1285" width="20" style="8" customWidth="1"/>
    <col min="1286" max="1286" width="10.140625" style="8" customWidth="1"/>
    <col min="1287" max="1287" width="20.140625" style="8" customWidth="1"/>
    <col min="1288" max="1288" width="18.7109375" style="8" customWidth="1"/>
    <col min="1289" max="1289" width="16.42578125" style="8" customWidth="1"/>
    <col min="1290" max="1290" width="18" style="8" customWidth="1"/>
    <col min="1291" max="1536" width="11.42578125" style="8"/>
    <col min="1537" max="1537" width="28.5703125" style="8" customWidth="1"/>
    <col min="1538" max="1538" width="84.7109375" style="8" customWidth="1"/>
    <col min="1539" max="1539" width="29.28515625" style="8" customWidth="1"/>
    <col min="1540" max="1540" width="20.5703125" style="8" customWidth="1"/>
    <col min="1541" max="1541" width="20" style="8" customWidth="1"/>
    <col min="1542" max="1542" width="10.140625" style="8" customWidth="1"/>
    <col min="1543" max="1543" width="20.140625" style="8" customWidth="1"/>
    <col min="1544" max="1544" width="18.7109375" style="8" customWidth="1"/>
    <col min="1545" max="1545" width="16.42578125" style="8" customWidth="1"/>
    <col min="1546" max="1546" width="18" style="8" customWidth="1"/>
    <col min="1547" max="1792" width="11.42578125" style="8"/>
    <col min="1793" max="1793" width="28.5703125" style="8" customWidth="1"/>
    <col min="1794" max="1794" width="84.7109375" style="8" customWidth="1"/>
    <col min="1795" max="1795" width="29.28515625" style="8" customWidth="1"/>
    <col min="1796" max="1796" width="20.5703125" style="8" customWidth="1"/>
    <col min="1797" max="1797" width="20" style="8" customWidth="1"/>
    <col min="1798" max="1798" width="10.140625" style="8" customWidth="1"/>
    <col min="1799" max="1799" width="20.140625" style="8" customWidth="1"/>
    <col min="1800" max="1800" width="18.7109375" style="8" customWidth="1"/>
    <col min="1801" max="1801" width="16.42578125" style="8" customWidth="1"/>
    <col min="1802" max="1802" width="18" style="8" customWidth="1"/>
    <col min="1803" max="2048" width="11.42578125" style="8"/>
    <col min="2049" max="2049" width="28.5703125" style="8" customWidth="1"/>
    <col min="2050" max="2050" width="84.7109375" style="8" customWidth="1"/>
    <col min="2051" max="2051" width="29.28515625" style="8" customWidth="1"/>
    <col min="2052" max="2052" width="20.5703125" style="8" customWidth="1"/>
    <col min="2053" max="2053" width="20" style="8" customWidth="1"/>
    <col min="2054" max="2054" width="10.140625" style="8" customWidth="1"/>
    <col min="2055" max="2055" width="20.140625" style="8" customWidth="1"/>
    <col min="2056" max="2056" width="18.7109375" style="8" customWidth="1"/>
    <col min="2057" max="2057" width="16.42578125" style="8" customWidth="1"/>
    <col min="2058" max="2058" width="18" style="8" customWidth="1"/>
    <col min="2059" max="2304" width="11.42578125" style="8"/>
    <col min="2305" max="2305" width="28.5703125" style="8" customWidth="1"/>
    <col min="2306" max="2306" width="84.7109375" style="8" customWidth="1"/>
    <col min="2307" max="2307" width="29.28515625" style="8" customWidth="1"/>
    <col min="2308" max="2308" width="20.5703125" style="8" customWidth="1"/>
    <col min="2309" max="2309" width="20" style="8" customWidth="1"/>
    <col min="2310" max="2310" width="10.140625" style="8" customWidth="1"/>
    <col min="2311" max="2311" width="20.140625" style="8" customWidth="1"/>
    <col min="2312" max="2312" width="18.7109375" style="8" customWidth="1"/>
    <col min="2313" max="2313" width="16.42578125" style="8" customWidth="1"/>
    <col min="2314" max="2314" width="18" style="8" customWidth="1"/>
    <col min="2315" max="2560" width="11.42578125" style="8"/>
    <col min="2561" max="2561" width="28.5703125" style="8" customWidth="1"/>
    <col min="2562" max="2562" width="84.7109375" style="8" customWidth="1"/>
    <col min="2563" max="2563" width="29.28515625" style="8" customWidth="1"/>
    <col min="2564" max="2564" width="20.5703125" style="8" customWidth="1"/>
    <col min="2565" max="2565" width="20" style="8" customWidth="1"/>
    <col min="2566" max="2566" width="10.140625" style="8" customWidth="1"/>
    <col min="2567" max="2567" width="20.140625" style="8" customWidth="1"/>
    <col min="2568" max="2568" width="18.7109375" style="8" customWidth="1"/>
    <col min="2569" max="2569" width="16.42578125" style="8" customWidth="1"/>
    <col min="2570" max="2570" width="18" style="8" customWidth="1"/>
    <col min="2571" max="2816" width="11.42578125" style="8"/>
    <col min="2817" max="2817" width="28.5703125" style="8" customWidth="1"/>
    <col min="2818" max="2818" width="84.7109375" style="8" customWidth="1"/>
    <col min="2819" max="2819" width="29.28515625" style="8" customWidth="1"/>
    <col min="2820" max="2820" width="20.5703125" style="8" customWidth="1"/>
    <col min="2821" max="2821" width="20" style="8" customWidth="1"/>
    <col min="2822" max="2822" width="10.140625" style="8" customWidth="1"/>
    <col min="2823" max="2823" width="20.140625" style="8" customWidth="1"/>
    <col min="2824" max="2824" width="18.7109375" style="8" customWidth="1"/>
    <col min="2825" max="2825" width="16.42578125" style="8" customWidth="1"/>
    <col min="2826" max="2826" width="18" style="8" customWidth="1"/>
    <col min="2827" max="3072" width="11.42578125" style="8"/>
    <col min="3073" max="3073" width="28.5703125" style="8" customWidth="1"/>
    <col min="3074" max="3074" width="84.7109375" style="8" customWidth="1"/>
    <col min="3075" max="3075" width="29.28515625" style="8" customWidth="1"/>
    <col min="3076" max="3076" width="20.5703125" style="8" customWidth="1"/>
    <col min="3077" max="3077" width="20" style="8" customWidth="1"/>
    <col min="3078" max="3078" width="10.140625" style="8" customWidth="1"/>
    <col min="3079" max="3079" width="20.140625" style="8" customWidth="1"/>
    <col min="3080" max="3080" width="18.7109375" style="8" customWidth="1"/>
    <col min="3081" max="3081" width="16.42578125" style="8" customWidth="1"/>
    <col min="3082" max="3082" width="18" style="8" customWidth="1"/>
    <col min="3083" max="3328" width="11.42578125" style="8"/>
    <col min="3329" max="3329" width="28.5703125" style="8" customWidth="1"/>
    <col min="3330" max="3330" width="84.7109375" style="8" customWidth="1"/>
    <col min="3331" max="3331" width="29.28515625" style="8" customWidth="1"/>
    <col min="3332" max="3332" width="20.5703125" style="8" customWidth="1"/>
    <col min="3333" max="3333" width="20" style="8" customWidth="1"/>
    <col min="3334" max="3334" width="10.140625" style="8" customWidth="1"/>
    <col min="3335" max="3335" width="20.140625" style="8" customWidth="1"/>
    <col min="3336" max="3336" width="18.7109375" style="8" customWidth="1"/>
    <col min="3337" max="3337" width="16.42578125" style="8" customWidth="1"/>
    <col min="3338" max="3338" width="18" style="8" customWidth="1"/>
    <col min="3339" max="3584" width="11.42578125" style="8"/>
    <col min="3585" max="3585" width="28.5703125" style="8" customWidth="1"/>
    <col min="3586" max="3586" width="84.7109375" style="8" customWidth="1"/>
    <col min="3587" max="3587" width="29.28515625" style="8" customWidth="1"/>
    <col min="3588" max="3588" width="20.5703125" style="8" customWidth="1"/>
    <col min="3589" max="3589" width="20" style="8" customWidth="1"/>
    <col min="3590" max="3590" width="10.140625" style="8" customWidth="1"/>
    <col min="3591" max="3591" width="20.140625" style="8" customWidth="1"/>
    <col min="3592" max="3592" width="18.7109375" style="8" customWidth="1"/>
    <col min="3593" max="3593" width="16.42578125" style="8" customWidth="1"/>
    <col min="3594" max="3594" width="18" style="8" customWidth="1"/>
    <col min="3595" max="3840" width="11.42578125" style="8"/>
    <col min="3841" max="3841" width="28.5703125" style="8" customWidth="1"/>
    <col min="3842" max="3842" width="84.7109375" style="8" customWidth="1"/>
    <col min="3843" max="3843" width="29.28515625" style="8" customWidth="1"/>
    <col min="3844" max="3844" width="20.5703125" style="8" customWidth="1"/>
    <col min="3845" max="3845" width="20" style="8" customWidth="1"/>
    <col min="3846" max="3846" width="10.140625" style="8" customWidth="1"/>
    <col min="3847" max="3847" width="20.140625" style="8" customWidth="1"/>
    <col min="3848" max="3848" width="18.7109375" style="8" customWidth="1"/>
    <col min="3849" max="3849" width="16.42578125" style="8" customWidth="1"/>
    <col min="3850" max="3850" width="18" style="8" customWidth="1"/>
    <col min="3851" max="4096" width="11.42578125" style="8"/>
    <col min="4097" max="4097" width="28.5703125" style="8" customWidth="1"/>
    <col min="4098" max="4098" width="84.7109375" style="8" customWidth="1"/>
    <col min="4099" max="4099" width="29.28515625" style="8" customWidth="1"/>
    <col min="4100" max="4100" width="20.5703125" style="8" customWidth="1"/>
    <col min="4101" max="4101" width="20" style="8" customWidth="1"/>
    <col min="4102" max="4102" width="10.140625" style="8" customWidth="1"/>
    <col min="4103" max="4103" width="20.140625" style="8" customWidth="1"/>
    <col min="4104" max="4104" width="18.7109375" style="8" customWidth="1"/>
    <col min="4105" max="4105" width="16.42578125" style="8" customWidth="1"/>
    <col min="4106" max="4106" width="18" style="8" customWidth="1"/>
    <col min="4107" max="4352" width="11.42578125" style="8"/>
    <col min="4353" max="4353" width="28.5703125" style="8" customWidth="1"/>
    <col min="4354" max="4354" width="84.7109375" style="8" customWidth="1"/>
    <col min="4355" max="4355" width="29.28515625" style="8" customWidth="1"/>
    <col min="4356" max="4356" width="20.5703125" style="8" customWidth="1"/>
    <col min="4357" max="4357" width="20" style="8" customWidth="1"/>
    <col min="4358" max="4358" width="10.140625" style="8" customWidth="1"/>
    <col min="4359" max="4359" width="20.140625" style="8" customWidth="1"/>
    <col min="4360" max="4360" width="18.7109375" style="8" customWidth="1"/>
    <col min="4361" max="4361" width="16.42578125" style="8" customWidth="1"/>
    <col min="4362" max="4362" width="18" style="8" customWidth="1"/>
    <col min="4363" max="4608" width="11.42578125" style="8"/>
    <col min="4609" max="4609" width="28.5703125" style="8" customWidth="1"/>
    <col min="4610" max="4610" width="84.7109375" style="8" customWidth="1"/>
    <col min="4611" max="4611" width="29.28515625" style="8" customWidth="1"/>
    <col min="4612" max="4612" width="20.5703125" style="8" customWidth="1"/>
    <col min="4613" max="4613" width="20" style="8" customWidth="1"/>
    <col min="4614" max="4614" width="10.140625" style="8" customWidth="1"/>
    <col min="4615" max="4615" width="20.140625" style="8" customWidth="1"/>
    <col min="4616" max="4616" width="18.7109375" style="8" customWidth="1"/>
    <col min="4617" max="4617" width="16.42578125" style="8" customWidth="1"/>
    <col min="4618" max="4618" width="18" style="8" customWidth="1"/>
    <col min="4619" max="4864" width="11.42578125" style="8"/>
    <col min="4865" max="4865" width="28.5703125" style="8" customWidth="1"/>
    <col min="4866" max="4866" width="84.7109375" style="8" customWidth="1"/>
    <col min="4867" max="4867" width="29.28515625" style="8" customWidth="1"/>
    <col min="4868" max="4868" width="20.5703125" style="8" customWidth="1"/>
    <col min="4869" max="4869" width="20" style="8" customWidth="1"/>
    <col min="4870" max="4870" width="10.140625" style="8" customWidth="1"/>
    <col min="4871" max="4871" width="20.140625" style="8" customWidth="1"/>
    <col min="4872" max="4872" width="18.7109375" style="8" customWidth="1"/>
    <col min="4873" max="4873" width="16.42578125" style="8" customWidth="1"/>
    <col min="4874" max="4874" width="18" style="8" customWidth="1"/>
    <col min="4875" max="5120" width="11.42578125" style="8"/>
    <col min="5121" max="5121" width="28.5703125" style="8" customWidth="1"/>
    <col min="5122" max="5122" width="84.7109375" style="8" customWidth="1"/>
    <col min="5123" max="5123" width="29.28515625" style="8" customWidth="1"/>
    <col min="5124" max="5124" width="20.5703125" style="8" customWidth="1"/>
    <col min="5125" max="5125" width="20" style="8" customWidth="1"/>
    <col min="5126" max="5126" width="10.140625" style="8" customWidth="1"/>
    <col min="5127" max="5127" width="20.140625" style="8" customWidth="1"/>
    <col min="5128" max="5128" width="18.7109375" style="8" customWidth="1"/>
    <col min="5129" max="5129" width="16.42578125" style="8" customWidth="1"/>
    <col min="5130" max="5130" width="18" style="8" customWidth="1"/>
    <col min="5131" max="5376" width="11.42578125" style="8"/>
    <col min="5377" max="5377" width="28.5703125" style="8" customWidth="1"/>
    <col min="5378" max="5378" width="84.7109375" style="8" customWidth="1"/>
    <col min="5379" max="5379" width="29.28515625" style="8" customWidth="1"/>
    <col min="5380" max="5380" width="20.5703125" style="8" customWidth="1"/>
    <col min="5381" max="5381" width="20" style="8" customWidth="1"/>
    <col min="5382" max="5382" width="10.140625" style="8" customWidth="1"/>
    <col min="5383" max="5383" width="20.140625" style="8" customWidth="1"/>
    <col min="5384" max="5384" width="18.7109375" style="8" customWidth="1"/>
    <col min="5385" max="5385" width="16.42578125" style="8" customWidth="1"/>
    <col min="5386" max="5386" width="18" style="8" customWidth="1"/>
    <col min="5387" max="5632" width="11.42578125" style="8"/>
    <col min="5633" max="5633" width="28.5703125" style="8" customWidth="1"/>
    <col min="5634" max="5634" width="84.7109375" style="8" customWidth="1"/>
    <col min="5635" max="5635" width="29.28515625" style="8" customWidth="1"/>
    <col min="5636" max="5636" width="20.5703125" style="8" customWidth="1"/>
    <col min="5637" max="5637" width="20" style="8" customWidth="1"/>
    <col min="5638" max="5638" width="10.140625" style="8" customWidth="1"/>
    <col min="5639" max="5639" width="20.140625" style="8" customWidth="1"/>
    <col min="5640" max="5640" width="18.7109375" style="8" customWidth="1"/>
    <col min="5641" max="5641" width="16.42578125" style="8" customWidth="1"/>
    <col min="5642" max="5642" width="18" style="8" customWidth="1"/>
    <col min="5643" max="5888" width="11.42578125" style="8"/>
    <col min="5889" max="5889" width="28.5703125" style="8" customWidth="1"/>
    <col min="5890" max="5890" width="84.7109375" style="8" customWidth="1"/>
    <col min="5891" max="5891" width="29.28515625" style="8" customWidth="1"/>
    <col min="5892" max="5892" width="20.5703125" style="8" customWidth="1"/>
    <col min="5893" max="5893" width="20" style="8" customWidth="1"/>
    <col min="5894" max="5894" width="10.140625" style="8" customWidth="1"/>
    <col min="5895" max="5895" width="20.140625" style="8" customWidth="1"/>
    <col min="5896" max="5896" width="18.7109375" style="8" customWidth="1"/>
    <col min="5897" max="5897" width="16.42578125" style="8" customWidth="1"/>
    <col min="5898" max="5898" width="18" style="8" customWidth="1"/>
    <col min="5899" max="6144" width="11.42578125" style="8"/>
    <col min="6145" max="6145" width="28.5703125" style="8" customWidth="1"/>
    <col min="6146" max="6146" width="84.7109375" style="8" customWidth="1"/>
    <col min="6147" max="6147" width="29.28515625" style="8" customWidth="1"/>
    <col min="6148" max="6148" width="20.5703125" style="8" customWidth="1"/>
    <col min="6149" max="6149" width="20" style="8" customWidth="1"/>
    <col min="6150" max="6150" width="10.140625" style="8" customWidth="1"/>
    <col min="6151" max="6151" width="20.140625" style="8" customWidth="1"/>
    <col min="6152" max="6152" width="18.7109375" style="8" customWidth="1"/>
    <col min="6153" max="6153" width="16.42578125" style="8" customWidth="1"/>
    <col min="6154" max="6154" width="18" style="8" customWidth="1"/>
    <col min="6155" max="6400" width="11.42578125" style="8"/>
    <col min="6401" max="6401" width="28.5703125" style="8" customWidth="1"/>
    <col min="6402" max="6402" width="84.7109375" style="8" customWidth="1"/>
    <col min="6403" max="6403" width="29.28515625" style="8" customWidth="1"/>
    <col min="6404" max="6404" width="20.5703125" style="8" customWidth="1"/>
    <col min="6405" max="6405" width="20" style="8" customWidth="1"/>
    <col min="6406" max="6406" width="10.140625" style="8" customWidth="1"/>
    <col min="6407" max="6407" width="20.140625" style="8" customWidth="1"/>
    <col min="6408" max="6408" width="18.7109375" style="8" customWidth="1"/>
    <col min="6409" max="6409" width="16.42578125" style="8" customWidth="1"/>
    <col min="6410" max="6410" width="18" style="8" customWidth="1"/>
    <col min="6411" max="6656" width="11.42578125" style="8"/>
    <col min="6657" max="6657" width="28.5703125" style="8" customWidth="1"/>
    <col min="6658" max="6658" width="84.7109375" style="8" customWidth="1"/>
    <col min="6659" max="6659" width="29.28515625" style="8" customWidth="1"/>
    <col min="6660" max="6660" width="20.5703125" style="8" customWidth="1"/>
    <col min="6661" max="6661" width="20" style="8" customWidth="1"/>
    <col min="6662" max="6662" width="10.140625" style="8" customWidth="1"/>
    <col min="6663" max="6663" width="20.140625" style="8" customWidth="1"/>
    <col min="6664" max="6664" width="18.7109375" style="8" customWidth="1"/>
    <col min="6665" max="6665" width="16.42578125" style="8" customWidth="1"/>
    <col min="6666" max="6666" width="18" style="8" customWidth="1"/>
    <col min="6667" max="6912" width="11.42578125" style="8"/>
    <col min="6913" max="6913" width="28.5703125" style="8" customWidth="1"/>
    <col min="6914" max="6914" width="84.7109375" style="8" customWidth="1"/>
    <col min="6915" max="6915" width="29.28515625" style="8" customWidth="1"/>
    <col min="6916" max="6916" width="20.5703125" style="8" customWidth="1"/>
    <col min="6917" max="6917" width="20" style="8" customWidth="1"/>
    <col min="6918" max="6918" width="10.140625" style="8" customWidth="1"/>
    <col min="6919" max="6919" width="20.140625" style="8" customWidth="1"/>
    <col min="6920" max="6920" width="18.7109375" style="8" customWidth="1"/>
    <col min="6921" max="6921" width="16.42578125" style="8" customWidth="1"/>
    <col min="6922" max="6922" width="18" style="8" customWidth="1"/>
    <col min="6923" max="7168" width="11.42578125" style="8"/>
    <col min="7169" max="7169" width="28.5703125" style="8" customWidth="1"/>
    <col min="7170" max="7170" width="84.7109375" style="8" customWidth="1"/>
    <col min="7171" max="7171" width="29.28515625" style="8" customWidth="1"/>
    <col min="7172" max="7172" width="20.5703125" style="8" customWidth="1"/>
    <col min="7173" max="7173" width="20" style="8" customWidth="1"/>
    <col min="7174" max="7174" width="10.140625" style="8" customWidth="1"/>
    <col min="7175" max="7175" width="20.140625" style="8" customWidth="1"/>
    <col min="7176" max="7176" width="18.7109375" style="8" customWidth="1"/>
    <col min="7177" max="7177" width="16.42578125" style="8" customWidth="1"/>
    <col min="7178" max="7178" width="18" style="8" customWidth="1"/>
    <col min="7179" max="7424" width="11.42578125" style="8"/>
    <col min="7425" max="7425" width="28.5703125" style="8" customWidth="1"/>
    <col min="7426" max="7426" width="84.7109375" style="8" customWidth="1"/>
    <col min="7427" max="7427" width="29.28515625" style="8" customWidth="1"/>
    <col min="7428" max="7428" width="20.5703125" style="8" customWidth="1"/>
    <col min="7429" max="7429" width="20" style="8" customWidth="1"/>
    <col min="7430" max="7430" width="10.140625" style="8" customWidth="1"/>
    <col min="7431" max="7431" width="20.140625" style="8" customWidth="1"/>
    <col min="7432" max="7432" width="18.7109375" style="8" customWidth="1"/>
    <col min="7433" max="7433" width="16.42578125" style="8" customWidth="1"/>
    <col min="7434" max="7434" width="18" style="8" customWidth="1"/>
    <col min="7435" max="7680" width="11.42578125" style="8"/>
    <col min="7681" max="7681" width="28.5703125" style="8" customWidth="1"/>
    <col min="7682" max="7682" width="84.7109375" style="8" customWidth="1"/>
    <col min="7683" max="7683" width="29.28515625" style="8" customWidth="1"/>
    <col min="7684" max="7684" width="20.5703125" style="8" customWidth="1"/>
    <col min="7685" max="7685" width="20" style="8" customWidth="1"/>
    <col min="7686" max="7686" width="10.140625" style="8" customWidth="1"/>
    <col min="7687" max="7687" width="20.140625" style="8" customWidth="1"/>
    <col min="7688" max="7688" width="18.7109375" style="8" customWidth="1"/>
    <col min="7689" max="7689" width="16.42578125" style="8" customWidth="1"/>
    <col min="7690" max="7690" width="18" style="8" customWidth="1"/>
    <col min="7691" max="7936" width="11.42578125" style="8"/>
    <col min="7937" max="7937" width="28.5703125" style="8" customWidth="1"/>
    <col min="7938" max="7938" width="84.7109375" style="8" customWidth="1"/>
    <col min="7939" max="7939" width="29.28515625" style="8" customWidth="1"/>
    <col min="7940" max="7940" width="20.5703125" style="8" customWidth="1"/>
    <col min="7941" max="7941" width="20" style="8" customWidth="1"/>
    <col min="7942" max="7942" width="10.140625" style="8" customWidth="1"/>
    <col min="7943" max="7943" width="20.140625" style="8" customWidth="1"/>
    <col min="7944" max="7944" width="18.7109375" style="8" customWidth="1"/>
    <col min="7945" max="7945" width="16.42578125" style="8" customWidth="1"/>
    <col min="7946" max="7946" width="18" style="8" customWidth="1"/>
    <col min="7947" max="8192" width="11.42578125" style="8"/>
    <col min="8193" max="8193" width="28.5703125" style="8" customWidth="1"/>
    <col min="8194" max="8194" width="84.7109375" style="8" customWidth="1"/>
    <col min="8195" max="8195" width="29.28515625" style="8" customWidth="1"/>
    <col min="8196" max="8196" width="20.5703125" style="8" customWidth="1"/>
    <col min="8197" max="8197" width="20" style="8" customWidth="1"/>
    <col min="8198" max="8198" width="10.140625" style="8" customWidth="1"/>
    <col min="8199" max="8199" width="20.140625" style="8" customWidth="1"/>
    <col min="8200" max="8200" width="18.7109375" style="8" customWidth="1"/>
    <col min="8201" max="8201" width="16.42578125" style="8" customWidth="1"/>
    <col min="8202" max="8202" width="18" style="8" customWidth="1"/>
    <col min="8203" max="8448" width="11.42578125" style="8"/>
    <col min="8449" max="8449" width="28.5703125" style="8" customWidth="1"/>
    <col min="8450" max="8450" width="84.7109375" style="8" customWidth="1"/>
    <col min="8451" max="8451" width="29.28515625" style="8" customWidth="1"/>
    <col min="8452" max="8452" width="20.5703125" style="8" customWidth="1"/>
    <col min="8453" max="8453" width="20" style="8" customWidth="1"/>
    <col min="8454" max="8454" width="10.140625" style="8" customWidth="1"/>
    <col min="8455" max="8455" width="20.140625" style="8" customWidth="1"/>
    <col min="8456" max="8456" width="18.7109375" style="8" customWidth="1"/>
    <col min="8457" max="8457" width="16.42578125" style="8" customWidth="1"/>
    <col min="8458" max="8458" width="18" style="8" customWidth="1"/>
    <col min="8459" max="8704" width="11.42578125" style="8"/>
    <col min="8705" max="8705" width="28.5703125" style="8" customWidth="1"/>
    <col min="8706" max="8706" width="84.7109375" style="8" customWidth="1"/>
    <col min="8707" max="8707" width="29.28515625" style="8" customWidth="1"/>
    <col min="8708" max="8708" width="20.5703125" style="8" customWidth="1"/>
    <col min="8709" max="8709" width="20" style="8" customWidth="1"/>
    <col min="8710" max="8710" width="10.140625" style="8" customWidth="1"/>
    <col min="8711" max="8711" width="20.140625" style="8" customWidth="1"/>
    <col min="8712" max="8712" width="18.7109375" style="8" customWidth="1"/>
    <col min="8713" max="8713" width="16.42578125" style="8" customWidth="1"/>
    <col min="8714" max="8714" width="18" style="8" customWidth="1"/>
    <col min="8715" max="8960" width="11.42578125" style="8"/>
    <col min="8961" max="8961" width="28.5703125" style="8" customWidth="1"/>
    <col min="8962" max="8962" width="84.7109375" style="8" customWidth="1"/>
    <col min="8963" max="8963" width="29.28515625" style="8" customWidth="1"/>
    <col min="8964" max="8964" width="20.5703125" style="8" customWidth="1"/>
    <col min="8965" max="8965" width="20" style="8" customWidth="1"/>
    <col min="8966" max="8966" width="10.140625" style="8" customWidth="1"/>
    <col min="8967" max="8967" width="20.140625" style="8" customWidth="1"/>
    <col min="8968" max="8968" width="18.7109375" style="8" customWidth="1"/>
    <col min="8969" max="8969" width="16.42578125" style="8" customWidth="1"/>
    <col min="8970" max="8970" width="18" style="8" customWidth="1"/>
    <col min="8971" max="9216" width="11.42578125" style="8"/>
    <col min="9217" max="9217" width="28.5703125" style="8" customWidth="1"/>
    <col min="9218" max="9218" width="84.7109375" style="8" customWidth="1"/>
    <col min="9219" max="9219" width="29.28515625" style="8" customWidth="1"/>
    <col min="9220" max="9220" width="20.5703125" style="8" customWidth="1"/>
    <col min="9221" max="9221" width="20" style="8" customWidth="1"/>
    <col min="9222" max="9222" width="10.140625" style="8" customWidth="1"/>
    <col min="9223" max="9223" width="20.140625" style="8" customWidth="1"/>
    <col min="9224" max="9224" width="18.7109375" style="8" customWidth="1"/>
    <col min="9225" max="9225" width="16.42578125" style="8" customWidth="1"/>
    <col min="9226" max="9226" width="18" style="8" customWidth="1"/>
    <col min="9227" max="9472" width="11.42578125" style="8"/>
    <col min="9473" max="9473" width="28.5703125" style="8" customWidth="1"/>
    <col min="9474" max="9474" width="84.7109375" style="8" customWidth="1"/>
    <col min="9475" max="9475" width="29.28515625" style="8" customWidth="1"/>
    <col min="9476" max="9476" width="20.5703125" style="8" customWidth="1"/>
    <col min="9477" max="9477" width="20" style="8" customWidth="1"/>
    <col min="9478" max="9478" width="10.140625" style="8" customWidth="1"/>
    <col min="9479" max="9479" width="20.140625" style="8" customWidth="1"/>
    <col min="9480" max="9480" width="18.7109375" style="8" customWidth="1"/>
    <col min="9481" max="9481" width="16.42578125" style="8" customWidth="1"/>
    <col min="9482" max="9482" width="18" style="8" customWidth="1"/>
    <col min="9483" max="9728" width="11.42578125" style="8"/>
    <col min="9729" max="9729" width="28.5703125" style="8" customWidth="1"/>
    <col min="9730" max="9730" width="84.7109375" style="8" customWidth="1"/>
    <col min="9731" max="9731" width="29.28515625" style="8" customWidth="1"/>
    <col min="9732" max="9732" width="20.5703125" style="8" customWidth="1"/>
    <col min="9733" max="9733" width="20" style="8" customWidth="1"/>
    <col min="9734" max="9734" width="10.140625" style="8" customWidth="1"/>
    <col min="9735" max="9735" width="20.140625" style="8" customWidth="1"/>
    <col min="9736" max="9736" width="18.7109375" style="8" customWidth="1"/>
    <col min="9737" max="9737" width="16.42578125" style="8" customWidth="1"/>
    <col min="9738" max="9738" width="18" style="8" customWidth="1"/>
    <col min="9739" max="9984" width="11.42578125" style="8"/>
    <col min="9985" max="9985" width="28.5703125" style="8" customWidth="1"/>
    <col min="9986" max="9986" width="84.7109375" style="8" customWidth="1"/>
    <col min="9987" max="9987" width="29.28515625" style="8" customWidth="1"/>
    <col min="9988" max="9988" width="20.5703125" style="8" customWidth="1"/>
    <col min="9989" max="9989" width="20" style="8" customWidth="1"/>
    <col min="9990" max="9990" width="10.140625" style="8" customWidth="1"/>
    <col min="9991" max="9991" width="20.140625" style="8" customWidth="1"/>
    <col min="9992" max="9992" width="18.7109375" style="8" customWidth="1"/>
    <col min="9993" max="9993" width="16.42578125" style="8" customWidth="1"/>
    <col min="9994" max="9994" width="18" style="8" customWidth="1"/>
    <col min="9995" max="10240" width="11.42578125" style="8"/>
    <col min="10241" max="10241" width="28.5703125" style="8" customWidth="1"/>
    <col min="10242" max="10242" width="84.7109375" style="8" customWidth="1"/>
    <col min="10243" max="10243" width="29.28515625" style="8" customWidth="1"/>
    <col min="10244" max="10244" width="20.5703125" style="8" customWidth="1"/>
    <col min="10245" max="10245" width="20" style="8" customWidth="1"/>
    <col min="10246" max="10246" width="10.140625" style="8" customWidth="1"/>
    <col min="10247" max="10247" width="20.140625" style="8" customWidth="1"/>
    <col min="10248" max="10248" width="18.7109375" style="8" customWidth="1"/>
    <col min="10249" max="10249" width="16.42578125" style="8" customWidth="1"/>
    <col min="10250" max="10250" width="18" style="8" customWidth="1"/>
    <col min="10251" max="10496" width="11.42578125" style="8"/>
    <col min="10497" max="10497" width="28.5703125" style="8" customWidth="1"/>
    <col min="10498" max="10498" width="84.7109375" style="8" customWidth="1"/>
    <col min="10499" max="10499" width="29.28515625" style="8" customWidth="1"/>
    <col min="10500" max="10500" width="20.5703125" style="8" customWidth="1"/>
    <col min="10501" max="10501" width="20" style="8" customWidth="1"/>
    <col min="10502" max="10502" width="10.140625" style="8" customWidth="1"/>
    <col min="10503" max="10503" width="20.140625" style="8" customWidth="1"/>
    <col min="10504" max="10504" width="18.7109375" style="8" customWidth="1"/>
    <col min="10505" max="10505" width="16.42578125" style="8" customWidth="1"/>
    <col min="10506" max="10506" width="18" style="8" customWidth="1"/>
    <col min="10507" max="10752" width="11.42578125" style="8"/>
    <col min="10753" max="10753" width="28.5703125" style="8" customWidth="1"/>
    <col min="10754" max="10754" width="84.7109375" style="8" customWidth="1"/>
    <col min="10755" max="10755" width="29.28515625" style="8" customWidth="1"/>
    <col min="10756" max="10756" width="20.5703125" style="8" customWidth="1"/>
    <col min="10757" max="10757" width="20" style="8" customWidth="1"/>
    <col min="10758" max="10758" width="10.140625" style="8" customWidth="1"/>
    <col min="10759" max="10759" width="20.140625" style="8" customWidth="1"/>
    <col min="10760" max="10760" width="18.7109375" style="8" customWidth="1"/>
    <col min="10761" max="10761" width="16.42578125" style="8" customWidth="1"/>
    <col min="10762" max="10762" width="18" style="8" customWidth="1"/>
    <col min="10763" max="11008" width="11.42578125" style="8"/>
    <col min="11009" max="11009" width="28.5703125" style="8" customWidth="1"/>
    <col min="11010" max="11010" width="84.7109375" style="8" customWidth="1"/>
    <col min="11011" max="11011" width="29.28515625" style="8" customWidth="1"/>
    <col min="11012" max="11012" width="20.5703125" style="8" customWidth="1"/>
    <col min="11013" max="11013" width="20" style="8" customWidth="1"/>
    <col min="11014" max="11014" width="10.140625" style="8" customWidth="1"/>
    <col min="11015" max="11015" width="20.140625" style="8" customWidth="1"/>
    <col min="11016" max="11016" width="18.7109375" style="8" customWidth="1"/>
    <col min="11017" max="11017" width="16.42578125" style="8" customWidth="1"/>
    <col min="11018" max="11018" width="18" style="8" customWidth="1"/>
    <col min="11019" max="11264" width="11.42578125" style="8"/>
    <col min="11265" max="11265" width="28.5703125" style="8" customWidth="1"/>
    <col min="11266" max="11266" width="84.7109375" style="8" customWidth="1"/>
    <col min="11267" max="11267" width="29.28515625" style="8" customWidth="1"/>
    <col min="11268" max="11268" width="20.5703125" style="8" customWidth="1"/>
    <col min="11269" max="11269" width="20" style="8" customWidth="1"/>
    <col min="11270" max="11270" width="10.140625" style="8" customWidth="1"/>
    <col min="11271" max="11271" width="20.140625" style="8" customWidth="1"/>
    <col min="11272" max="11272" width="18.7109375" style="8" customWidth="1"/>
    <col min="11273" max="11273" width="16.42578125" style="8" customWidth="1"/>
    <col min="11274" max="11274" width="18" style="8" customWidth="1"/>
    <col min="11275" max="11520" width="11.42578125" style="8"/>
    <col min="11521" max="11521" width="28.5703125" style="8" customWidth="1"/>
    <col min="11522" max="11522" width="84.7109375" style="8" customWidth="1"/>
    <col min="11523" max="11523" width="29.28515625" style="8" customWidth="1"/>
    <col min="11524" max="11524" width="20.5703125" style="8" customWidth="1"/>
    <col min="11525" max="11525" width="20" style="8" customWidth="1"/>
    <col min="11526" max="11526" width="10.140625" style="8" customWidth="1"/>
    <col min="11527" max="11527" width="20.140625" style="8" customWidth="1"/>
    <col min="11528" max="11528" width="18.7109375" style="8" customWidth="1"/>
    <col min="11529" max="11529" width="16.42578125" style="8" customWidth="1"/>
    <col min="11530" max="11530" width="18" style="8" customWidth="1"/>
    <col min="11531" max="11776" width="11.42578125" style="8"/>
    <col min="11777" max="11777" width="28.5703125" style="8" customWidth="1"/>
    <col min="11778" max="11778" width="84.7109375" style="8" customWidth="1"/>
    <col min="11779" max="11779" width="29.28515625" style="8" customWidth="1"/>
    <col min="11780" max="11780" width="20.5703125" style="8" customWidth="1"/>
    <col min="11781" max="11781" width="20" style="8" customWidth="1"/>
    <col min="11782" max="11782" width="10.140625" style="8" customWidth="1"/>
    <col min="11783" max="11783" width="20.140625" style="8" customWidth="1"/>
    <col min="11784" max="11784" width="18.7109375" style="8" customWidth="1"/>
    <col min="11785" max="11785" width="16.42578125" style="8" customWidth="1"/>
    <col min="11786" max="11786" width="18" style="8" customWidth="1"/>
    <col min="11787" max="12032" width="11.42578125" style="8"/>
    <col min="12033" max="12033" width="28.5703125" style="8" customWidth="1"/>
    <col min="12034" max="12034" width="84.7109375" style="8" customWidth="1"/>
    <col min="12035" max="12035" width="29.28515625" style="8" customWidth="1"/>
    <col min="12036" max="12036" width="20.5703125" style="8" customWidth="1"/>
    <col min="12037" max="12037" width="20" style="8" customWidth="1"/>
    <col min="12038" max="12038" width="10.140625" style="8" customWidth="1"/>
    <col min="12039" max="12039" width="20.140625" style="8" customWidth="1"/>
    <col min="12040" max="12040" width="18.7109375" style="8" customWidth="1"/>
    <col min="12041" max="12041" width="16.42578125" style="8" customWidth="1"/>
    <col min="12042" max="12042" width="18" style="8" customWidth="1"/>
    <col min="12043" max="12288" width="11.42578125" style="8"/>
    <col min="12289" max="12289" width="28.5703125" style="8" customWidth="1"/>
    <col min="12290" max="12290" width="84.7109375" style="8" customWidth="1"/>
    <col min="12291" max="12291" width="29.28515625" style="8" customWidth="1"/>
    <col min="12292" max="12292" width="20.5703125" style="8" customWidth="1"/>
    <col min="12293" max="12293" width="20" style="8" customWidth="1"/>
    <col min="12294" max="12294" width="10.140625" style="8" customWidth="1"/>
    <col min="12295" max="12295" width="20.140625" style="8" customWidth="1"/>
    <col min="12296" max="12296" width="18.7109375" style="8" customWidth="1"/>
    <col min="12297" max="12297" width="16.42578125" style="8" customWidth="1"/>
    <col min="12298" max="12298" width="18" style="8" customWidth="1"/>
    <col min="12299" max="12544" width="11.42578125" style="8"/>
    <col min="12545" max="12545" width="28.5703125" style="8" customWidth="1"/>
    <col min="12546" max="12546" width="84.7109375" style="8" customWidth="1"/>
    <col min="12547" max="12547" width="29.28515625" style="8" customWidth="1"/>
    <col min="12548" max="12548" width="20.5703125" style="8" customWidth="1"/>
    <col min="12549" max="12549" width="20" style="8" customWidth="1"/>
    <col min="12550" max="12550" width="10.140625" style="8" customWidth="1"/>
    <col min="12551" max="12551" width="20.140625" style="8" customWidth="1"/>
    <col min="12552" max="12552" width="18.7109375" style="8" customWidth="1"/>
    <col min="12553" max="12553" width="16.42578125" style="8" customWidth="1"/>
    <col min="12554" max="12554" width="18" style="8" customWidth="1"/>
    <col min="12555" max="12800" width="11.42578125" style="8"/>
    <col min="12801" max="12801" width="28.5703125" style="8" customWidth="1"/>
    <col min="12802" max="12802" width="84.7109375" style="8" customWidth="1"/>
    <col min="12803" max="12803" width="29.28515625" style="8" customWidth="1"/>
    <col min="12804" max="12804" width="20.5703125" style="8" customWidth="1"/>
    <col min="12805" max="12805" width="20" style="8" customWidth="1"/>
    <col min="12806" max="12806" width="10.140625" style="8" customWidth="1"/>
    <col min="12807" max="12807" width="20.140625" style="8" customWidth="1"/>
    <col min="12808" max="12808" width="18.7109375" style="8" customWidth="1"/>
    <col min="12809" max="12809" width="16.42578125" style="8" customWidth="1"/>
    <col min="12810" max="12810" width="18" style="8" customWidth="1"/>
    <col min="12811" max="13056" width="11.42578125" style="8"/>
    <col min="13057" max="13057" width="28.5703125" style="8" customWidth="1"/>
    <col min="13058" max="13058" width="84.7109375" style="8" customWidth="1"/>
    <col min="13059" max="13059" width="29.28515625" style="8" customWidth="1"/>
    <col min="13060" max="13060" width="20.5703125" style="8" customWidth="1"/>
    <col min="13061" max="13061" width="20" style="8" customWidth="1"/>
    <col min="13062" max="13062" width="10.140625" style="8" customWidth="1"/>
    <col min="13063" max="13063" width="20.140625" style="8" customWidth="1"/>
    <col min="13064" max="13064" width="18.7109375" style="8" customWidth="1"/>
    <col min="13065" max="13065" width="16.42578125" style="8" customWidth="1"/>
    <col min="13066" max="13066" width="18" style="8" customWidth="1"/>
    <col min="13067" max="13312" width="11.42578125" style="8"/>
    <col min="13313" max="13313" width="28.5703125" style="8" customWidth="1"/>
    <col min="13314" max="13314" width="84.7109375" style="8" customWidth="1"/>
    <col min="13315" max="13315" width="29.28515625" style="8" customWidth="1"/>
    <col min="13316" max="13316" width="20.5703125" style="8" customWidth="1"/>
    <col min="13317" max="13317" width="20" style="8" customWidth="1"/>
    <col min="13318" max="13318" width="10.140625" style="8" customWidth="1"/>
    <col min="13319" max="13319" width="20.140625" style="8" customWidth="1"/>
    <col min="13320" max="13320" width="18.7109375" style="8" customWidth="1"/>
    <col min="13321" max="13321" width="16.42578125" style="8" customWidth="1"/>
    <col min="13322" max="13322" width="18" style="8" customWidth="1"/>
    <col min="13323" max="13568" width="11.42578125" style="8"/>
    <col min="13569" max="13569" width="28.5703125" style="8" customWidth="1"/>
    <col min="13570" max="13570" width="84.7109375" style="8" customWidth="1"/>
    <col min="13571" max="13571" width="29.28515625" style="8" customWidth="1"/>
    <col min="13572" max="13572" width="20.5703125" style="8" customWidth="1"/>
    <col min="13573" max="13573" width="20" style="8" customWidth="1"/>
    <col min="13574" max="13574" width="10.140625" style="8" customWidth="1"/>
    <col min="13575" max="13575" width="20.140625" style="8" customWidth="1"/>
    <col min="13576" max="13576" width="18.7109375" style="8" customWidth="1"/>
    <col min="13577" max="13577" width="16.42578125" style="8" customWidth="1"/>
    <col min="13578" max="13578" width="18" style="8" customWidth="1"/>
    <col min="13579" max="13824" width="11.42578125" style="8"/>
    <col min="13825" max="13825" width="28.5703125" style="8" customWidth="1"/>
    <col min="13826" max="13826" width="84.7109375" style="8" customWidth="1"/>
    <col min="13827" max="13827" width="29.28515625" style="8" customWidth="1"/>
    <col min="13828" max="13828" width="20.5703125" style="8" customWidth="1"/>
    <col min="13829" max="13829" width="20" style="8" customWidth="1"/>
    <col min="13830" max="13830" width="10.140625" style="8" customWidth="1"/>
    <col min="13831" max="13831" width="20.140625" style="8" customWidth="1"/>
    <col min="13832" max="13832" width="18.7109375" style="8" customWidth="1"/>
    <col min="13833" max="13833" width="16.42578125" style="8" customWidth="1"/>
    <col min="13834" max="13834" width="18" style="8" customWidth="1"/>
    <col min="13835" max="14080" width="11.42578125" style="8"/>
    <col min="14081" max="14081" width="28.5703125" style="8" customWidth="1"/>
    <col min="14082" max="14082" width="84.7109375" style="8" customWidth="1"/>
    <col min="14083" max="14083" width="29.28515625" style="8" customWidth="1"/>
    <col min="14084" max="14084" width="20.5703125" style="8" customWidth="1"/>
    <col min="14085" max="14085" width="20" style="8" customWidth="1"/>
    <col min="14086" max="14086" width="10.140625" style="8" customWidth="1"/>
    <col min="14087" max="14087" width="20.140625" style="8" customWidth="1"/>
    <col min="14088" max="14088" width="18.7109375" style="8" customWidth="1"/>
    <col min="14089" max="14089" width="16.42578125" style="8" customWidth="1"/>
    <col min="14090" max="14090" width="18" style="8" customWidth="1"/>
    <col min="14091" max="14336" width="11.42578125" style="8"/>
    <col min="14337" max="14337" width="28.5703125" style="8" customWidth="1"/>
    <col min="14338" max="14338" width="84.7109375" style="8" customWidth="1"/>
    <col min="14339" max="14339" width="29.28515625" style="8" customWidth="1"/>
    <col min="14340" max="14340" width="20.5703125" style="8" customWidth="1"/>
    <col min="14341" max="14341" width="20" style="8" customWidth="1"/>
    <col min="14342" max="14342" width="10.140625" style="8" customWidth="1"/>
    <col min="14343" max="14343" width="20.140625" style="8" customWidth="1"/>
    <col min="14344" max="14344" width="18.7109375" style="8" customWidth="1"/>
    <col min="14345" max="14345" width="16.42578125" style="8" customWidth="1"/>
    <col min="14346" max="14346" width="18" style="8" customWidth="1"/>
    <col min="14347" max="14592" width="11.42578125" style="8"/>
    <col min="14593" max="14593" width="28.5703125" style="8" customWidth="1"/>
    <col min="14594" max="14594" width="84.7109375" style="8" customWidth="1"/>
    <col min="14595" max="14595" width="29.28515625" style="8" customWidth="1"/>
    <col min="14596" max="14596" width="20.5703125" style="8" customWidth="1"/>
    <col min="14597" max="14597" width="20" style="8" customWidth="1"/>
    <col min="14598" max="14598" width="10.140625" style="8" customWidth="1"/>
    <col min="14599" max="14599" width="20.140625" style="8" customWidth="1"/>
    <col min="14600" max="14600" width="18.7109375" style="8" customWidth="1"/>
    <col min="14601" max="14601" width="16.42578125" style="8" customWidth="1"/>
    <col min="14602" max="14602" width="18" style="8" customWidth="1"/>
    <col min="14603" max="14848" width="11.42578125" style="8"/>
    <col min="14849" max="14849" width="28.5703125" style="8" customWidth="1"/>
    <col min="14850" max="14850" width="84.7109375" style="8" customWidth="1"/>
    <col min="14851" max="14851" width="29.28515625" style="8" customWidth="1"/>
    <col min="14852" max="14852" width="20.5703125" style="8" customWidth="1"/>
    <col min="14853" max="14853" width="20" style="8" customWidth="1"/>
    <col min="14854" max="14854" width="10.140625" style="8" customWidth="1"/>
    <col min="14855" max="14855" width="20.140625" style="8" customWidth="1"/>
    <col min="14856" max="14856" width="18.7109375" style="8" customWidth="1"/>
    <col min="14857" max="14857" width="16.42578125" style="8" customWidth="1"/>
    <col min="14858" max="14858" width="18" style="8" customWidth="1"/>
    <col min="14859" max="15104" width="11.42578125" style="8"/>
    <col min="15105" max="15105" width="28.5703125" style="8" customWidth="1"/>
    <col min="15106" max="15106" width="84.7109375" style="8" customWidth="1"/>
    <col min="15107" max="15107" width="29.28515625" style="8" customWidth="1"/>
    <col min="15108" max="15108" width="20.5703125" style="8" customWidth="1"/>
    <col min="15109" max="15109" width="20" style="8" customWidth="1"/>
    <col min="15110" max="15110" width="10.140625" style="8" customWidth="1"/>
    <col min="15111" max="15111" width="20.140625" style="8" customWidth="1"/>
    <col min="15112" max="15112" width="18.7109375" style="8" customWidth="1"/>
    <col min="15113" max="15113" width="16.42578125" style="8" customWidth="1"/>
    <col min="15114" max="15114" width="18" style="8" customWidth="1"/>
    <col min="15115" max="15360" width="11.42578125" style="8"/>
    <col min="15361" max="15361" width="28.5703125" style="8" customWidth="1"/>
    <col min="15362" max="15362" width="84.7109375" style="8" customWidth="1"/>
    <col min="15363" max="15363" width="29.28515625" style="8" customWidth="1"/>
    <col min="15364" max="15364" width="20.5703125" style="8" customWidth="1"/>
    <col min="15365" max="15365" width="20" style="8" customWidth="1"/>
    <col min="15366" max="15366" width="10.140625" style="8" customWidth="1"/>
    <col min="15367" max="15367" width="20.140625" style="8" customWidth="1"/>
    <col min="15368" max="15368" width="18.7109375" style="8" customWidth="1"/>
    <col min="15369" max="15369" width="16.42578125" style="8" customWidth="1"/>
    <col min="15370" max="15370" width="18" style="8" customWidth="1"/>
    <col min="15371" max="15616" width="11.42578125" style="8"/>
    <col min="15617" max="15617" width="28.5703125" style="8" customWidth="1"/>
    <col min="15618" max="15618" width="84.7109375" style="8" customWidth="1"/>
    <col min="15619" max="15619" width="29.28515625" style="8" customWidth="1"/>
    <col min="15620" max="15620" width="20.5703125" style="8" customWidth="1"/>
    <col min="15621" max="15621" width="20" style="8" customWidth="1"/>
    <col min="15622" max="15622" width="10.140625" style="8" customWidth="1"/>
    <col min="15623" max="15623" width="20.140625" style="8" customWidth="1"/>
    <col min="15624" max="15624" width="18.7109375" style="8" customWidth="1"/>
    <col min="15625" max="15625" width="16.42578125" style="8" customWidth="1"/>
    <col min="15626" max="15626" width="18" style="8" customWidth="1"/>
    <col min="15627" max="15872" width="11.42578125" style="8"/>
    <col min="15873" max="15873" width="28.5703125" style="8" customWidth="1"/>
    <col min="15874" max="15874" width="84.7109375" style="8" customWidth="1"/>
    <col min="15875" max="15875" width="29.28515625" style="8" customWidth="1"/>
    <col min="15876" max="15876" width="20.5703125" style="8" customWidth="1"/>
    <col min="15877" max="15877" width="20" style="8" customWidth="1"/>
    <col min="15878" max="15878" width="10.140625" style="8" customWidth="1"/>
    <col min="15879" max="15879" width="20.140625" style="8" customWidth="1"/>
    <col min="15880" max="15880" width="18.7109375" style="8" customWidth="1"/>
    <col min="15881" max="15881" width="16.42578125" style="8" customWidth="1"/>
    <col min="15882" max="15882" width="18" style="8" customWidth="1"/>
    <col min="15883" max="16128" width="11.42578125" style="8"/>
    <col min="16129" max="16129" width="28.5703125" style="8" customWidth="1"/>
    <col min="16130" max="16130" width="84.7109375" style="8" customWidth="1"/>
    <col min="16131" max="16131" width="29.28515625" style="8" customWidth="1"/>
    <col min="16132" max="16132" width="20.5703125" style="8" customWidth="1"/>
    <col min="16133" max="16133" width="20" style="8" customWidth="1"/>
    <col min="16134" max="16134" width="10.140625" style="8" customWidth="1"/>
    <col min="16135" max="16135" width="20.140625" style="8" customWidth="1"/>
    <col min="16136" max="16136" width="18.7109375" style="8" customWidth="1"/>
    <col min="16137" max="16137" width="16.42578125" style="8" customWidth="1"/>
    <col min="16138" max="16138" width="18" style="8" customWidth="1"/>
    <col min="16139" max="16384" width="11.42578125" style="8"/>
  </cols>
  <sheetData>
    <row r="1" spans="1:10" s="10" customFormat="1" ht="40.15" customHeight="1">
      <c r="A1" s="145" t="s">
        <v>121</v>
      </c>
      <c r="B1" s="145"/>
      <c r="C1" s="145"/>
      <c r="D1" s="145"/>
      <c r="E1" s="145"/>
      <c r="F1" s="9"/>
      <c r="G1" s="139"/>
      <c r="H1" s="139"/>
      <c r="I1" s="139"/>
      <c r="J1" s="139"/>
    </row>
    <row r="2" spans="1:10" ht="13.5" thickBot="1"/>
    <row r="3" spans="1:10" ht="57.75" customHeight="1" thickBot="1">
      <c r="A3" s="15" t="s">
        <v>55</v>
      </c>
      <c r="B3" s="15" t="s">
        <v>60</v>
      </c>
      <c r="C3" s="16" t="s">
        <v>13</v>
      </c>
      <c r="D3" s="17" t="s">
        <v>14</v>
      </c>
      <c r="E3" s="18" t="s">
        <v>15</v>
      </c>
      <c r="G3" s="87" t="s">
        <v>81</v>
      </c>
      <c r="H3" s="11"/>
      <c r="I3" s="12"/>
      <c r="J3" s="12"/>
    </row>
    <row r="4" spans="1:10" ht="15.75" thickBot="1">
      <c r="A4" s="84" t="s">
        <v>80</v>
      </c>
      <c r="B4" s="84" t="s">
        <v>79</v>
      </c>
      <c r="C4" s="86"/>
      <c r="D4" s="14">
        <v>1</v>
      </c>
      <c r="E4" s="19">
        <f>D4*C4</f>
        <v>0</v>
      </c>
      <c r="G4" s="88" t="s">
        <v>133</v>
      </c>
      <c r="J4" s="13"/>
    </row>
    <row r="5" spans="1:10" ht="15.75" thickBot="1">
      <c r="A5" s="84" t="s">
        <v>84</v>
      </c>
      <c r="B5" s="84" t="s">
        <v>85</v>
      </c>
      <c r="C5" s="86"/>
      <c r="D5" s="14">
        <v>1</v>
      </c>
      <c r="E5" s="19">
        <f t="shared" ref="E5:E6" si="0">D5*C5</f>
        <v>0</v>
      </c>
      <c r="G5" s="88" t="s">
        <v>134</v>
      </c>
      <c r="J5" s="13"/>
    </row>
    <row r="6" spans="1:10" ht="15.75" thickBot="1">
      <c r="A6" s="84" t="s">
        <v>117</v>
      </c>
      <c r="B6" s="84" t="s">
        <v>114</v>
      </c>
      <c r="C6" s="86"/>
      <c r="D6" s="14">
        <v>3</v>
      </c>
      <c r="E6" s="19">
        <f t="shared" si="0"/>
        <v>0</v>
      </c>
      <c r="G6" s="88" t="s">
        <v>135</v>
      </c>
      <c r="J6" s="13"/>
    </row>
    <row r="7" spans="1:10" ht="15.75" thickBot="1">
      <c r="A7" s="84" t="s">
        <v>72</v>
      </c>
      <c r="B7" s="84" t="s">
        <v>74</v>
      </c>
      <c r="C7" s="86"/>
      <c r="D7" s="14">
        <v>1</v>
      </c>
      <c r="E7" s="19">
        <f t="shared" ref="E7:E10" si="1">D7*C7</f>
        <v>0</v>
      </c>
      <c r="G7" s="88" t="s">
        <v>136</v>
      </c>
      <c r="J7" s="13"/>
    </row>
    <row r="8" spans="1:10" ht="15.75" thickBot="1">
      <c r="A8" s="84" t="s">
        <v>73</v>
      </c>
      <c r="B8" s="84" t="s">
        <v>75</v>
      </c>
      <c r="C8" s="86"/>
      <c r="D8" s="14">
        <v>4</v>
      </c>
      <c r="E8" s="19">
        <f t="shared" si="1"/>
        <v>0</v>
      </c>
      <c r="G8" s="88" t="s">
        <v>137</v>
      </c>
      <c r="J8" s="13"/>
    </row>
    <row r="9" spans="1:10" ht="15.75" thickBot="1">
      <c r="A9" s="84" t="s">
        <v>76</v>
      </c>
      <c r="B9" s="84" t="s">
        <v>77</v>
      </c>
      <c r="C9" s="86"/>
      <c r="D9" s="14">
        <v>5</v>
      </c>
      <c r="E9" s="19">
        <f t="shared" si="1"/>
        <v>0</v>
      </c>
      <c r="G9" s="88" t="s">
        <v>137</v>
      </c>
      <c r="J9" s="13"/>
    </row>
    <row r="10" spans="1:10" ht="15.75" thickBot="1">
      <c r="A10" s="84" t="s">
        <v>62</v>
      </c>
      <c r="B10" s="84" t="s">
        <v>23</v>
      </c>
      <c r="C10" s="86"/>
      <c r="D10" s="14">
        <v>7</v>
      </c>
      <c r="E10" s="19">
        <f t="shared" si="1"/>
        <v>0</v>
      </c>
      <c r="G10" s="88" t="s">
        <v>137</v>
      </c>
      <c r="J10" s="13"/>
    </row>
    <row r="11" spans="1:10" ht="13.5" thickBot="1"/>
    <row r="12" spans="1:10" ht="29.25" customHeight="1" thickBot="1">
      <c r="A12" s="143" t="s">
        <v>70</v>
      </c>
      <c r="B12" s="143"/>
      <c r="C12" s="143"/>
      <c r="D12" s="144"/>
      <c r="E12" s="63">
        <f>SUM(E4:E10)</f>
        <v>0</v>
      </c>
      <c r="J12" s="13"/>
    </row>
    <row r="15" spans="1:10" ht="13.5" thickBot="1"/>
    <row r="16" spans="1:10" ht="15">
      <c r="A16" s="89" t="s">
        <v>55</v>
      </c>
      <c r="B16" s="89" t="s">
        <v>60</v>
      </c>
      <c r="C16" s="140" t="s">
        <v>139</v>
      </c>
      <c r="D16" s="141"/>
      <c r="E16" s="142"/>
    </row>
    <row r="17" spans="1:5" ht="69.95" customHeight="1">
      <c r="A17" s="85" t="s">
        <v>80</v>
      </c>
      <c r="B17" s="84" t="s">
        <v>79</v>
      </c>
      <c r="C17" s="137" t="s">
        <v>87</v>
      </c>
      <c r="D17" s="138"/>
      <c r="E17" s="138"/>
    </row>
    <row r="18" spans="1:5" ht="69.95" customHeight="1">
      <c r="A18" s="85" t="s">
        <v>84</v>
      </c>
      <c r="B18" s="84" t="s">
        <v>85</v>
      </c>
      <c r="C18" s="137" t="s">
        <v>86</v>
      </c>
      <c r="D18" s="138"/>
      <c r="E18" s="138"/>
    </row>
    <row r="19" spans="1:5" ht="69.95" customHeight="1">
      <c r="A19" s="85" t="s">
        <v>117</v>
      </c>
      <c r="B19" s="84" t="s">
        <v>114</v>
      </c>
      <c r="C19" s="137" t="s">
        <v>116</v>
      </c>
      <c r="D19" s="138"/>
      <c r="E19" s="138"/>
    </row>
    <row r="20" spans="1:5" ht="69.95" customHeight="1">
      <c r="A20" s="85" t="s">
        <v>72</v>
      </c>
      <c r="B20" s="84" t="s">
        <v>74</v>
      </c>
      <c r="C20" s="137" t="s">
        <v>124</v>
      </c>
      <c r="D20" s="138"/>
      <c r="E20" s="138"/>
    </row>
    <row r="21" spans="1:5" ht="69.95" customHeight="1">
      <c r="A21" s="85" t="s">
        <v>73</v>
      </c>
      <c r="B21" s="84" t="s">
        <v>75</v>
      </c>
      <c r="C21" s="137" t="s">
        <v>125</v>
      </c>
      <c r="D21" s="138"/>
      <c r="E21" s="138"/>
    </row>
    <row r="22" spans="1:5" ht="69.95" customHeight="1">
      <c r="A22" s="85" t="s">
        <v>76</v>
      </c>
      <c r="B22" s="84" t="s">
        <v>77</v>
      </c>
      <c r="C22" s="137" t="s">
        <v>78</v>
      </c>
      <c r="D22" s="138"/>
      <c r="E22" s="138"/>
    </row>
    <row r="23" spans="1:5" ht="69.95" customHeight="1">
      <c r="A23" s="85" t="s">
        <v>62</v>
      </c>
      <c r="B23" s="84" t="s">
        <v>23</v>
      </c>
      <c r="C23" s="137" t="s">
        <v>56</v>
      </c>
      <c r="D23" s="138"/>
      <c r="E23" s="138"/>
    </row>
  </sheetData>
  <mergeCells count="11">
    <mergeCell ref="C20:E20"/>
    <mergeCell ref="C23:E23"/>
    <mergeCell ref="G1:J1"/>
    <mergeCell ref="C18:E18"/>
    <mergeCell ref="C21:E21"/>
    <mergeCell ref="C22:E22"/>
    <mergeCell ref="C17:E17"/>
    <mergeCell ref="C19:E19"/>
    <mergeCell ref="C16:E16"/>
    <mergeCell ref="A12:D12"/>
    <mergeCell ref="A1:E1"/>
  </mergeCells>
  <pageMargins left="0.7" right="0.7" top="0.75" bottom="0.75" header="0.3" footer="0.3"/>
  <pageSetup paperSize="9" orientation="portrait" r:id="rId1"/>
  <headerFooter>
    <oddFooter>&amp;C_x000D_&amp;1#&amp;"Calibri"&amp;10&amp;K000000 C1 - Interne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J36"/>
  <sheetViews>
    <sheetView topLeftCell="A13" zoomScaleNormal="100" workbookViewId="0">
      <selection activeCell="G23" sqref="G23"/>
    </sheetView>
  </sheetViews>
  <sheetFormatPr baseColWidth="10" defaultColWidth="11.42578125" defaultRowHeight="12.75"/>
  <cols>
    <col min="1" max="1" width="23.5703125" style="8" customWidth="1"/>
    <col min="2" max="2" width="69" style="8" customWidth="1"/>
    <col min="3" max="3" width="23" style="7" customWidth="1"/>
    <col min="4" max="4" width="15" style="8" customWidth="1"/>
    <col min="5" max="5" width="20" style="64" customWidth="1"/>
    <col min="6" max="6" width="10.140625" style="8" customWidth="1"/>
    <col min="7" max="7" width="41.28515625" style="8" customWidth="1"/>
    <col min="8" max="8" width="18.7109375" style="8" customWidth="1"/>
    <col min="9" max="9" width="16.42578125" style="8" customWidth="1"/>
    <col min="10" max="10" width="18" style="8" customWidth="1"/>
    <col min="11" max="256" width="11.42578125" style="8"/>
    <col min="257" max="257" width="28.5703125" style="8" customWidth="1"/>
    <col min="258" max="258" width="84.7109375" style="8" customWidth="1"/>
    <col min="259" max="259" width="29.28515625" style="8" customWidth="1"/>
    <col min="260" max="260" width="20.5703125" style="8" customWidth="1"/>
    <col min="261" max="261" width="20" style="8" customWidth="1"/>
    <col min="262" max="262" width="10.140625" style="8" customWidth="1"/>
    <col min="263" max="263" width="20.140625" style="8" customWidth="1"/>
    <col min="264" max="264" width="18.7109375" style="8" customWidth="1"/>
    <col min="265" max="265" width="16.42578125" style="8" customWidth="1"/>
    <col min="266" max="266" width="18" style="8" customWidth="1"/>
    <col min="267" max="512" width="11.42578125" style="8"/>
    <col min="513" max="513" width="28.5703125" style="8" customWidth="1"/>
    <col min="514" max="514" width="84.7109375" style="8" customWidth="1"/>
    <col min="515" max="515" width="29.28515625" style="8" customWidth="1"/>
    <col min="516" max="516" width="20.5703125" style="8" customWidth="1"/>
    <col min="517" max="517" width="20" style="8" customWidth="1"/>
    <col min="518" max="518" width="10.140625" style="8" customWidth="1"/>
    <col min="519" max="519" width="20.140625" style="8" customWidth="1"/>
    <col min="520" max="520" width="18.7109375" style="8" customWidth="1"/>
    <col min="521" max="521" width="16.42578125" style="8" customWidth="1"/>
    <col min="522" max="522" width="18" style="8" customWidth="1"/>
    <col min="523" max="768" width="11.42578125" style="8"/>
    <col min="769" max="769" width="28.5703125" style="8" customWidth="1"/>
    <col min="770" max="770" width="84.7109375" style="8" customWidth="1"/>
    <col min="771" max="771" width="29.28515625" style="8" customWidth="1"/>
    <col min="772" max="772" width="20.5703125" style="8" customWidth="1"/>
    <col min="773" max="773" width="20" style="8" customWidth="1"/>
    <col min="774" max="774" width="10.140625" style="8" customWidth="1"/>
    <col min="775" max="775" width="20.140625" style="8" customWidth="1"/>
    <col min="776" max="776" width="18.7109375" style="8" customWidth="1"/>
    <col min="777" max="777" width="16.42578125" style="8" customWidth="1"/>
    <col min="778" max="778" width="18" style="8" customWidth="1"/>
    <col min="779" max="1024" width="11.42578125" style="8"/>
    <col min="1025" max="1025" width="28.5703125" style="8" customWidth="1"/>
    <col min="1026" max="1026" width="84.7109375" style="8" customWidth="1"/>
    <col min="1027" max="1027" width="29.28515625" style="8" customWidth="1"/>
    <col min="1028" max="1028" width="20.5703125" style="8" customWidth="1"/>
    <col min="1029" max="1029" width="20" style="8" customWidth="1"/>
    <col min="1030" max="1030" width="10.140625" style="8" customWidth="1"/>
    <col min="1031" max="1031" width="20.140625" style="8" customWidth="1"/>
    <col min="1032" max="1032" width="18.7109375" style="8" customWidth="1"/>
    <col min="1033" max="1033" width="16.42578125" style="8" customWidth="1"/>
    <col min="1034" max="1034" width="18" style="8" customWidth="1"/>
    <col min="1035" max="1280" width="11.42578125" style="8"/>
    <col min="1281" max="1281" width="28.5703125" style="8" customWidth="1"/>
    <col min="1282" max="1282" width="84.7109375" style="8" customWidth="1"/>
    <col min="1283" max="1283" width="29.28515625" style="8" customWidth="1"/>
    <col min="1284" max="1284" width="20.5703125" style="8" customWidth="1"/>
    <col min="1285" max="1285" width="20" style="8" customWidth="1"/>
    <col min="1286" max="1286" width="10.140625" style="8" customWidth="1"/>
    <col min="1287" max="1287" width="20.140625" style="8" customWidth="1"/>
    <col min="1288" max="1288" width="18.7109375" style="8" customWidth="1"/>
    <col min="1289" max="1289" width="16.42578125" style="8" customWidth="1"/>
    <col min="1290" max="1290" width="18" style="8" customWidth="1"/>
    <col min="1291" max="1536" width="11.42578125" style="8"/>
    <col min="1537" max="1537" width="28.5703125" style="8" customWidth="1"/>
    <col min="1538" max="1538" width="84.7109375" style="8" customWidth="1"/>
    <col min="1539" max="1539" width="29.28515625" style="8" customWidth="1"/>
    <col min="1540" max="1540" width="20.5703125" style="8" customWidth="1"/>
    <col min="1541" max="1541" width="20" style="8" customWidth="1"/>
    <col min="1542" max="1542" width="10.140625" style="8" customWidth="1"/>
    <col min="1543" max="1543" width="20.140625" style="8" customWidth="1"/>
    <col min="1544" max="1544" width="18.7109375" style="8" customWidth="1"/>
    <col min="1545" max="1545" width="16.42578125" style="8" customWidth="1"/>
    <col min="1546" max="1546" width="18" style="8" customWidth="1"/>
    <col min="1547" max="1792" width="11.42578125" style="8"/>
    <col min="1793" max="1793" width="28.5703125" style="8" customWidth="1"/>
    <col min="1794" max="1794" width="84.7109375" style="8" customWidth="1"/>
    <col min="1795" max="1795" width="29.28515625" style="8" customWidth="1"/>
    <col min="1796" max="1796" width="20.5703125" style="8" customWidth="1"/>
    <col min="1797" max="1797" width="20" style="8" customWidth="1"/>
    <col min="1798" max="1798" width="10.140625" style="8" customWidth="1"/>
    <col min="1799" max="1799" width="20.140625" style="8" customWidth="1"/>
    <col min="1800" max="1800" width="18.7109375" style="8" customWidth="1"/>
    <col min="1801" max="1801" width="16.42578125" style="8" customWidth="1"/>
    <col min="1802" max="1802" width="18" style="8" customWidth="1"/>
    <col min="1803" max="2048" width="11.42578125" style="8"/>
    <col min="2049" max="2049" width="28.5703125" style="8" customWidth="1"/>
    <col min="2050" max="2050" width="84.7109375" style="8" customWidth="1"/>
    <col min="2051" max="2051" width="29.28515625" style="8" customWidth="1"/>
    <col min="2052" max="2052" width="20.5703125" style="8" customWidth="1"/>
    <col min="2053" max="2053" width="20" style="8" customWidth="1"/>
    <col min="2054" max="2054" width="10.140625" style="8" customWidth="1"/>
    <col min="2055" max="2055" width="20.140625" style="8" customWidth="1"/>
    <col min="2056" max="2056" width="18.7109375" style="8" customWidth="1"/>
    <col min="2057" max="2057" width="16.42578125" style="8" customWidth="1"/>
    <col min="2058" max="2058" width="18" style="8" customWidth="1"/>
    <col min="2059" max="2304" width="11.42578125" style="8"/>
    <col min="2305" max="2305" width="28.5703125" style="8" customWidth="1"/>
    <col min="2306" max="2306" width="84.7109375" style="8" customWidth="1"/>
    <col min="2307" max="2307" width="29.28515625" style="8" customWidth="1"/>
    <col min="2308" max="2308" width="20.5703125" style="8" customWidth="1"/>
    <col min="2309" max="2309" width="20" style="8" customWidth="1"/>
    <col min="2310" max="2310" width="10.140625" style="8" customWidth="1"/>
    <col min="2311" max="2311" width="20.140625" style="8" customWidth="1"/>
    <col min="2312" max="2312" width="18.7109375" style="8" customWidth="1"/>
    <col min="2313" max="2313" width="16.42578125" style="8" customWidth="1"/>
    <col min="2314" max="2314" width="18" style="8" customWidth="1"/>
    <col min="2315" max="2560" width="11.42578125" style="8"/>
    <col min="2561" max="2561" width="28.5703125" style="8" customWidth="1"/>
    <col min="2562" max="2562" width="84.7109375" style="8" customWidth="1"/>
    <col min="2563" max="2563" width="29.28515625" style="8" customWidth="1"/>
    <col min="2564" max="2564" width="20.5703125" style="8" customWidth="1"/>
    <col min="2565" max="2565" width="20" style="8" customWidth="1"/>
    <col min="2566" max="2566" width="10.140625" style="8" customWidth="1"/>
    <col min="2567" max="2567" width="20.140625" style="8" customWidth="1"/>
    <col min="2568" max="2568" width="18.7109375" style="8" customWidth="1"/>
    <col min="2569" max="2569" width="16.42578125" style="8" customWidth="1"/>
    <col min="2570" max="2570" width="18" style="8" customWidth="1"/>
    <col min="2571" max="2816" width="11.42578125" style="8"/>
    <col min="2817" max="2817" width="28.5703125" style="8" customWidth="1"/>
    <col min="2818" max="2818" width="84.7109375" style="8" customWidth="1"/>
    <col min="2819" max="2819" width="29.28515625" style="8" customWidth="1"/>
    <col min="2820" max="2820" width="20.5703125" style="8" customWidth="1"/>
    <col min="2821" max="2821" width="20" style="8" customWidth="1"/>
    <col min="2822" max="2822" width="10.140625" style="8" customWidth="1"/>
    <col min="2823" max="2823" width="20.140625" style="8" customWidth="1"/>
    <col min="2824" max="2824" width="18.7109375" style="8" customWidth="1"/>
    <col min="2825" max="2825" width="16.42578125" style="8" customWidth="1"/>
    <col min="2826" max="2826" width="18" style="8" customWidth="1"/>
    <col min="2827" max="3072" width="11.42578125" style="8"/>
    <col min="3073" max="3073" width="28.5703125" style="8" customWidth="1"/>
    <col min="3074" max="3074" width="84.7109375" style="8" customWidth="1"/>
    <col min="3075" max="3075" width="29.28515625" style="8" customWidth="1"/>
    <col min="3076" max="3076" width="20.5703125" style="8" customWidth="1"/>
    <col min="3077" max="3077" width="20" style="8" customWidth="1"/>
    <col min="3078" max="3078" width="10.140625" style="8" customWidth="1"/>
    <col min="3079" max="3079" width="20.140625" style="8" customWidth="1"/>
    <col min="3080" max="3080" width="18.7109375" style="8" customWidth="1"/>
    <col min="3081" max="3081" width="16.42578125" style="8" customWidth="1"/>
    <col min="3082" max="3082" width="18" style="8" customWidth="1"/>
    <col min="3083" max="3328" width="11.42578125" style="8"/>
    <col min="3329" max="3329" width="28.5703125" style="8" customWidth="1"/>
    <col min="3330" max="3330" width="84.7109375" style="8" customWidth="1"/>
    <col min="3331" max="3331" width="29.28515625" style="8" customWidth="1"/>
    <col min="3332" max="3332" width="20.5703125" style="8" customWidth="1"/>
    <col min="3333" max="3333" width="20" style="8" customWidth="1"/>
    <col min="3334" max="3334" width="10.140625" style="8" customWidth="1"/>
    <col min="3335" max="3335" width="20.140625" style="8" customWidth="1"/>
    <col min="3336" max="3336" width="18.7109375" style="8" customWidth="1"/>
    <col min="3337" max="3337" width="16.42578125" style="8" customWidth="1"/>
    <col min="3338" max="3338" width="18" style="8" customWidth="1"/>
    <col min="3339" max="3584" width="11.42578125" style="8"/>
    <col min="3585" max="3585" width="28.5703125" style="8" customWidth="1"/>
    <col min="3586" max="3586" width="84.7109375" style="8" customWidth="1"/>
    <col min="3587" max="3587" width="29.28515625" style="8" customWidth="1"/>
    <col min="3588" max="3588" width="20.5703125" style="8" customWidth="1"/>
    <col min="3589" max="3589" width="20" style="8" customWidth="1"/>
    <col min="3590" max="3590" width="10.140625" style="8" customWidth="1"/>
    <col min="3591" max="3591" width="20.140625" style="8" customWidth="1"/>
    <col min="3592" max="3592" width="18.7109375" style="8" customWidth="1"/>
    <col min="3593" max="3593" width="16.42578125" style="8" customWidth="1"/>
    <col min="3594" max="3594" width="18" style="8" customWidth="1"/>
    <col min="3595" max="3840" width="11.42578125" style="8"/>
    <col min="3841" max="3841" width="28.5703125" style="8" customWidth="1"/>
    <col min="3842" max="3842" width="84.7109375" style="8" customWidth="1"/>
    <col min="3843" max="3843" width="29.28515625" style="8" customWidth="1"/>
    <col min="3844" max="3844" width="20.5703125" style="8" customWidth="1"/>
    <col min="3845" max="3845" width="20" style="8" customWidth="1"/>
    <col min="3846" max="3846" width="10.140625" style="8" customWidth="1"/>
    <col min="3847" max="3847" width="20.140625" style="8" customWidth="1"/>
    <col min="3848" max="3848" width="18.7109375" style="8" customWidth="1"/>
    <col min="3849" max="3849" width="16.42578125" style="8" customWidth="1"/>
    <col min="3850" max="3850" width="18" style="8" customWidth="1"/>
    <col min="3851" max="4096" width="11.42578125" style="8"/>
    <col min="4097" max="4097" width="28.5703125" style="8" customWidth="1"/>
    <col min="4098" max="4098" width="84.7109375" style="8" customWidth="1"/>
    <col min="4099" max="4099" width="29.28515625" style="8" customWidth="1"/>
    <col min="4100" max="4100" width="20.5703125" style="8" customWidth="1"/>
    <col min="4101" max="4101" width="20" style="8" customWidth="1"/>
    <col min="4102" max="4102" width="10.140625" style="8" customWidth="1"/>
    <col min="4103" max="4103" width="20.140625" style="8" customWidth="1"/>
    <col min="4104" max="4104" width="18.7109375" style="8" customWidth="1"/>
    <col min="4105" max="4105" width="16.42578125" style="8" customWidth="1"/>
    <col min="4106" max="4106" width="18" style="8" customWidth="1"/>
    <col min="4107" max="4352" width="11.42578125" style="8"/>
    <col min="4353" max="4353" width="28.5703125" style="8" customWidth="1"/>
    <col min="4354" max="4354" width="84.7109375" style="8" customWidth="1"/>
    <col min="4355" max="4355" width="29.28515625" style="8" customWidth="1"/>
    <col min="4356" max="4356" width="20.5703125" style="8" customWidth="1"/>
    <col min="4357" max="4357" width="20" style="8" customWidth="1"/>
    <col min="4358" max="4358" width="10.140625" style="8" customWidth="1"/>
    <col min="4359" max="4359" width="20.140625" style="8" customWidth="1"/>
    <col min="4360" max="4360" width="18.7109375" style="8" customWidth="1"/>
    <col min="4361" max="4361" width="16.42578125" style="8" customWidth="1"/>
    <col min="4362" max="4362" width="18" style="8" customWidth="1"/>
    <col min="4363" max="4608" width="11.42578125" style="8"/>
    <col min="4609" max="4609" width="28.5703125" style="8" customWidth="1"/>
    <col min="4610" max="4610" width="84.7109375" style="8" customWidth="1"/>
    <col min="4611" max="4611" width="29.28515625" style="8" customWidth="1"/>
    <col min="4612" max="4612" width="20.5703125" style="8" customWidth="1"/>
    <col min="4613" max="4613" width="20" style="8" customWidth="1"/>
    <col min="4614" max="4614" width="10.140625" style="8" customWidth="1"/>
    <col min="4615" max="4615" width="20.140625" style="8" customWidth="1"/>
    <col min="4616" max="4616" width="18.7109375" style="8" customWidth="1"/>
    <col min="4617" max="4617" width="16.42578125" style="8" customWidth="1"/>
    <col min="4618" max="4618" width="18" style="8" customWidth="1"/>
    <col min="4619" max="4864" width="11.42578125" style="8"/>
    <col min="4865" max="4865" width="28.5703125" style="8" customWidth="1"/>
    <col min="4866" max="4866" width="84.7109375" style="8" customWidth="1"/>
    <col min="4867" max="4867" width="29.28515625" style="8" customWidth="1"/>
    <col min="4868" max="4868" width="20.5703125" style="8" customWidth="1"/>
    <col min="4869" max="4869" width="20" style="8" customWidth="1"/>
    <col min="4870" max="4870" width="10.140625" style="8" customWidth="1"/>
    <col min="4871" max="4871" width="20.140625" style="8" customWidth="1"/>
    <col min="4872" max="4872" width="18.7109375" style="8" customWidth="1"/>
    <col min="4873" max="4873" width="16.42578125" style="8" customWidth="1"/>
    <col min="4874" max="4874" width="18" style="8" customWidth="1"/>
    <col min="4875" max="5120" width="11.42578125" style="8"/>
    <col min="5121" max="5121" width="28.5703125" style="8" customWidth="1"/>
    <col min="5122" max="5122" width="84.7109375" style="8" customWidth="1"/>
    <col min="5123" max="5123" width="29.28515625" style="8" customWidth="1"/>
    <col min="5124" max="5124" width="20.5703125" style="8" customWidth="1"/>
    <col min="5125" max="5125" width="20" style="8" customWidth="1"/>
    <col min="5126" max="5126" width="10.140625" style="8" customWidth="1"/>
    <col min="5127" max="5127" width="20.140625" style="8" customWidth="1"/>
    <col min="5128" max="5128" width="18.7109375" style="8" customWidth="1"/>
    <col min="5129" max="5129" width="16.42578125" style="8" customWidth="1"/>
    <col min="5130" max="5130" width="18" style="8" customWidth="1"/>
    <col min="5131" max="5376" width="11.42578125" style="8"/>
    <col min="5377" max="5377" width="28.5703125" style="8" customWidth="1"/>
    <col min="5378" max="5378" width="84.7109375" style="8" customWidth="1"/>
    <col min="5379" max="5379" width="29.28515625" style="8" customWidth="1"/>
    <col min="5380" max="5380" width="20.5703125" style="8" customWidth="1"/>
    <col min="5381" max="5381" width="20" style="8" customWidth="1"/>
    <col min="5382" max="5382" width="10.140625" style="8" customWidth="1"/>
    <col min="5383" max="5383" width="20.140625" style="8" customWidth="1"/>
    <col min="5384" max="5384" width="18.7109375" style="8" customWidth="1"/>
    <col min="5385" max="5385" width="16.42578125" style="8" customWidth="1"/>
    <col min="5386" max="5386" width="18" style="8" customWidth="1"/>
    <col min="5387" max="5632" width="11.42578125" style="8"/>
    <col min="5633" max="5633" width="28.5703125" style="8" customWidth="1"/>
    <col min="5634" max="5634" width="84.7109375" style="8" customWidth="1"/>
    <col min="5635" max="5635" width="29.28515625" style="8" customWidth="1"/>
    <col min="5636" max="5636" width="20.5703125" style="8" customWidth="1"/>
    <col min="5637" max="5637" width="20" style="8" customWidth="1"/>
    <col min="5638" max="5638" width="10.140625" style="8" customWidth="1"/>
    <col min="5639" max="5639" width="20.140625" style="8" customWidth="1"/>
    <col min="5640" max="5640" width="18.7109375" style="8" customWidth="1"/>
    <col min="5641" max="5641" width="16.42578125" style="8" customWidth="1"/>
    <col min="5642" max="5642" width="18" style="8" customWidth="1"/>
    <col min="5643" max="5888" width="11.42578125" style="8"/>
    <col min="5889" max="5889" width="28.5703125" style="8" customWidth="1"/>
    <col min="5890" max="5890" width="84.7109375" style="8" customWidth="1"/>
    <col min="5891" max="5891" width="29.28515625" style="8" customWidth="1"/>
    <col min="5892" max="5892" width="20.5703125" style="8" customWidth="1"/>
    <col min="5893" max="5893" width="20" style="8" customWidth="1"/>
    <col min="5894" max="5894" width="10.140625" style="8" customWidth="1"/>
    <col min="5895" max="5895" width="20.140625" style="8" customWidth="1"/>
    <col min="5896" max="5896" width="18.7109375" style="8" customWidth="1"/>
    <col min="5897" max="5897" width="16.42578125" style="8" customWidth="1"/>
    <col min="5898" max="5898" width="18" style="8" customWidth="1"/>
    <col min="5899" max="6144" width="11.42578125" style="8"/>
    <col min="6145" max="6145" width="28.5703125" style="8" customWidth="1"/>
    <col min="6146" max="6146" width="84.7109375" style="8" customWidth="1"/>
    <col min="6147" max="6147" width="29.28515625" style="8" customWidth="1"/>
    <col min="6148" max="6148" width="20.5703125" style="8" customWidth="1"/>
    <col min="6149" max="6149" width="20" style="8" customWidth="1"/>
    <col min="6150" max="6150" width="10.140625" style="8" customWidth="1"/>
    <col min="6151" max="6151" width="20.140625" style="8" customWidth="1"/>
    <col min="6152" max="6152" width="18.7109375" style="8" customWidth="1"/>
    <col min="6153" max="6153" width="16.42578125" style="8" customWidth="1"/>
    <col min="6154" max="6154" width="18" style="8" customWidth="1"/>
    <col min="6155" max="6400" width="11.42578125" style="8"/>
    <col min="6401" max="6401" width="28.5703125" style="8" customWidth="1"/>
    <col min="6402" max="6402" width="84.7109375" style="8" customWidth="1"/>
    <col min="6403" max="6403" width="29.28515625" style="8" customWidth="1"/>
    <col min="6404" max="6404" width="20.5703125" style="8" customWidth="1"/>
    <col min="6405" max="6405" width="20" style="8" customWidth="1"/>
    <col min="6406" max="6406" width="10.140625" style="8" customWidth="1"/>
    <col min="6407" max="6407" width="20.140625" style="8" customWidth="1"/>
    <col min="6408" max="6408" width="18.7109375" style="8" customWidth="1"/>
    <col min="6409" max="6409" width="16.42578125" style="8" customWidth="1"/>
    <col min="6410" max="6410" width="18" style="8" customWidth="1"/>
    <col min="6411" max="6656" width="11.42578125" style="8"/>
    <col min="6657" max="6657" width="28.5703125" style="8" customWidth="1"/>
    <col min="6658" max="6658" width="84.7109375" style="8" customWidth="1"/>
    <col min="6659" max="6659" width="29.28515625" style="8" customWidth="1"/>
    <col min="6660" max="6660" width="20.5703125" style="8" customWidth="1"/>
    <col min="6661" max="6661" width="20" style="8" customWidth="1"/>
    <col min="6662" max="6662" width="10.140625" style="8" customWidth="1"/>
    <col min="6663" max="6663" width="20.140625" style="8" customWidth="1"/>
    <col min="6664" max="6664" width="18.7109375" style="8" customWidth="1"/>
    <col min="6665" max="6665" width="16.42578125" style="8" customWidth="1"/>
    <col min="6666" max="6666" width="18" style="8" customWidth="1"/>
    <col min="6667" max="6912" width="11.42578125" style="8"/>
    <col min="6913" max="6913" width="28.5703125" style="8" customWidth="1"/>
    <col min="6914" max="6914" width="84.7109375" style="8" customWidth="1"/>
    <col min="6915" max="6915" width="29.28515625" style="8" customWidth="1"/>
    <col min="6916" max="6916" width="20.5703125" style="8" customWidth="1"/>
    <col min="6917" max="6917" width="20" style="8" customWidth="1"/>
    <col min="6918" max="6918" width="10.140625" style="8" customWidth="1"/>
    <col min="6919" max="6919" width="20.140625" style="8" customWidth="1"/>
    <col min="6920" max="6920" width="18.7109375" style="8" customWidth="1"/>
    <col min="6921" max="6921" width="16.42578125" style="8" customWidth="1"/>
    <col min="6922" max="6922" width="18" style="8" customWidth="1"/>
    <col min="6923" max="7168" width="11.42578125" style="8"/>
    <col min="7169" max="7169" width="28.5703125" style="8" customWidth="1"/>
    <col min="7170" max="7170" width="84.7109375" style="8" customWidth="1"/>
    <col min="7171" max="7171" width="29.28515625" style="8" customWidth="1"/>
    <col min="7172" max="7172" width="20.5703125" style="8" customWidth="1"/>
    <col min="7173" max="7173" width="20" style="8" customWidth="1"/>
    <col min="7174" max="7174" width="10.140625" style="8" customWidth="1"/>
    <col min="7175" max="7175" width="20.140625" style="8" customWidth="1"/>
    <col min="7176" max="7176" width="18.7109375" style="8" customWidth="1"/>
    <col min="7177" max="7177" width="16.42578125" style="8" customWidth="1"/>
    <col min="7178" max="7178" width="18" style="8" customWidth="1"/>
    <col min="7179" max="7424" width="11.42578125" style="8"/>
    <col min="7425" max="7425" width="28.5703125" style="8" customWidth="1"/>
    <col min="7426" max="7426" width="84.7109375" style="8" customWidth="1"/>
    <col min="7427" max="7427" width="29.28515625" style="8" customWidth="1"/>
    <col min="7428" max="7428" width="20.5703125" style="8" customWidth="1"/>
    <col min="7429" max="7429" width="20" style="8" customWidth="1"/>
    <col min="7430" max="7430" width="10.140625" style="8" customWidth="1"/>
    <col min="7431" max="7431" width="20.140625" style="8" customWidth="1"/>
    <col min="7432" max="7432" width="18.7109375" style="8" customWidth="1"/>
    <col min="7433" max="7433" width="16.42578125" style="8" customWidth="1"/>
    <col min="7434" max="7434" width="18" style="8" customWidth="1"/>
    <col min="7435" max="7680" width="11.42578125" style="8"/>
    <col min="7681" max="7681" width="28.5703125" style="8" customWidth="1"/>
    <col min="7682" max="7682" width="84.7109375" style="8" customWidth="1"/>
    <col min="7683" max="7683" width="29.28515625" style="8" customWidth="1"/>
    <col min="7684" max="7684" width="20.5703125" style="8" customWidth="1"/>
    <col min="7685" max="7685" width="20" style="8" customWidth="1"/>
    <col min="7686" max="7686" width="10.140625" style="8" customWidth="1"/>
    <col min="7687" max="7687" width="20.140625" style="8" customWidth="1"/>
    <col min="7688" max="7688" width="18.7109375" style="8" customWidth="1"/>
    <col min="7689" max="7689" width="16.42578125" style="8" customWidth="1"/>
    <col min="7690" max="7690" width="18" style="8" customWidth="1"/>
    <col min="7691" max="7936" width="11.42578125" style="8"/>
    <col min="7937" max="7937" width="28.5703125" style="8" customWidth="1"/>
    <col min="7938" max="7938" width="84.7109375" style="8" customWidth="1"/>
    <col min="7939" max="7939" width="29.28515625" style="8" customWidth="1"/>
    <col min="7940" max="7940" width="20.5703125" style="8" customWidth="1"/>
    <col min="7941" max="7941" width="20" style="8" customWidth="1"/>
    <col min="7942" max="7942" width="10.140625" style="8" customWidth="1"/>
    <col min="7943" max="7943" width="20.140625" style="8" customWidth="1"/>
    <col min="7944" max="7944" width="18.7109375" style="8" customWidth="1"/>
    <col min="7945" max="7945" width="16.42578125" style="8" customWidth="1"/>
    <col min="7946" max="7946" width="18" style="8" customWidth="1"/>
    <col min="7947" max="8192" width="11.42578125" style="8"/>
    <col min="8193" max="8193" width="28.5703125" style="8" customWidth="1"/>
    <col min="8194" max="8194" width="84.7109375" style="8" customWidth="1"/>
    <col min="8195" max="8195" width="29.28515625" style="8" customWidth="1"/>
    <col min="8196" max="8196" width="20.5703125" style="8" customWidth="1"/>
    <col min="8197" max="8197" width="20" style="8" customWidth="1"/>
    <col min="8198" max="8198" width="10.140625" style="8" customWidth="1"/>
    <col min="8199" max="8199" width="20.140625" style="8" customWidth="1"/>
    <col min="8200" max="8200" width="18.7109375" style="8" customWidth="1"/>
    <col min="8201" max="8201" width="16.42578125" style="8" customWidth="1"/>
    <col min="8202" max="8202" width="18" style="8" customWidth="1"/>
    <col min="8203" max="8448" width="11.42578125" style="8"/>
    <col min="8449" max="8449" width="28.5703125" style="8" customWidth="1"/>
    <col min="8450" max="8450" width="84.7109375" style="8" customWidth="1"/>
    <col min="8451" max="8451" width="29.28515625" style="8" customWidth="1"/>
    <col min="8452" max="8452" width="20.5703125" style="8" customWidth="1"/>
    <col min="8453" max="8453" width="20" style="8" customWidth="1"/>
    <col min="8454" max="8454" width="10.140625" style="8" customWidth="1"/>
    <col min="8455" max="8455" width="20.140625" style="8" customWidth="1"/>
    <col min="8456" max="8456" width="18.7109375" style="8" customWidth="1"/>
    <col min="8457" max="8457" width="16.42578125" style="8" customWidth="1"/>
    <col min="8458" max="8458" width="18" style="8" customWidth="1"/>
    <col min="8459" max="8704" width="11.42578125" style="8"/>
    <col min="8705" max="8705" width="28.5703125" style="8" customWidth="1"/>
    <col min="8706" max="8706" width="84.7109375" style="8" customWidth="1"/>
    <col min="8707" max="8707" width="29.28515625" style="8" customWidth="1"/>
    <col min="8708" max="8708" width="20.5703125" style="8" customWidth="1"/>
    <col min="8709" max="8709" width="20" style="8" customWidth="1"/>
    <col min="8710" max="8710" width="10.140625" style="8" customWidth="1"/>
    <col min="8711" max="8711" width="20.140625" style="8" customWidth="1"/>
    <col min="8712" max="8712" width="18.7109375" style="8" customWidth="1"/>
    <col min="8713" max="8713" width="16.42578125" style="8" customWidth="1"/>
    <col min="8714" max="8714" width="18" style="8" customWidth="1"/>
    <col min="8715" max="8960" width="11.42578125" style="8"/>
    <col min="8961" max="8961" width="28.5703125" style="8" customWidth="1"/>
    <col min="8962" max="8962" width="84.7109375" style="8" customWidth="1"/>
    <col min="8963" max="8963" width="29.28515625" style="8" customWidth="1"/>
    <col min="8964" max="8964" width="20.5703125" style="8" customWidth="1"/>
    <col min="8965" max="8965" width="20" style="8" customWidth="1"/>
    <col min="8966" max="8966" width="10.140625" style="8" customWidth="1"/>
    <col min="8967" max="8967" width="20.140625" style="8" customWidth="1"/>
    <col min="8968" max="8968" width="18.7109375" style="8" customWidth="1"/>
    <col min="8969" max="8969" width="16.42578125" style="8" customWidth="1"/>
    <col min="8970" max="8970" width="18" style="8" customWidth="1"/>
    <col min="8971" max="9216" width="11.42578125" style="8"/>
    <col min="9217" max="9217" width="28.5703125" style="8" customWidth="1"/>
    <col min="9218" max="9218" width="84.7109375" style="8" customWidth="1"/>
    <col min="9219" max="9219" width="29.28515625" style="8" customWidth="1"/>
    <col min="9220" max="9220" width="20.5703125" style="8" customWidth="1"/>
    <col min="9221" max="9221" width="20" style="8" customWidth="1"/>
    <col min="9222" max="9222" width="10.140625" style="8" customWidth="1"/>
    <col min="9223" max="9223" width="20.140625" style="8" customWidth="1"/>
    <col min="9224" max="9224" width="18.7109375" style="8" customWidth="1"/>
    <col min="9225" max="9225" width="16.42578125" style="8" customWidth="1"/>
    <col min="9226" max="9226" width="18" style="8" customWidth="1"/>
    <col min="9227" max="9472" width="11.42578125" style="8"/>
    <col min="9473" max="9473" width="28.5703125" style="8" customWidth="1"/>
    <col min="9474" max="9474" width="84.7109375" style="8" customWidth="1"/>
    <col min="9475" max="9475" width="29.28515625" style="8" customWidth="1"/>
    <col min="9476" max="9476" width="20.5703125" style="8" customWidth="1"/>
    <col min="9477" max="9477" width="20" style="8" customWidth="1"/>
    <col min="9478" max="9478" width="10.140625" style="8" customWidth="1"/>
    <col min="9479" max="9479" width="20.140625" style="8" customWidth="1"/>
    <col min="9480" max="9480" width="18.7109375" style="8" customWidth="1"/>
    <col min="9481" max="9481" width="16.42578125" style="8" customWidth="1"/>
    <col min="9482" max="9482" width="18" style="8" customWidth="1"/>
    <col min="9483" max="9728" width="11.42578125" style="8"/>
    <col min="9729" max="9729" width="28.5703125" style="8" customWidth="1"/>
    <col min="9730" max="9730" width="84.7109375" style="8" customWidth="1"/>
    <col min="9731" max="9731" width="29.28515625" style="8" customWidth="1"/>
    <col min="9732" max="9732" width="20.5703125" style="8" customWidth="1"/>
    <col min="9733" max="9733" width="20" style="8" customWidth="1"/>
    <col min="9734" max="9734" width="10.140625" style="8" customWidth="1"/>
    <col min="9735" max="9735" width="20.140625" style="8" customWidth="1"/>
    <col min="9736" max="9736" width="18.7109375" style="8" customWidth="1"/>
    <col min="9737" max="9737" width="16.42578125" style="8" customWidth="1"/>
    <col min="9738" max="9738" width="18" style="8" customWidth="1"/>
    <col min="9739" max="9984" width="11.42578125" style="8"/>
    <col min="9985" max="9985" width="28.5703125" style="8" customWidth="1"/>
    <col min="9986" max="9986" width="84.7109375" style="8" customWidth="1"/>
    <col min="9987" max="9987" width="29.28515625" style="8" customWidth="1"/>
    <col min="9988" max="9988" width="20.5703125" style="8" customWidth="1"/>
    <col min="9989" max="9989" width="20" style="8" customWidth="1"/>
    <col min="9990" max="9990" width="10.140625" style="8" customWidth="1"/>
    <col min="9991" max="9991" width="20.140625" style="8" customWidth="1"/>
    <col min="9992" max="9992" width="18.7109375" style="8" customWidth="1"/>
    <col min="9993" max="9993" width="16.42578125" style="8" customWidth="1"/>
    <col min="9994" max="9994" width="18" style="8" customWidth="1"/>
    <col min="9995" max="10240" width="11.42578125" style="8"/>
    <col min="10241" max="10241" width="28.5703125" style="8" customWidth="1"/>
    <col min="10242" max="10242" width="84.7109375" style="8" customWidth="1"/>
    <col min="10243" max="10243" width="29.28515625" style="8" customWidth="1"/>
    <col min="10244" max="10244" width="20.5703125" style="8" customWidth="1"/>
    <col min="10245" max="10245" width="20" style="8" customWidth="1"/>
    <col min="10246" max="10246" width="10.140625" style="8" customWidth="1"/>
    <col min="10247" max="10247" width="20.140625" style="8" customWidth="1"/>
    <col min="10248" max="10248" width="18.7109375" style="8" customWidth="1"/>
    <col min="10249" max="10249" width="16.42578125" style="8" customWidth="1"/>
    <col min="10250" max="10250" width="18" style="8" customWidth="1"/>
    <col min="10251" max="10496" width="11.42578125" style="8"/>
    <col min="10497" max="10497" width="28.5703125" style="8" customWidth="1"/>
    <col min="10498" max="10498" width="84.7109375" style="8" customWidth="1"/>
    <col min="10499" max="10499" width="29.28515625" style="8" customWidth="1"/>
    <col min="10500" max="10500" width="20.5703125" style="8" customWidth="1"/>
    <col min="10501" max="10501" width="20" style="8" customWidth="1"/>
    <col min="10502" max="10502" width="10.140625" style="8" customWidth="1"/>
    <col min="10503" max="10503" width="20.140625" style="8" customWidth="1"/>
    <col min="10504" max="10504" width="18.7109375" style="8" customWidth="1"/>
    <col min="10505" max="10505" width="16.42578125" style="8" customWidth="1"/>
    <col min="10506" max="10506" width="18" style="8" customWidth="1"/>
    <col min="10507" max="10752" width="11.42578125" style="8"/>
    <col min="10753" max="10753" width="28.5703125" style="8" customWidth="1"/>
    <col min="10754" max="10754" width="84.7109375" style="8" customWidth="1"/>
    <col min="10755" max="10755" width="29.28515625" style="8" customWidth="1"/>
    <col min="10756" max="10756" width="20.5703125" style="8" customWidth="1"/>
    <col min="10757" max="10757" width="20" style="8" customWidth="1"/>
    <col min="10758" max="10758" width="10.140625" style="8" customWidth="1"/>
    <col min="10759" max="10759" width="20.140625" style="8" customWidth="1"/>
    <col min="10760" max="10760" width="18.7109375" style="8" customWidth="1"/>
    <col min="10761" max="10761" width="16.42578125" style="8" customWidth="1"/>
    <col min="10762" max="10762" width="18" style="8" customWidth="1"/>
    <col min="10763" max="11008" width="11.42578125" style="8"/>
    <col min="11009" max="11009" width="28.5703125" style="8" customWidth="1"/>
    <col min="11010" max="11010" width="84.7109375" style="8" customWidth="1"/>
    <col min="11011" max="11011" width="29.28515625" style="8" customWidth="1"/>
    <col min="11012" max="11012" width="20.5703125" style="8" customWidth="1"/>
    <col min="11013" max="11013" width="20" style="8" customWidth="1"/>
    <col min="11014" max="11014" width="10.140625" style="8" customWidth="1"/>
    <col min="11015" max="11015" width="20.140625" style="8" customWidth="1"/>
    <col min="11016" max="11016" width="18.7109375" style="8" customWidth="1"/>
    <col min="11017" max="11017" width="16.42578125" style="8" customWidth="1"/>
    <col min="11018" max="11018" width="18" style="8" customWidth="1"/>
    <col min="11019" max="11264" width="11.42578125" style="8"/>
    <col min="11265" max="11265" width="28.5703125" style="8" customWidth="1"/>
    <col min="11266" max="11266" width="84.7109375" style="8" customWidth="1"/>
    <col min="11267" max="11267" width="29.28515625" style="8" customWidth="1"/>
    <col min="11268" max="11268" width="20.5703125" style="8" customWidth="1"/>
    <col min="11269" max="11269" width="20" style="8" customWidth="1"/>
    <col min="11270" max="11270" width="10.140625" style="8" customWidth="1"/>
    <col min="11271" max="11271" width="20.140625" style="8" customWidth="1"/>
    <col min="11272" max="11272" width="18.7109375" style="8" customWidth="1"/>
    <col min="11273" max="11273" width="16.42578125" style="8" customWidth="1"/>
    <col min="11274" max="11274" width="18" style="8" customWidth="1"/>
    <col min="11275" max="11520" width="11.42578125" style="8"/>
    <col min="11521" max="11521" width="28.5703125" style="8" customWidth="1"/>
    <col min="11522" max="11522" width="84.7109375" style="8" customWidth="1"/>
    <col min="11523" max="11523" width="29.28515625" style="8" customWidth="1"/>
    <col min="11524" max="11524" width="20.5703125" style="8" customWidth="1"/>
    <col min="11525" max="11525" width="20" style="8" customWidth="1"/>
    <col min="11526" max="11526" width="10.140625" style="8" customWidth="1"/>
    <col min="11527" max="11527" width="20.140625" style="8" customWidth="1"/>
    <col min="11528" max="11528" width="18.7109375" style="8" customWidth="1"/>
    <col min="11529" max="11529" width="16.42578125" style="8" customWidth="1"/>
    <col min="11530" max="11530" width="18" style="8" customWidth="1"/>
    <col min="11531" max="11776" width="11.42578125" style="8"/>
    <col min="11777" max="11777" width="28.5703125" style="8" customWidth="1"/>
    <col min="11778" max="11778" width="84.7109375" style="8" customWidth="1"/>
    <col min="11779" max="11779" width="29.28515625" style="8" customWidth="1"/>
    <col min="11780" max="11780" width="20.5703125" style="8" customWidth="1"/>
    <col min="11781" max="11781" width="20" style="8" customWidth="1"/>
    <col min="11782" max="11782" width="10.140625" style="8" customWidth="1"/>
    <col min="11783" max="11783" width="20.140625" style="8" customWidth="1"/>
    <col min="11784" max="11784" width="18.7109375" style="8" customWidth="1"/>
    <col min="11785" max="11785" width="16.42578125" style="8" customWidth="1"/>
    <col min="11786" max="11786" width="18" style="8" customWidth="1"/>
    <col min="11787" max="12032" width="11.42578125" style="8"/>
    <col min="12033" max="12033" width="28.5703125" style="8" customWidth="1"/>
    <col min="12034" max="12034" width="84.7109375" style="8" customWidth="1"/>
    <col min="12035" max="12035" width="29.28515625" style="8" customWidth="1"/>
    <col min="12036" max="12036" width="20.5703125" style="8" customWidth="1"/>
    <col min="12037" max="12037" width="20" style="8" customWidth="1"/>
    <col min="12038" max="12038" width="10.140625" style="8" customWidth="1"/>
    <col min="12039" max="12039" width="20.140625" style="8" customWidth="1"/>
    <col min="12040" max="12040" width="18.7109375" style="8" customWidth="1"/>
    <col min="12041" max="12041" width="16.42578125" style="8" customWidth="1"/>
    <col min="12042" max="12042" width="18" style="8" customWidth="1"/>
    <col min="12043" max="12288" width="11.42578125" style="8"/>
    <col min="12289" max="12289" width="28.5703125" style="8" customWidth="1"/>
    <col min="12290" max="12290" width="84.7109375" style="8" customWidth="1"/>
    <col min="12291" max="12291" width="29.28515625" style="8" customWidth="1"/>
    <col min="12292" max="12292" width="20.5703125" style="8" customWidth="1"/>
    <col min="12293" max="12293" width="20" style="8" customWidth="1"/>
    <col min="12294" max="12294" width="10.140625" style="8" customWidth="1"/>
    <col min="12295" max="12295" width="20.140625" style="8" customWidth="1"/>
    <col min="12296" max="12296" width="18.7109375" style="8" customWidth="1"/>
    <col min="12297" max="12297" width="16.42578125" style="8" customWidth="1"/>
    <col min="12298" max="12298" width="18" style="8" customWidth="1"/>
    <col min="12299" max="12544" width="11.42578125" style="8"/>
    <col min="12545" max="12545" width="28.5703125" style="8" customWidth="1"/>
    <col min="12546" max="12546" width="84.7109375" style="8" customWidth="1"/>
    <col min="12547" max="12547" width="29.28515625" style="8" customWidth="1"/>
    <col min="12548" max="12548" width="20.5703125" style="8" customWidth="1"/>
    <col min="12549" max="12549" width="20" style="8" customWidth="1"/>
    <col min="12550" max="12550" width="10.140625" style="8" customWidth="1"/>
    <col min="12551" max="12551" width="20.140625" style="8" customWidth="1"/>
    <col min="12552" max="12552" width="18.7109375" style="8" customWidth="1"/>
    <col min="12553" max="12553" width="16.42578125" style="8" customWidth="1"/>
    <col min="12554" max="12554" width="18" style="8" customWidth="1"/>
    <col min="12555" max="12800" width="11.42578125" style="8"/>
    <col min="12801" max="12801" width="28.5703125" style="8" customWidth="1"/>
    <col min="12802" max="12802" width="84.7109375" style="8" customWidth="1"/>
    <col min="12803" max="12803" width="29.28515625" style="8" customWidth="1"/>
    <col min="12804" max="12804" width="20.5703125" style="8" customWidth="1"/>
    <col min="12805" max="12805" width="20" style="8" customWidth="1"/>
    <col min="12806" max="12806" width="10.140625" style="8" customWidth="1"/>
    <col min="12807" max="12807" width="20.140625" style="8" customWidth="1"/>
    <col min="12808" max="12808" width="18.7109375" style="8" customWidth="1"/>
    <col min="12809" max="12809" width="16.42578125" style="8" customWidth="1"/>
    <col min="12810" max="12810" width="18" style="8" customWidth="1"/>
    <col min="12811" max="13056" width="11.42578125" style="8"/>
    <col min="13057" max="13057" width="28.5703125" style="8" customWidth="1"/>
    <col min="13058" max="13058" width="84.7109375" style="8" customWidth="1"/>
    <col min="13059" max="13059" width="29.28515625" style="8" customWidth="1"/>
    <col min="13060" max="13060" width="20.5703125" style="8" customWidth="1"/>
    <col min="13061" max="13061" width="20" style="8" customWidth="1"/>
    <col min="13062" max="13062" width="10.140625" style="8" customWidth="1"/>
    <col min="13063" max="13063" width="20.140625" style="8" customWidth="1"/>
    <col min="13064" max="13064" width="18.7109375" style="8" customWidth="1"/>
    <col min="13065" max="13065" width="16.42578125" style="8" customWidth="1"/>
    <col min="13066" max="13066" width="18" style="8" customWidth="1"/>
    <col min="13067" max="13312" width="11.42578125" style="8"/>
    <col min="13313" max="13313" width="28.5703125" style="8" customWidth="1"/>
    <col min="13314" max="13314" width="84.7109375" style="8" customWidth="1"/>
    <col min="13315" max="13315" width="29.28515625" style="8" customWidth="1"/>
    <col min="13316" max="13316" width="20.5703125" style="8" customWidth="1"/>
    <col min="13317" max="13317" width="20" style="8" customWidth="1"/>
    <col min="13318" max="13318" width="10.140625" style="8" customWidth="1"/>
    <col min="13319" max="13319" width="20.140625" style="8" customWidth="1"/>
    <col min="13320" max="13320" width="18.7109375" style="8" customWidth="1"/>
    <col min="13321" max="13321" width="16.42578125" style="8" customWidth="1"/>
    <col min="13322" max="13322" width="18" style="8" customWidth="1"/>
    <col min="13323" max="13568" width="11.42578125" style="8"/>
    <col min="13569" max="13569" width="28.5703125" style="8" customWidth="1"/>
    <col min="13570" max="13570" width="84.7109375" style="8" customWidth="1"/>
    <col min="13571" max="13571" width="29.28515625" style="8" customWidth="1"/>
    <col min="13572" max="13572" width="20.5703125" style="8" customWidth="1"/>
    <col min="13573" max="13573" width="20" style="8" customWidth="1"/>
    <col min="13574" max="13574" width="10.140625" style="8" customWidth="1"/>
    <col min="13575" max="13575" width="20.140625" style="8" customWidth="1"/>
    <col min="13576" max="13576" width="18.7109375" style="8" customWidth="1"/>
    <col min="13577" max="13577" width="16.42578125" style="8" customWidth="1"/>
    <col min="13578" max="13578" width="18" style="8" customWidth="1"/>
    <col min="13579" max="13824" width="11.42578125" style="8"/>
    <col min="13825" max="13825" width="28.5703125" style="8" customWidth="1"/>
    <col min="13826" max="13826" width="84.7109375" style="8" customWidth="1"/>
    <col min="13827" max="13827" width="29.28515625" style="8" customWidth="1"/>
    <col min="13828" max="13828" width="20.5703125" style="8" customWidth="1"/>
    <col min="13829" max="13829" width="20" style="8" customWidth="1"/>
    <col min="13830" max="13830" width="10.140625" style="8" customWidth="1"/>
    <col min="13831" max="13831" width="20.140625" style="8" customWidth="1"/>
    <col min="13832" max="13832" width="18.7109375" style="8" customWidth="1"/>
    <col min="13833" max="13833" width="16.42578125" style="8" customWidth="1"/>
    <col min="13834" max="13834" width="18" style="8" customWidth="1"/>
    <col min="13835" max="14080" width="11.42578125" style="8"/>
    <col min="14081" max="14081" width="28.5703125" style="8" customWidth="1"/>
    <col min="14082" max="14082" width="84.7109375" style="8" customWidth="1"/>
    <col min="14083" max="14083" width="29.28515625" style="8" customWidth="1"/>
    <col min="14084" max="14084" width="20.5703125" style="8" customWidth="1"/>
    <col min="14085" max="14085" width="20" style="8" customWidth="1"/>
    <col min="14086" max="14086" width="10.140625" style="8" customWidth="1"/>
    <col min="14087" max="14087" width="20.140625" style="8" customWidth="1"/>
    <col min="14088" max="14088" width="18.7109375" style="8" customWidth="1"/>
    <col min="14089" max="14089" width="16.42578125" style="8" customWidth="1"/>
    <col min="14090" max="14090" width="18" style="8" customWidth="1"/>
    <col min="14091" max="14336" width="11.42578125" style="8"/>
    <col min="14337" max="14337" width="28.5703125" style="8" customWidth="1"/>
    <col min="14338" max="14338" width="84.7109375" style="8" customWidth="1"/>
    <col min="14339" max="14339" width="29.28515625" style="8" customWidth="1"/>
    <col min="14340" max="14340" width="20.5703125" style="8" customWidth="1"/>
    <col min="14341" max="14341" width="20" style="8" customWidth="1"/>
    <col min="14342" max="14342" width="10.140625" style="8" customWidth="1"/>
    <col min="14343" max="14343" width="20.140625" style="8" customWidth="1"/>
    <col min="14344" max="14344" width="18.7109375" style="8" customWidth="1"/>
    <col min="14345" max="14345" width="16.42578125" style="8" customWidth="1"/>
    <col min="14346" max="14346" width="18" style="8" customWidth="1"/>
    <col min="14347" max="14592" width="11.42578125" style="8"/>
    <col min="14593" max="14593" width="28.5703125" style="8" customWidth="1"/>
    <col min="14594" max="14594" width="84.7109375" style="8" customWidth="1"/>
    <col min="14595" max="14595" width="29.28515625" style="8" customWidth="1"/>
    <col min="14596" max="14596" width="20.5703125" style="8" customWidth="1"/>
    <col min="14597" max="14597" width="20" style="8" customWidth="1"/>
    <col min="14598" max="14598" width="10.140625" style="8" customWidth="1"/>
    <col min="14599" max="14599" width="20.140625" style="8" customWidth="1"/>
    <col min="14600" max="14600" width="18.7109375" style="8" customWidth="1"/>
    <col min="14601" max="14601" width="16.42578125" style="8" customWidth="1"/>
    <col min="14602" max="14602" width="18" style="8" customWidth="1"/>
    <col min="14603" max="14848" width="11.42578125" style="8"/>
    <col min="14849" max="14849" width="28.5703125" style="8" customWidth="1"/>
    <col min="14850" max="14850" width="84.7109375" style="8" customWidth="1"/>
    <col min="14851" max="14851" width="29.28515625" style="8" customWidth="1"/>
    <col min="14852" max="14852" width="20.5703125" style="8" customWidth="1"/>
    <col min="14853" max="14853" width="20" style="8" customWidth="1"/>
    <col min="14854" max="14854" width="10.140625" style="8" customWidth="1"/>
    <col min="14855" max="14855" width="20.140625" style="8" customWidth="1"/>
    <col min="14856" max="14856" width="18.7109375" style="8" customWidth="1"/>
    <col min="14857" max="14857" width="16.42578125" style="8" customWidth="1"/>
    <col min="14858" max="14858" width="18" style="8" customWidth="1"/>
    <col min="14859" max="15104" width="11.42578125" style="8"/>
    <col min="15105" max="15105" width="28.5703125" style="8" customWidth="1"/>
    <col min="15106" max="15106" width="84.7109375" style="8" customWidth="1"/>
    <col min="15107" max="15107" width="29.28515625" style="8" customWidth="1"/>
    <col min="15108" max="15108" width="20.5703125" style="8" customWidth="1"/>
    <col min="15109" max="15109" width="20" style="8" customWidth="1"/>
    <col min="15110" max="15110" width="10.140625" style="8" customWidth="1"/>
    <col min="15111" max="15111" width="20.140625" style="8" customWidth="1"/>
    <col min="15112" max="15112" width="18.7109375" style="8" customWidth="1"/>
    <col min="15113" max="15113" width="16.42578125" style="8" customWidth="1"/>
    <col min="15114" max="15114" width="18" style="8" customWidth="1"/>
    <col min="15115" max="15360" width="11.42578125" style="8"/>
    <col min="15361" max="15361" width="28.5703125" style="8" customWidth="1"/>
    <col min="15362" max="15362" width="84.7109375" style="8" customWidth="1"/>
    <col min="15363" max="15363" width="29.28515625" style="8" customWidth="1"/>
    <col min="15364" max="15364" width="20.5703125" style="8" customWidth="1"/>
    <col min="15365" max="15365" width="20" style="8" customWidth="1"/>
    <col min="15366" max="15366" width="10.140625" style="8" customWidth="1"/>
    <col min="15367" max="15367" width="20.140625" style="8" customWidth="1"/>
    <col min="15368" max="15368" width="18.7109375" style="8" customWidth="1"/>
    <col min="15369" max="15369" width="16.42578125" style="8" customWidth="1"/>
    <col min="15370" max="15370" width="18" style="8" customWidth="1"/>
    <col min="15371" max="15616" width="11.42578125" style="8"/>
    <col min="15617" max="15617" width="28.5703125" style="8" customWidth="1"/>
    <col min="15618" max="15618" width="84.7109375" style="8" customWidth="1"/>
    <col min="15619" max="15619" width="29.28515625" style="8" customWidth="1"/>
    <col min="15620" max="15620" width="20.5703125" style="8" customWidth="1"/>
    <col min="15621" max="15621" width="20" style="8" customWidth="1"/>
    <col min="15622" max="15622" width="10.140625" style="8" customWidth="1"/>
    <col min="15623" max="15623" width="20.140625" style="8" customWidth="1"/>
    <col min="15624" max="15624" width="18.7109375" style="8" customWidth="1"/>
    <col min="15625" max="15625" width="16.42578125" style="8" customWidth="1"/>
    <col min="15626" max="15626" width="18" style="8" customWidth="1"/>
    <col min="15627" max="15872" width="11.42578125" style="8"/>
    <col min="15873" max="15873" width="28.5703125" style="8" customWidth="1"/>
    <col min="15874" max="15874" width="84.7109375" style="8" customWidth="1"/>
    <col min="15875" max="15875" width="29.28515625" style="8" customWidth="1"/>
    <col min="15876" max="15876" width="20.5703125" style="8" customWidth="1"/>
    <col min="15877" max="15877" width="20" style="8" customWidth="1"/>
    <col min="15878" max="15878" width="10.140625" style="8" customWidth="1"/>
    <col min="15879" max="15879" width="20.140625" style="8" customWidth="1"/>
    <col min="15880" max="15880" width="18.7109375" style="8" customWidth="1"/>
    <col min="15881" max="15881" width="16.42578125" style="8" customWidth="1"/>
    <col min="15882" max="15882" width="18" style="8" customWidth="1"/>
    <col min="15883" max="16128" width="11.42578125" style="8"/>
    <col min="16129" max="16129" width="28.5703125" style="8" customWidth="1"/>
    <col min="16130" max="16130" width="84.7109375" style="8" customWidth="1"/>
    <col min="16131" max="16131" width="29.28515625" style="8" customWidth="1"/>
    <col min="16132" max="16132" width="20.5703125" style="8" customWidth="1"/>
    <col min="16133" max="16133" width="20" style="8" customWidth="1"/>
    <col min="16134" max="16134" width="10.140625" style="8" customWidth="1"/>
    <col min="16135" max="16135" width="20.140625" style="8" customWidth="1"/>
    <col min="16136" max="16136" width="18.7109375" style="8" customWidth="1"/>
    <col min="16137" max="16137" width="16.42578125" style="8" customWidth="1"/>
    <col min="16138" max="16138" width="18" style="8" customWidth="1"/>
    <col min="16139" max="16384" width="11.42578125" style="8"/>
  </cols>
  <sheetData>
    <row r="1" spans="1:10" s="10" customFormat="1" ht="48.75" customHeight="1">
      <c r="A1" s="145" t="s">
        <v>120</v>
      </c>
      <c r="B1" s="145"/>
      <c r="C1" s="145"/>
      <c r="D1" s="145"/>
      <c r="E1" s="145"/>
      <c r="F1" s="9"/>
      <c r="G1" s="139"/>
      <c r="H1" s="139"/>
      <c r="I1" s="139"/>
      <c r="J1" s="139"/>
    </row>
    <row r="2" spans="1:10" ht="13.5" thickBot="1"/>
    <row r="3" spans="1:10" ht="57.75" customHeight="1" thickBot="1">
      <c r="A3" s="15" t="s">
        <v>55</v>
      </c>
      <c r="B3" s="15" t="s">
        <v>60</v>
      </c>
      <c r="C3" s="16" t="s">
        <v>13</v>
      </c>
      <c r="D3" s="16" t="s">
        <v>14</v>
      </c>
      <c r="E3" s="65" t="s">
        <v>15</v>
      </c>
      <c r="G3" s="104" t="s">
        <v>81</v>
      </c>
      <c r="H3" s="11"/>
      <c r="I3" s="12"/>
      <c r="J3" s="12"/>
    </row>
    <row r="4" spans="1:10" ht="17.25" customHeight="1" thickTop="1" thickBot="1">
      <c r="A4" s="47" t="s">
        <v>63</v>
      </c>
      <c r="B4" s="47" t="s">
        <v>50</v>
      </c>
      <c r="C4" s="92"/>
      <c r="D4" s="93">
        <v>1</v>
      </c>
      <c r="E4" s="94">
        <f>C4*D4</f>
        <v>0</v>
      </c>
      <c r="G4" s="102" t="s">
        <v>134</v>
      </c>
    </row>
    <row r="5" spans="1:10" ht="16.5" thickTop="1" thickBot="1">
      <c r="A5" s="48" t="s">
        <v>64</v>
      </c>
      <c r="B5" s="48" t="s">
        <v>113</v>
      </c>
      <c r="C5" s="92"/>
      <c r="D5" s="93">
        <v>10</v>
      </c>
      <c r="E5" s="94">
        <f>C5*D5</f>
        <v>0</v>
      </c>
      <c r="G5" s="102" t="s">
        <v>138</v>
      </c>
    </row>
    <row r="6" spans="1:10" ht="16.5" thickTop="1" thickBot="1">
      <c r="A6" s="48" t="s">
        <v>118</v>
      </c>
      <c r="B6" s="48" t="s">
        <v>115</v>
      </c>
      <c r="C6" s="92"/>
      <c r="D6" s="93">
        <v>3</v>
      </c>
      <c r="E6" s="94">
        <f t="shared" ref="E6" si="0">D6*C6</f>
        <v>0</v>
      </c>
      <c r="G6" s="102" t="s">
        <v>135</v>
      </c>
      <c r="J6" s="13"/>
    </row>
    <row r="7" spans="1:10" ht="16.5" thickTop="1" thickBot="1">
      <c r="A7" s="90"/>
      <c r="B7" s="150" t="s">
        <v>90</v>
      </c>
      <c r="C7" s="151"/>
      <c r="D7" s="151"/>
      <c r="E7" s="152"/>
      <c r="G7" s="102"/>
    </row>
    <row r="8" spans="1:10" ht="16.5" thickTop="1" thickBot="1">
      <c r="A8" s="47" t="s">
        <v>65</v>
      </c>
      <c r="B8" s="47" t="s">
        <v>102</v>
      </c>
      <c r="C8" s="92"/>
      <c r="D8" s="93">
        <f>3*6</f>
        <v>18</v>
      </c>
      <c r="E8" s="94">
        <f t="shared" ref="E8:E10" si="1">C8*D8</f>
        <v>0</v>
      </c>
      <c r="G8" s="102" t="s">
        <v>137</v>
      </c>
    </row>
    <row r="9" spans="1:10" ht="16.5" thickTop="1" thickBot="1">
      <c r="A9" s="47" t="s">
        <v>66</v>
      </c>
      <c r="B9" s="47" t="s">
        <v>101</v>
      </c>
      <c r="C9" s="92"/>
      <c r="D9" s="93">
        <f>3*3</f>
        <v>9</v>
      </c>
      <c r="E9" s="94">
        <f t="shared" ref="E9" si="2">C9*D9</f>
        <v>0</v>
      </c>
      <c r="G9" s="102" t="s">
        <v>140</v>
      </c>
    </row>
    <row r="10" spans="1:10" ht="16.5" thickTop="1" thickBot="1">
      <c r="A10" s="47" t="s">
        <v>105</v>
      </c>
      <c r="B10" s="47" t="s">
        <v>109</v>
      </c>
      <c r="C10" s="92"/>
      <c r="D10" s="93">
        <v>1</v>
      </c>
      <c r="E10" s="94">
        <f t="shared" si="1"/>
        <v>0</v>
      </c>
      <c r="G10" s="102" t="s">
        <v>141</v>
      </c>
    </row>
    <row r="11" spans="1:10" ht="16.5" thickTop="1" thickBot="1">
      <c r="A11" s="91"/>
      <c r="B11" s="153" t="s">
        <v>91</v>
      </c>
      <c r="C11" s="154"/>
      <c r="D11" s="154"/>
      <c r="E11" s="155"/>
      <c r="G11" s="103"/>
    </row>
    <row r="12" spans="1:10" ht="31.5" thickTop="1" thickBot="1">
      <c r="A12" s="47" t="s">
        <v>126</v>
      </c>
      <c r="B12" s="47" t="s">
        <v>103</v>
      </c>
      <c r="C12" s="92"/>
      <c r="D12" s="93">
        <v>6</v>
      </c>
      <c r="E12" s="94">
        <f t="shared" ref="E12:E14" si="3">C12*D12</f>
        <v>0</v>
      </c>
      <c r="G12" s="102" t="s">
        <v>136</v>
      </c>
    </row>
    <row r="13" spans="1:10" ht="31.5" thickTop="1" thickBot="1">
      <c r="A13" s="47" t="s">
        <v>127</v>
      </c>
      <c r="B13" s="47" t="s">
        <v>104</v>
      </c>
      <c r="C13" s="92"/>
      <c r="D13" s="93">
        <v>3</v>
      </c>
      <c r="E13" s="94">
        <f>C13*D13</f>
        <v>0</v>
      </c>
      <c r="G13" s="102" t="s">
        <v>136</v>
      </c>
    </row>
    <row r="14" spans="1:10" ht="16.5" thickTop="1" thickBot="1">
      <c r="A14" s="47" t="s">
        <v>128</v>
      </c>
      <c r="B14" s="47" t="s">
        <v>106</v>
      </c>
      <c r="C14" s="92"/>
      <c r="D14" s="93">
        <v>1</v>
      </c>
      <c r="E14" s="94">
        <f t="shared" si="3"/>
        <v>0</v>
      </c>
      <c r="G14" s="102" t="s">
        <v>136</v>
      </c>
    </row>
    <row r="15" spans="1:10" ht="16.5" thickTop="1" thickBot="1">
      <c r="A15" s="90"/>
      <c r="B15" s="150" t="s">
        <v>92</v>
      </c>
      <c r="C15" s="151"/>
      <c r="D15" s="151"/>
      <c r="E15" s="152"/>
      <c r="G15" s="102"/>
    </row>
    <row r="16" spans="1:10" ht="16.5" thickTop="1" thickBot="1">
      <c r="A16" s="47" t="s">
        <v>67</v>
      </c>
      <c r="B16" s="47" t="s">
        <v>17</v>
      </c>
      <c r="C16" s="92"/>
      <c r="D16" s="93">
        <v>1</v>
      </c>
      <c r="E16" s="94">
        <f t="shared" ref="E16:E18" si="4">C16*D16</f>
        <v>0</v>
      </c>
      <c r="G16" s="102" t="s">
        <v>136</v>
      </c>
    </row>
    <row r="17" spans="1:7" ht="16.5" thickTop="1" thickBot="1">
      <c r="A17" s="47" t="s">
        <v>68</v>
      </c>
      <c r="B17" s="47" t="s">
        <v>18</v>
      </c>
      <c r="C17" s="92"/>
      <c r="D17" s="93">
        <v>1</v>
      </c>
      <c r="E17" s="94">
        <f t="shared" si="4"/>
        <v>0</v>
      </c>
      <c r="G17" s="102" t="s">
        <v>136</v>
      </c>
    </row>
    <row r="18" spans="1:7" ht="16.5" thickTop="1" thickBot="1">
      <c r="A18" s="39" t="s">
        <v>69</v>
      </c>
      <c r="B18" s="62" t="s">
        <v>19</v>
      </c>
      <c r="C18" s="95"/>
      <c r="D18" s="96">
        <v>1</v>
      </c>
      <c r="E18" s="97">
        <f t="shared" si="4"/>
        <v>0</v>
      </c>
      <c r="G18" s="102" t="s">
        <v>136</v>
      </c>
    </row>
    <row r="19" spans="1:7" ht="30" customHeight="1" thickBot="1">
      <c r="A19" s="143" t="s">
        <v>61</v>
      </c>
      <c r="B19" s="143"/>
      <c r="C19" s="143"/>
      <c r="D19" s="144"/>
      <c r="E19" s="98">
        <f>SUM(E4:E6)+SUM(E8:E10)+SUM(E12:E14)+SUM(E16:E18)</f>
        <v>0</v>
      </c>
    </row>
    <row r="21" spans="1:7" ht="15">
      <c r="A21" s="101" t="s">
        <v>55</v>
      </c>
      <c r="B21" s="101" t="s">
        <v>60</v>
      </c>
      <c r="C21" s="156" t="s">
        <v>139</v>
      </c>
      <c r="D21" s="156"/>
      <c r="E21" s="156"/>
      <c r="F21" s="156"/>
    </row>
    <row r="22" spans="1:7" ht="36" customHeight="1">
      <c r="A22" s="39" t="s">
        <v>63</v>
      </c>
      <c r="B22" s="39" t="s">
        <v>50</v>
      </c>
      <c r="C22" s="146" t="s">
        <v>132</v>
      </c>
      <c r="D22" s="147"/>
      <c r="E22" s="147"/>
      <c r="F22" s="147"/>
    </row>
    <row r="23" spans="1:7" ht="51.75" customHeight="1">
      <c r="A23" s="25" t="s">
        <v>64</v>
      </c>
      <c r="B23" s="25" t="s">
        <v>113</v>
      </c>
      <c r="C23" s="146" t="s">
        <v>209</v>
      </c>
      <c r="D23" s="147"/>
      <c r="E23" s="147"/>
      <c r="F23" s="147"/>
    </row>
    <row r="24" spans="1:7" ht="42" customHeight="1">
      <c r="A24" s="25" t="s">
        <v>118</v>
      </c>
      <c r="B24" s="25" t="s">
        <v>115</v>
      </c>
      <c r="C24" s="146" t="s">
        <v>119</v>
      </c>
      <c r="D24" s="146"/>
      <c r="E24" s="146"/>
      <c r="F24" s="146"/>
    </row>
    <row r="25" spans="1:7" ht="15">
      <c r="A25" s="99"/>
      <c r="B25" s="99"/>
      <c r="C25" s="148"/>
      <c r="D25" s="148"/>
      <c r="E25" s="148"/>
      <c r="F25" s="148"/>
    </row>
    <row r="26" spans="1:7" ht="51" customHeight="1">
      <c r="A26" s="39" t="s">
        <v>65</v>
      </c>
      <c r="B26" s="39" t="s">
        <v>102</v>
      </c>
      <c r="C26" s="146" t="s">
        <v>110</v>
      </c>
      <c r="D26" s="147"/>
      <c r="E26" s="147"/>
      <c r="F26" s="147"/>
    </row>
    <row r="27" spans="1:7" ht="72" customHeight="1">
      <c r="A27" s="39" t="s">
        <v>66</v>
      </c>
      <c r="B27" s="39" t="s">
        <v>101</v>
      </c>
      <c r="C27" s="146" t="s">
        <v>111</v>
      </c>
      <c r="D27" s="147"/>
      <c r="E27" s="147"/>
      <c r="F27" s="147"/>
    </row>
    <row r="28" spans="1:7" ht="56.25" customHeight="1">
      <c r="A28" s="39" t="s">
        <v>105</v>
      </c>
      <c r="B28" s="39" t="s">
        <v>109</v>
      </c>
      <c r="C28" s="146" t="s">
        <v>112</v>
      </c>
      <c r="D28" s="147"/>
      <c r="E28" s="147"/>
      <c r="F28" s="147"/>
    </row>
    <row r="29" spans="1:7" ht="15">
      <c r="A29" s="100"/>
      <c r="B29" s="100"/>
      <c r="C29" s="148"/>
      <c r="D29" s="149"/>
      <c r="E29" s="149"/>
      <c r="F29" s="149"/>
    </row>
    <row r="30" spans="1:7" ht="63" customHeight="1">
      <c r="A30" s="39" t="s">
        <v>126</v>
      </c>
      <c r="B30" s="39" t="s">
        <v>103</v>
      </c>
      <c r="C30" s="146" t="s">
        <v>129</v>
      </c>
      <c r="D30" s="147"/>
      <c r="E30" s="147"/>
      <c r="F30" s="147"/>
    </row>
    <row r="31" spans="1:7" ht="45" customHeight="1">
      <c r="A31" s="39" t="s">
        <v>127</v>
      </c>
      <c r="B31" s="39" t="s">
        <v>104</v>
      </c>
      <c r="C31" s="146" t="s">
        <v>130</v>
      </c>
      <c r="D31" s="147"/>
      <c r="E31" s="147"/>
      <c r="F31" s="147"/>
    </row>
    <row r="32" spans="1:7" ht="32.25" customHeight="1">
      <c r="A32" s="39" t="s">
        <v>128</v>
      </c>
      <c r="B32" s="39" t="s">
        <v>106</v>
      </c>
      <c r="C32" s="146" t="s">
        <v>131</v>
      </c>
      <c r="D32" s="147"/>
      <c r="E32" s="147"/>
      <c r="F32" s="147"/>
    </row>
    <row r="33" spans="1:6" ht="15">
      <c r="A33" s="99"/>
      <c r="B33" s="99"/>
      <c r="C33" s="148"/>
      <c r="D33" s="149"/>
      <c r="E33" s="149"/>
      <c r="F33" s="149"/>
    </row>
    <row r="34" spans="1:6" ht="54.75" customHeight="1">
      <c r="A34" s="39" t="s">
        <v>67</v>
      </c>
      <c r="B34" s="39" t="s">
        <v>17</v>
      </c>
      <c r="C34" s="146" t="s">
        <v>57</v>
      </c>
      <c r="D34" s="147"/>
      <c r="E34" s="147"/>
      <c r="F34" s="147"/>
    </row>
    <row r="35" spans="1:6" ht="64.5" customHeight="1">
      <c r="A35" s="39" t="s">
        <v>68</v>
      </c>
      <c r="B35" s="39" t="s">
        <v>18</v>
      </c>
      <c r="C35" s="146" t="s">
        <v>58</v>
      </c>
      <c r="D35" s="147"/>
      <c r="E35" s="147"/>
      <c r="F35" s="147"/>
    </row>
    <row r="36" spans="1:6" ht="58.5" customHeight="1">
      <c r="A36" s="39" t="s">
        <v>69</v>
      </c>
      <c r="B36" s="39" t="s">
        <v>19</v>
      </c>
      <c r="C36" s="146" t="s">
        <v>59</v>
      </c>
      <c r="D36" s="147"/>
      <c r="E36" s="147"/>
      <c r="F36" s="147"/>
    </row>
  </sheetData>
  <mergeCells count="22">
    <mergeCell ref="A19:D19"/>
    <mergeCell ref="C22:F22"/>
    <mergeCell ref="C23:F23"/>
    <mergeCell ref="C25:F25"/>
    <mergeCell ref="C26:F26"/>
    <mergeCell ref="C24:F24"/>
    <mergeCell ref="C21:F21"/>
    <mergeCell ref="G1:J1"/>
    <mergeCell ref="B7:E7"/>
    <mergeCell ref="B11:E11"/>
    <mergeCell ref="B15:E15"/>
    <mergeCell ref="A1:E1"/>
    <mergeCell ref="C27:F27"/>
    <mergeCell ref="C36:F36"/>
    <mergeCell ref="C33:F33"/>
    <mergeCell ref="C34:F34"/>
    <mergeCell ref="C35:F35"/>
    <mergeCell ref="C28:F28"/>
    <mergeCell ref="C32:F32"/>
    <mergeCell ref="C29:F29"/>
    <mergeCell ref="C30:F30"/>
    <mergeCell ref="C31:F31"/>
  </mergeCells>
  <pageMargins left="0.7" right="0.7" top="0.75" bottom="0.75" header="0.3" footer="0.3"/>
  <pageSetup paperSize="9" orientation="portrait" r:id="rId1"/>
  <headerFooter>
    <oddFooter>&amp;C_x000D_&amp;1#&amp;"Calibri"&amp;10&amp;K000000 C1 - Interne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K11"/>
  <sheetViews>
    <sheetView workbookViewId="0">
      <selection activeCell="D16" sqref="D16"/>
    </sheetView>
  </sheetViews>
  <sheetFormatPr baseColWidth="10" defaultRowHeight="15"/>
  <cols>
    <col min="1" max="1" width="17" customWidth="1"/>
    <col min="2" max="2" width="49.28515625" customWidth="1"/>
    <col min="3" max="3" width="17.5703125" style="59" customWidth="1"/>
    <col min="4" max="4" width="14.42578125" customWidth="1"/>
    <col min="5" max="5" width="3.7109375" customWidth="1"/>
    <col min="6" max="8" width="8.7109375" customWidth="1"/>
    <col min="9" max="9" width="2.7109375" customWidth="1"/>
    <col min="10" max="10" width="11.42578125" hidden="1" customWidth="1"/>
    <col min="11" max="11" width="15.42578125" customWidth="1"/>
  </cols>
  <sheetData>
    <row r="1" spans="1:11" ht="69.75" customHeight="1" thickBot="1">
      <c r="A1" s="49" t="s">
        <v>24</v>
      </c>
      <c r="B1" s="50" t="s">
        <v>25</v>
      </c>
      <c r="C1" s="71" t="s">
        <v>26</v>
      </c>
      <c r="D1" s="51" t="s">
        <v>27</v>
      </c>
      <c r="E1" s="52"/>
      <c r="F1" s="51" t="s">
        <v>46</v>
      </c>
      <c r="G1" s="51" t="s">
        <v>47</v>
      </c>
      <c r="H1" s="51" t="s">
        <v>48</v>
      </c>
      <c r="I1" s="53"/>
      <c r="J1" s="53"/>
      <c r="K1" s="51" t="s">
        <v>28</v>
      </c>
    </row>
    <row r="2" spans="1:11" ht="30" customHeight="1" thickTop="1" thickBot="1">
      <c r="A2" s="58" t="s">
        <v>29</v>
      </c>
      <c r="B2" s="68" t="s">
        <v>30</v>
      </c>
      <c r="C2" s="72"/>
      <c r="D2" s="70">
        <f t="shared" ref="D2:D9" si="0">ROUND(C2*1.2,2)</f>
        <v>0</v>
      </c>
      <c r="E2" s="56"/>
      <c r="F2" s="112">
        <v>1</v>
      </c>
      <c r="G2" s="112">
        <v>1</v>
      </c>
      <c r="H2" s="112">
        <v>1</v>
      </c>
      <c r="I2" s="53"/>
      <c r="J2" s="57"/>
      <c r="K2" s="55">
        <f t="shared" ref="K2:K9" si="1">C2*($F2+$G2+$H2)</f>
        <v>0</v>
      </c>
    </row>
    <row r="3" spans="1:11" ht="30" customHeight="1" thickTop="1" thickBot="1">
      <c r="A3" s="58" t="s">
        <v>31</v>
      </c>
      <c r="B3" s="68" t="s">
        <v>32</v>
      </c>
      <c r="C3" s="72"/>
      <c r="D3" s="70">
        <f t="shared" si="0"/>
        <v>0</v>
      </c>
      <c r="E3" s="56"/>
      <c r="F3" s="112">
        <v>1</v>
      </c>
      <c r="G3" s="112">
        <v>1</v>
      </c>
      <c r="H3" s="112">
        <v>1</v>
      </c>
      <c r="I3" s="53"/>
      <c r="J3" s="57"/>
      <c r="K3" s="55">
        <f t="shared" si="1"/>
        <v>0</v>
      </c>
    </row>
    <row r="4" spans="1:11" ht="30" customHeight="1" thickTop="1" thickBot="1">
      <c r="A4" s="58" t="s">
        <v>33</v>
      </c>
      <c r="B4" s="68" t="s">
        <v>34</v>
      </c>
      <c r="C4" s="72"/>
      <c r="D4" s="70">
        <f t="shared" si="0"/>
        <v>0</v>
      </c>
      <c r="E4" s="56"/>
      <c r="F4" s="112">
        <v>1</v>
      </c>
      <c r="G4" s="112">
        <v>1</v>
      </c>
      <c r="H4" s="112">
        <v>1</v>
      </c>
      <c r="I4" s="53"/>
      <c r="J4" s="57"/>
      <c r="K4" s="55">
        <f t="shared" si="1"/>
        <v>0</v>
      </c>
    </row>
    <row r="5" spans="1:11" ht="30" customHeight="1" thickTop="1" thickBot="1">
      <c r="A5" s="54" t="s">
        <v>35</v>
      </c>
      <c r="B5" s="67" t="s">
        <v>36</v>
      </c>
      <c r="C5" s="72"/>
      <c r="D5" s="69">
        <f t="shared" si="0"/>
        <v>0</v>
      </c>
      <c r="E5" s="56"/>
      <c r="F5" s="112">
        <v>10</v>
      </c>
      <c r="G5" s="112">
        <v>5</v>
      </c>
      <c r="H5" s="112">
        <v>1</v>
      </c>
      <c r="I5" s="53"/>
      <c r="J5" s="57"/>
      <c r="K5" s="55">
        <f t="shared" si="1"/>
        <v>0</v>
      </c>
    </row>
    <row r="6" spans="1:11" ht="30" customHeight="1" thickTop="1" thickBot="1">
      <c r="A6" s="54" t="s">
        <v>37</v>
      </c>
      <c r="B6" s="67" t="s">
        <v>38</v>
      </c>
      <c r="C6" s="72"/>
      <c r="D6" s="69">
        <f t="shared" si="0"/>
        <v>0</v>
      </c>
      <c r="E6" s="56"/>
      <c r="F6" s="112">
        <v>10</v>
      </c>
      <c r="G6" s="112">
        <v>5</v>
      </c>
      <c r="H6" s="112">
        <v>1</v>
      </c>
      <c r="I6" s="53"/>
      <c r="J6" s="57"/>
      <c r="K6" s="55">
        <f t="shared" si="1"/>
        <v>0</v>
      </c>
    </row>
    <row r="7" spans="1:11" ht="30" customHeight="1" thickTop="1" thickBot="1">
      <c r="A7" s="54" t="s">
        <v>39</v>
      </c>
      <c r="B7" s="67" t="s">
        <v>40</v>
      </c>
      <c r="C7" s="72"/>
      <c r="D7" s="69">
        <f t="shared" si="0"/>
        <v>0</v>
      </c>
      <c r="E7" s="56"/>
      <c r="F7" s="112">
        <v>10</v>
      </c>
      <c r="G7" s="112">
        <v>5</v>
      </c>
      <c r="H7" s="112">
        <v>1</v>
      </c>
      <c r="I7" s="53"/>
      <c r="J7" s="57"/>
      <c r="K7" s="55">
        <f t="shared" si="1"/>
        <v>0</v>
      </c>
    </row>
    <row r="8" spans="1:11" ht="30" customHeight="1" thickTop="1" thickBot="1">
      <c r="A8" s="54" t="s">
        <v>41</v>
      </c>
      <c r="B8" s="67" t="s">
        <v>42</v>
      </c>
      <c r="C8" s="72"/>
      <c r="D8" s="69">
        <f t="shared" si="0"/>
        <v>0</v>
      </c>
      <c r="E8" s="56"/>
      <c r="F8" s="112">
        <v>10</v>
      </c>
      <c r="G8" s="112">
        <v>5</v>
      </c>
      <c r="H8" s="112">
        <v>1</v>
      </c>
      <c r="I8" s="53"/>
      <c r="J8" s="57"/>
      <c r="K8" s="55">
        <f t="shared" si="1"/>
        <v>0</v>
      </c>
    </row>
    <row r="9" spans="1:11" ht="30" customHeight="1" thickTop="1" thickBot="1">
      <c r="A9" s="54" t="s">
        <v>43</v>
      </c>
      <c r="B9" s="67" t="s">
        <v>44</v>
      </c>
      <c r="C9" s="72"/>
      <c r="D9" s="69">
        <f t="shared" si="0"/>
        <v>0</v>
      </c>
      <c r="E9" s="56"/>
      <c r="F9" s="112">
        <v>10</v>
      </c>
      <c r="G9" s="112">
        <v>5</v>
      </c>
      <c r="H9" s="112">
        <v>1</v>
      </c>
      <c r="I9" s="53"/>
      <c r="J9" s="57"/>
      <c r="K9" s="55">
        <f t="shared" si="1"/>
        <v>0</v>
      </c>
    </row>
    <row r="10" spans="1:11" ht="16.5" thickTop="1" thickBot="1"/>
    <row r="11" spans="1:11" ht="35.25" customHeight="1" thickBot="1">
      <c r="F11" s="157" t="s">
        <v>45</v>
      </c>
      <c r="G11" s="158"/>
      <c r="H11" s="159"/>
      <c r="I11" s="60"/>
      <c r="J11" s="60"/>
      <c r="K11" s="61">
        <f>SUM(K2:K9)</f>
        <v>0</v>
      </c>
    </row>
  </sheetData>
  <mergeCells count="1">
    <mergeCell ref="F11:H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32"/>
  <sheetViews>
    <sheetView tabSelected="1" zoomScaleNormal="100" workbookViewId="0">
      <selection activeCell="E34" sqref="E34"/>
    </sheetView>
  </sheetViews>
  <sheetFormatPr baseColWidth="10" defaultColWidth="11.42578125" defaultRowHeight="15"/>
  <cols>
    <col min="1" max="1" width="23.28515625" style="22" customWidth="1"/>
    <col min="2" max="2" width="62.140625" style="22" customWidth="1"/>
    <col min="3" max="3" width="19.42578125" style="22" customWidth="1"/>
    <col min="4" max="4" width="18.5703125" style="22" customWidth="1"/>
    <col min="5" max="5" width="20.85546875" style="22" customWidth="1"/>
    <col min="6" max="6" width="14.140625" style="22" bestFit="1" customWidth="1"/>
    <col min="7" max="256" width="10.85546875" style="22"/>
    <col min="257" max="257" width="57.140625" style="22" customWidth="1"/>
    <col min="258" max="258" width="30.42578125" style="22" customWidth="1"/>
    <col min="259" max="259" width="22.28515625" style="22" customWidth="1"/>
    <col min="260" max="260" width="17.5703125" style="22" customWidth="1"/>
    <col min="261" max="261" width="20.85546875" style="22" customWidth="1"/>
    <col min="262" max="512" width="10.85546875" style="22"/>
    <col min="513" max="513" width="57.140625" style="22" customWidth="1"/>
    <col min="514" max="514" width="30.42578125" style="22" customWidth="1"/>
    <col min="515" max="515" width="22.28515625" style="22" customWidth="1"/>
    <col min="516" max="516" width="17.5703125" style="22" customWidth="1"/>
    <col min="517" max="517" width="20.85546875" style="22" customWidth="1"/>
    <col min="518" max="768" width="10.85546875" style="22"/>
    <col min="769" max="769" width="57.140625" style="22" customWidth="1"/>
    <col min="770" max="770" width="30.42578125" style="22" customWidth="1"/>
    <col min="771" max="771" width="22.28515625" style="22" customWidth="1"/>
    <col min="772" max="772" width="17.5703125" style="22" customWidth="1"/>
    <col min="773" max="773" width="20.85546875" style="22" customWidth="1"/>
    <col min="774" max="1024" width="10.85546875" style="22"/>
    <col min="1025" max="1025" width="57.140625" style="22" customWidth="1"/>
    <col min="1026" max="1026" width="30.42578125" style="22" customWidth="1"/>
    <col min="1027" max="1027" width="22.28515625" style="22" customWidth="1"/>
    <col min="1028" max="1028" width="17.5703125" style="22" customWidth="1"/>
    <col min="1029" max="1029" width="20.85546875" style="22" customWidth="1"/>
    <col min="1030" max="1280" width="10.85546875" style="22"/>
    <col min="1281" max="1281" width="57.140625" style="22" customWidth="1"/>
    <col min="1282" max="1282" width="30.42578125" style="22" customWidth="1"/>
    <col min="1283" max="1283" width="22.28515625" style="22" customWidth="1"/>
    <col min="1284" max="1284" width="17.5703125" style="22" customWidth="1"/>
    <col min="1285" max="1285" width="20.85546875" style="22" customWidth="1"/>
    <col min="1286" max="1536" width="10.85546875" style="22"/>
    <col min="1537" max="1537" width="57.140625" style="22" customWidth="1"/>
    <col min="1538" max="1538" width="30.42578125" style="22" customWidth="1"/>
    <col min="1539" max="1539" width="22.28515625" style="22" customWidth="1"/>
    <col min="1540" max="1540" width="17.5703125" style="22" customWidth="1"/>
    <col min="1541" max="1541" width="20.85546875" style="22" customWidth="1"/>
    <col min="1542" max="1792" width="10.85546875" style="22"/>
    <col min="1793" max="1793" width="57.140625" style="22" customWidth="1"/>
    <col min="1794" max="1794" width="30.42578125" style="22" customWidth="1"/>
    <col min="1795" max="1795" width="22.28515625" style="22" customWidth="1"/>
    <col min="1796" max="1796" width="17.5703125" style="22" customWidth="1"/>
    <col min="1797" max="1797" width="20.85546875" style="22" customWidth="1"/>
    <col min="1798" max="2048" width="10.85546875" style="22"/>
    <col min="2049" max="2049" width="57.140625" style="22" customWidth="1"/>
    <col min="2050" max="2050" width="30.42578125" style="22" customWidth="1"/>
    <col min="2051" max="2051" width="22.28515625" style="22" customWidth="1"/>
    <col min="2052" max="2052" width="17.5703125" style="22" customWidth="1"/>
    <col min="2053" max="2053" width="20.85546875" style="22" customWidth="1"/>
    <col min="2054" max="2304" width="10.85546875" style="22"/>
    <col min="2305" max="2305" width="57.140625" style="22" customWidth="1"/>
    <col min="2306" max="2306" width="30.42578125" style="22" customWidth="1"/>
    <col min="2307" max="2307" width="22.28515625" style="22" customWidth="1"/>
    <col min="2308" max="2308" width="17.5703125" style="22" customWidth="1"/>
    <col min="2309" max="2309" width="20.85546875" style="22" customWidth="1"/>
    <col min="2310" max="2560" width="10.85546875" style="22"/>
    <col min="2561" max="2561" width="57.140625" style="22" customWidth="1"/>
    <col min="2562" max="2562" width="30.42578125" style="22" customWidth="1"/>
    <col min="2563" max="2563" width="22.28515625" style="22" customWidth="1"/>
    <col min="2564" max="2564" width="17.5703125" style="22" customWidth="1"/>
    <col min="2565" max="2565" width="20.85546875" style="22" customWidth="1"/>
    <col min="2566" max="2816" width="10.85546875" style="22"/>
    <col min="2817" max="2817" width="57.140625" style="22" customWidth="1"/>
    <col min="2818" max="2818" width="30.42578125" style="22" customWidth="1"/>
    <col min="2819" max="2819" width="22.28515625" style="22" customWidth="1"/>
    <col min="2820" max="2820" width="17.5703125" style="22" customWidth="1"/>
    <col min="2821" max="2821" width="20.85546875" style="22" customWidth="1"/>
    <col min="2822" max="3072" width="10.85546875" style="22"/>
    <col min="3073" max="3073" width="57.140625" style="22" customWidth="1"/>
    <col min="3074" max="3074" width="30.42578125" style="22" customWidth="1"/>
    <col min="3075" max="3075" width="22.28515625" style="22" customWidth="1"/>
    <col min="3076" max="3076" width="17.5703125" style="22" customWidth="1"/>
    <col min="3077" max="3077" width="20.85546875" style="22" customWidth="1"/>
    <col min="3078" max="3328" width="10.85546875" style="22"/>
    <col min="3329" max="3329" width="57.140625" style="22" customWidth="1"/>
    <col min="3330" max="3330" width="30.42578125" style="22" customWidth="1"/>
    <col min="3331" max="3331" width="22.28515625" style="22" customWidth="1"/>
    <col min="3332" max="3332" width="17.5703125" style="22" customWidth="1"/>
    <col min="3333" max="3333" width="20.85546875" style="22" customWidth="1"/>
    <col min="3334" max="3584" width="10.85546875" style="22"/>
    <col min="3585" max="3585" width="57.140625" style="22" customWidth="1"/>
    <col min="3586" max="3586" width="30.42578125" style="22" customWidth="1"/>
    <col min="3587" max="3587" width="22.28515625" style="22" customWidth="1"/>
    <col min="3588" max="3588" width="17.5703125" style="22" customWidth="1"/>
    <col min="3589" max="3589" width="20.85546875" style="22" customWidth="1"/>
    <col min="3590" max="3840" width="10.85546875" style="22"/>
    <col min="3841" max="3841" width="57.140625" style="22" customWidth="1"/>
    <col min="3842" max="3842" width="30.42578125" style="22" customWidth="1"/>
    <col min="3843" max="3843" width="22.28515625" style="22" customWidth="1"/>
    <col min="3844" max="3844" width="17.5703125" style="22" customWidth="1"/>
    <col min="3845" max="3845" width="20.85546875" style="22" customWidth="1"/>
    <col min="3846" max="4096" width="10.85546875" style="22"/>
    <col min="4097" max="4097" width="57.140625" style="22" customWidth="1"/>
    <col min="4098" max="4098" width="30.42578125" style="22" customWidth="1"/>
    <col min="4099" max="4099" width="22.28515625" style="22" customWidth="1"/>
    <col min="4100" max="4100" width="17.5703125" style="22" customWidth="1"/>
    <col min="4101" max="4101" width="20.85546875" style="22" customWidth="1"/>
    <col min="4102" max="4352" width="10.85546875" style="22"/>
    <col min="4353" max="4353" width="57.140625" style="22" customWidth="1"/>
    <col min="4354" max="4354" width="30.42578125" style="22" customWidth="1"/>
    <col min="4355" max="4355" width="22.28515625" style="22" customWidth="1"/>
    <col min="4356" max="4356" width="17.5703125" style="22" customWidth="1"/>
    <col min="4357" max="4357" width="20.85546875" style="22" customWidth="1"/>
    <col min="4358" max="4608" width="10.85546875" style="22"/>
    <col min="4609" max="4609" width="57.140625" style="22" customWidth="1"/>
    <col min="4610" max="4610" width="30.42578125" style="22" customWidth="1"/>
    <col min="4611" max="4611" width="22.28515625" style="22" customWidth="1"/>
    <col min="4612" max="4612" width="17.5703125" style="22" customWidth="1"/>
    <col min="4613" max="4613" width="20.85546875" style="22" customWidth="1"/>
    <col min="4614" max="4864" width="10.85546875" style="22"/>
    <col min="4865" max="4865" width="57.140625" style="22" customWidth="1"/>
    <col min="4866" max="4866" width="30.42578125" style="22" customWidth="1"/>
    <col min="4867" max="4867" width="22.28515625" style="22" customWidth="1"/>
    <col min="4868" max="4868" width="17.5703125" style="22" customWidth="1"/>
    <col min="4869" max="4869" width="20.85546875" style="22" customWidth="1"/>
    <col min="4870" max="5120" width="10.85546875" style="22"/>
    <col min="5121" max="5121" width="57.140625" style="22" customWidth="1"/>
    <col min="5122" max="5122" width="30.42578125" style="22" customWidth="1"/>
    <col min="5123" max="5123" width="22.28515625" style="22" customWidth="1"/>
    <col min="5124" max="5124" width="17.5703125" style="22" customWidth="1"/>
    <col min="5125" max="5125" width="20.85546875" style="22" customWidth="1"/>
    <col min="5126" max="5376" width="10.85546875" style="22"/>
    <col min="5377" max="5377" width="57.140625" style="22" customWidth="1"/>
    <col min="5378" max="5378" width="30.42578125" style="22" customWidth="1"/>
    <col min="5379" max="5379" width="22.28515625" style="22" customWidth="1"/>
    <col min="5380" max="5380" width="17.5703125" style="22" customWidth="1"/>
    <col min="5381" max="5381" width="20.85546875" style="22" customWidth="1"/>
    <col min="5382" max="5632" width="10.85546875" style="22"/>
    <col min="5633" max="5633" width="57.140625" style="22" customWidth="1"/>
    <col min="5634" max="5634" width="30.42578125" style="22" customWidth="1"/>
    <col min="5635" max="5635" width="22.28515625" style="22" customWidth="1"/>
    <col min="5636" max="5636" width="17.5703125" style="22" customWidth="1"/>
    <col min="5637" max="5637" width="20.85546875" style="22" customWidth="1"/>
    <col min="5638" max="5888" width="10.85546875" style="22"/>
    <col min="5889" max="5889" width="57.140625" style="22" customWidth="1"/>
    <col min="5890" max="5890" width="30.42578125" style="22" customWidth="1"/>
    <col min="5891" max="5891" width="22.28515625" style="22" customWidth="1"/>
    <col min="5892" max="5892" width="17.5703125" style="22" customWidth="1"/>
    <col min="5893" max="5893" width="20.85546875" style="22" customWidth="1"/>
    <col min="5894" max="6144" width="10.85546875" style="22"/>
    <col min="6145" max="6145" width="57.140625" style="22" customWidth="1"/>
    <col min="6146" max="6146" width="30.42578125" style="22" customWidth="1"/>
    <col min="6147" max="6147" width="22.28515625" style="22" customWidth="1"/>
    <col min="6148" max="6148" width="17.5703125" style="22" customWidth="1"/>
    <col min="6149" max="6149" width="20.85546875" style="22" customWidth="1"/>
    <col min="6150" max="6400" width="10.85546875" style="22"/>
    <col min="6401" max="6401" width="57.140625" style="22" customWidth="1"/>
    <col min="6402" max="6402" width="30.42578125" style="22" customWidth="1"/>
    <col min="6403" max="6403" width="22.28515625" style="22" customWidth="1"/>
    <col min="6404" max="6404" width="17.5703125" style="22" customWidth="1"/>
    <col min="6405" max="6405" width="20.85546875" style="22" customWidth="1"/>
    <col min="6406" max="6656" width="10.85546875" style="22"/>
    <col min="6657" max="6657" width="57.140625" style="22" customWidth="1"/>
    <col min="6658" max="6658" width="30.42578125" style="22" customWidth="1"/>
    <col min="6659" max="6659" width="22.28515625" style="22" customWidth="1"/>
    <col min="6660" max="6660" width="17.5703125" style="22" customWidth="1"/>
    <col min="6661" max="6661" width="20.85546875" style="22" customWidth="1"/>
    <col min="6662" max="6912" width="10.85546875" style="22"/>
    <col min="6913" max="6913" width="57.140625" style="22" customWidth="1"/>
    <col min="6914" max="6914" width="30.42578125" style="22" customWidth="1"/>
    <col min="6915" max="6915" width="22.28515625" style="22" customWidth="1"/>
    <col min="6916" max="6916" width="17.5703125" style="22" customWidth="1"/>
    <col min="6917" max="6917" width="20.85546875" style="22" customWidth="1"/>
    <col min="6918" max="7168" width="10.85546875" style="22"/>
    <col min="7169" max="7169" width="57.140625" style="22" customWidth="1"/>
    <col min="7170" max="7170" width="30.42578125" style="22" customWidth="1"/>
    <col min="7171" max="7171" width="22.28515625" style="22" customWidth="1"/>
    <col min="7172" max="7172" width="17.5703125" style="22" customWidth="1"/>
    <col min="7173" max="7173" width="20.85546875" style="22" customWidth="1"/>
    <col min="7174" max="7424" width="10.85546875" style="22"/>
    <col min="7425" max="7425" width="57.140625" style="22" customWidth="1"/>
    <col min="7426" max="7426" width="30.42578125" style="22" customWidth="1"/>
    <col min="7427" max="7427" width="22.28515625" style="22" customWidth="1"/>
    <col min="7428" max="7428" width="17.5703125" style="22" customWidth="1"/>
    <col min="7429" max="7429" width="20.85546875" style="22" customWidth="1"/>
    <col min="7430" max="7680" width="10.85546875" style="22"/>
    <col min="7681" max="7681" width="57.140625" style="22" customWidth="1"/>
    <col min="7682" max="7682" width="30.42578125" style="22" customWidth="1"/>
    <col min="7683" max="7683" width="22.28515625" style="22" customWidth="1"/>
    <col min="7684" max="7684" width="17.5703125" style="22" customWidth="1"/>
    <col min="7685" max="7685" width="20.85546875" style="22" customWidth="1"/>
    <col min="7686" max="7936" width="10.85546875" style="22"/>
    <col min="7937" max="7937" width="57.140625" style="22" customWidth="1"/>
    <col min="7938" max="7938" width="30.42578125" style="22" customWidth="1"/>
    <col min="7939" max="7939" width="22.28515625" style="22" customWidth="1"/>
    <col min="7940" max="7940" width="17.5703125" style="22" customWidth="1"/>
    <col min="7941" max="7941" width="20.85546875" style="22" customWidth="1"/>
    <col min="7942" max="8192" width="10.85546875" style="22"/>
    <col min="8193" max="8193" width="57.140625" style="22" customWidth="1"/>
    <col min="8194" max="8194" width="30.42578125" style="22" customWidth="1"/>
    <col min="8195" max="8195" width="22.28515625" style="22" customWidth="1"/>
    <col min="8196" max="8196" width="17.5703125" style="22" customWidth="1"/>
    <col min="8197" max="8197" width="20.85546875" style="22" customWidth="1"/>
    <col min="8198" max="8448" width="10.85546875" style="22"/>
    <col min="8449" max="8449" width="57.140625" style="22" customWidth="1"/>
    <col min="8450" max="8450" width="30.42578125" style="22" customWidth="1"/>
    <col min="8451" max="8451" width="22.28515625" style="22" customWidth="1"/>
    <col min="8452" max="8452" width="17.5703125" style="22" customWidth="1"/>
    <col min="8453" max="8453" width="20.85546875" style="22" customWidth="1"/>
    <col min="8454" max="8704" width="10.85546875" style="22"/>
    <col min="8705" max="8705" width="57.140625" style="22" customWidth="1"/>
    <col min="8706" max="8706" width="30.42578125" style="22" customWidth="1"/>
    <col min="8707" max="8707" width="22.28515625" style="22" customWidth="1"/>
    <col min="8708" max="8708" width="17.5703125" style="22" customWidth="1"/>
    <col min="8709" max="8709" width="20.85546875" style="22" customWidth="1"/>
    <col min="8710" max="8960" width="10.85546875" style="22"/>
    <col min="8961" max="8961" width="57.140625" style="22" customWidth="1"/>
    <col min="8962" max="8962" width="30.42578125" style="22" customWidth="1"/>
    <col min="8963" max="8963" width="22.28515625" style="22" customWidth="1"/>
    <col min="8964" max="8964" width="17.5703125" style="22" customWidth="1"/>
    <col min="8965" max="8965" width="20.85546875" style="22" customWidth="1"/>
    <col min="8966" max="9216" width="10.85546875" style="22"/>
    <col min="9217" max="9217" width="57.140625" style="22" customWidth="1"/>
    <col min="9218" max="9218" width="30.42578125" style="22" customWidth="1"/>
    <col min="9219" max="9219" width="22.28515625" style="22" customWidth="1"/>
    <col min="9220" max="9220" width="17.5703125" style="22" customWidth="1"/>
    <col min="9221" max="9221" width="20.85546875" style="22" customWidth="1"/>
    <col min="9222" max="9472" width="10.85546875" style="22"/>
    <col min="9473" max="9473" width="57.140625" style="22" customWidth="1"/>
    <col min="9474" max="9474" width="30.42578125" style="22" customWidth="1"/>
    <col min="9475" max="9475" width="22.28515625" style="22" customWidth="1"/>
    <col min="9476" max="9476" width="17.5703125" style="22" customWidth="1"/>
    <col min="9477" max="9477" width="20.85546875" style="22" customWidth="1"/>
    <col min="9478" max="9728" width="10.85546875" style="22"/>
    <col min="9729" max="9729" width="57.140625" style="22" customWidth="1"/>
    <col min="9730" max="9730" width="30.42578125" style="22" customWidth="1"/>
    <col min="9731" max="9731" width="22.28515625" style="22" customWidth="1"/>
    <col min="9732" max="9732" width="17.5703125" style="22" customWidth="1"/>
    <col min="9733" max="9733" width="20.85546875" style="22" customWidth="1"/>
    <col min="9734" max="9984" width="10.85546875" style="22"/>
    <col min="9985" max="9985" width="57.140625" style="22" customWidth="1"/>
    <col min="9986" max="9986" width="30.42578125" style="22" customWidth="1"/>
    <col min="9987" max="9987" width="22.28515625" style="22" customWidth="1"/>
    <col min="9988" max="9988" width="17.5703125" style="22" customWidth="1"/>
    <col min="9989" max="9989" width="20.85546875" style="22" customWidth="1"/>
    <col min="9990" max="10240" width="10.85546875" style="22"/>
    <col min="10241" max="10241" width="57.140625" style="22" customWidth="1"/>
    <col min="10242" max="10242" width="30.42578125" style="22" customWidth="1"/>
    <col min="10243" max="10243" width="22.28515625" style="22" customWidth="1"/>
    <col min="10244" max="10244" width="17.5703125" style="22" customWidth="1"/>
    <col min="10245" max="10245" width="20.85546875" style="22" customWidth="1"/>
    <col min="10246" max="10496" width="10.85546875" style="22"/>
    <col min="10497" max="10497" width="57.140625" style="22" customWidth="1"/>
    <col min="10498" max="10498" width="30.42578125" style="22" customWidth="1"/>
    <col min="10499" max="10499" width="22.28515625" style="22" customWidth="1"/>
    <col min="10500" max="10500" width="17.5703125" style="22" customWidth="1"/>
    <col min="10501" max="10501" width="20.85546875" style="22" customWidth="1"/>
    <col min="10502" max="10752" width="10.85546875" style="22"/>
    <col min="10753" max="10753" width="57.140625" style="22" customWidth="1"/>
    <col min="10754" max="10754" width="30.42578125" style="22" customWidth="1"/>
    <col min="10755" max="10755" width="22.28515625" style="22" customWidth="1"/>
    <col min="10756" max="10756" width="17.5703125" style="22" customWidth="1"/>
    <col min="10757" max="10757" width="20.85546875" style="22" customWidth="1"/>
    <col min="10758" max="11008" width="10.85546875" style="22"/>
    <col min="11009" max="11009" width="57.140625" style="22" customWidth="1"/>
    <col min="11010" max="11010" width="30.42578125" style="22" customWidth="1"/>
    <col min="11011" max="11011" width="22.28515625" style="22" customWidth="1"/>
    <col min="11012" max="11012" width="17.5703125" style="22" customWidth="1"/>
    <col min="11013" max="11013" width="20.85546875" style="22" customWidth="1"/>
    <col min="11014" max="11264" width="10.85546875" style="22"/>
    <col min="11265" max="11265" width="57.140625" style="22" customWidth="1"/>
    <col min="11266" max="11266" width="30.42578125" style="22" customWidth="1"/>
    <col min="11267" max="11267" width="22.28515625" style="22" customWidth="1"/>
    <col min="11268" max="11268" width="17.5703125" style="22" customWidth="1"/>
    <col min="11269" max="11269" width="20.85546875" style="22" customWidth="1"/>
    <col min="11270" max="11520" width="10.85546875" style="22"/>
    <col min="11521" max="11521" width="57.140625" style="22" customWidth="1"/>
    <col min="11522" max="11522" width="30.42578125" style="22" customWidth="1"/>
    <col min="11523" max="11523" width="22.28515625" style="22" customWidth="1"/>
    <col min="11524" max="11524" width="17.5703125" style="22" customWidth="1"/>
    <col min="11525" max="11525" width="20.85546875" style="22" customWidth="1"/>
    <col min="11526" max="11776" width="10.85546875" style="22"/>
    <col min="11777" max="11777" width="57.140625" style="22" customWidth="1"/>
    <col min="11778" max="11778" width="30.42578125" style="22" customWidth="1"/>
    <col min="11779" max="11779" width="22.28515625" style="22" customWidth="1"/>
    <col min="11780" max="11780" width="17.5703125" style="22" customWidth="1"/>
    <col min="11781" max="11781" width="20.85546875" style="22" customWidth="1"/>
    <col min="11782" max="12032" width="10.85546875" style="22"/>
    <col min="12033" max="12033" width="57.140625" style="22" customWidth="1"/>
    <col min="12034" max="12034" width="30.42578125" style="22" customWidth="1"/>
    <col min="12035" max="12035" width="22.28515625" style="22" customWidth="1"/>
    <col min="12036" max="12036" width="17.5703125" style="22" customWidth="1"/>
    <col min="12037" max="12037" width="20.85546875" style="22" customWidth="1"/>
    <col min="12038" max="12288" width="10.85546875" style="22"/>
    <col min="12289" max="12289" width="57.140625" style="22" customWidth="1"/>
    <col min="12290" max="12290" width="30.42578125" style="22" customWidth="1"/>
    <col min="12291" max="12291" width="22.28515625" style="22" customWidth="1"/>
    <col min="12292" max="12292" width="17.5703125" style="22" customWidth="1"/>
    <col min="12293" max="12293" width="20.85546875" style="22" customWidth="1"/>
    <col min="12294" max="12544" width="10.85546875" style="22"/>
    <col min="12545" max="12545" width="57.140625" style="22" customWidth="1"/>
    <col min="12546" max="12546" width="30.42578125" style="22" customWidth="1"/>
    <col min="12547" max="12547" width="22.28515625" style="22" customWidth="1"/>
    <col min="12548" max="12548" width="17.5703125" style="22" customWidth="1"/>
    <col min="12549" max="12549" width="20.85546875" style="22" customWidth="1"/>
    <col min="12550" max="12800" width="10.85546875" style="22"/>
    <col min="12801" max="12801" width="57.140625" style="22" customWidth="1"/>
    <col min="12802" max="12802" width="30.42578125" style="22" customWidth="1"/>
    <col min="12803" max="12803" width="22.28515625" style="22" customWidth="1"/>
    <col min="12804" max="12804" width="17.5703125" style="22" customWidth="1"/>
    <col min="12805" max="12805" width="20.85546875" style="22" customWidth="1"/>
    <col min="12806" max="13056" width="10.85546875" style="22"/>
    <col min="13057" max="13057" width="57.140625" style="22" customWidth="1"/>
    <col min="13058" max="13058" width="30.42578125" style="22" customWidth="1"/>
    <col min="13059" max="13059" width="22.28515625" style="22" customWidth="1"/>
    <col min="13060" max="13060" width="17.5703125" style="22" customWidth="1"/>
    <col min="13061" max="13061" width="20.85546875" style="22" customWidth="1"/>
    <col min="13062" max="13312" width="10.85546875" style="22"/>
    <col min="13313" max="13313" width="57.140625" style="22" customWidth="1"/>
    <col min="13314" max="13314" width="30.42578125" style="22" customWidth="1"/>
    <col min="13315" max="13315" width="22.28515625" style="22" customWidth="1"/>
    <col min="13316" max="13316" width="17.5703125" style="22" customWidth="1"/>
    <col min="13317" max="13317" width="20.85546875" style="22" customWidth="1"/>
    <col min="13318" max="13568" width="10.85546875" style="22"/>
    <col min="13569" max="13569" width="57.140625" style="22" customWidth="1"/>
    <col min="13570" max="13570" width="30.42578125" style="22" customWidth="1"/>
    <col min="13571" max="13571" width="22.28515625" style="22" customWidth="1"/>
    <col min="13572" max="13572" width="17.5703125" style="22" customWidth="1"/>
    <col min="13573" max="13573" width="20.85546875" style="22" customWidth="1"/>
    <col min="13574" max="13824" width="10.85546875" style="22"/>
    <col min="13825" max="13825" width="57.140625" style="22" customWidth="1"/>
    <col min="13826" max="13826" width="30.42578125" style="22" customWidth="1"/>
    <col min="13827" max="13827" width="22.28515625" style="22" customWidth="1"/>
    <col min="13828" max="13828" width="17.5703125" style="22" customWidth="1"/>
    <col min="13829" max="13829" width="20.85546875" style="22" customWidth="1"/>
    <col min="13830" max="14080" width="10.85546875" style="22"/>
    <col min="14081" max="14081" width="57.140625" style="22" customWidth="1"/>
    <col min="14082" max="14082" width="30.42578125" style="22" customWidth="1"/>
    <col min="14083" max="14083" width="22.28515625" style="22" customWidth="1"/>
    <col min="14084" max="14084" width="17.5703125" style="22" customWidth="1"/>
    <col min="14085" max="14085" width="20.85546875" style="22" customWidth="1"/>
    <col min="14086" max="14336" width="10.85546875" style="22"/>
    <col min="14337" max="14337" width="57.140625" style="22" customWidth="1"/>
    <col min="14338" max="14338" width="30.42578125" style="22" customWidth="1"/>
    <col min="14339" max="14339" width="22.28515625" style="22" customWidth="1"/>
    <col min="14340" max="14340" width="17.5703125" style="22" customWidth="1"/>
    <col min="14341" max="14341" width="20.85546875" style="22" customWidth="1"/>
    <col min="14342" max="14592" width="10.85546875" style="22"/>
    <col min="14593" max="14593" width="57.140625" style="22" customWidth="1"/>
    <col min="14594" max="14594" width="30.42578125" style="22" customWidth="1"/>
    <col min="14595" max="14595" width="22.28515625" style="22" customWidth="1"/>
    <col min="14596" max="14596" width="17.5703125" style="22" customWidth="1"/>
    <col min="14597" max="14597" width="20.85546875" style="22" customWidth="1"/>
    <col min="14598" max="14848" width="10.85546875" style="22"/>
    <col min="14849" max="14849" width="57.140625" style="22" customWidth="1"/>
    <col min="14850" max="14850" width="30.42578125" style="22" customWidth="1"/>
    <col min="14851" max="14851" width="22.28515625" style="22" customWidth="1"/>
    <col min="14852" max="14852" width="17.5703125" style="22" customWidth="1"/>
    <col min="14853" max="14853" width="20.85546875" style="22" customWidth="1"/>
    <col min="14854" max="15104" width="10.85546875" style="22"/>
    <col min="15105" max="15105" width="57.140625" style="22" customWidth="1"/>
    <col min="15106" max="15106" width="30.42578125" style="22" customWidth="1"/>
    <col min="15107" max="15107" width="22.28515625" style="22" customWidth="1"/>
    <col min="15108" max="15108" width="17.5703125" style="22" customWidth="1"/>
    <col min="15109" max="15109" width="20.85546875" style="22" customWidth="1"/>
    <col min="15110" max="15360" width="10.85546875" style="22"/>
    <col min="15361" max="15361" width="57.140625" style="22" customWidth="1"/>
    <col min="15362" max="15362" width="30.42578125" style="22" customWidth="1"/>
    <col min="15363" max="15363" width="22.28515625" style="22" customWidth="1"/>
    <col min="15364" max="15364" width="17.5703125" style="22" customWidth="1"/>
    <col min="15365" max="15365" width="20.85546875" style="22" customWidth="1"/>
    <col min="15366" max="15616" width="10.85546875" style="22"/>
    <col min="15617" max="15617" width="57.140625" style="22" customWidth="1"/>
    <col min="15618" max="15618" width="30.42578125" style="22" customWidth="1"/>
    <col min="15619" max="15619" width="22.28515625" style="22" customWidth="1"/>
    <col min="15620" max="15620" width="17.5703125" style="22" customWidth="1"/>
    <col min="15621" max="15621" width="20.85546875" style="22" customWidth="1"/>
    <col min="15622" max="15872" width="10.85546875" style="22"/>
    <col min="15873" max="15873" width="57.140625" style="22" customWidth="1"/>
    <col min="15874" max="15874" width="30.42578125" style="22" customWidth="1"/>
    <col min="15875" max="15875" width="22.28515625" style="22" customWidth="1"/>
    <col min="15876" max="15876" width="17.5703125" style="22" customWidth="1"/>
    <col min="15877" max="15877" width="20.85546875" style="22" customWidth="1"/>
    <col min="15878" max="16128" width="10.85546875" style="22"/>
    <col min="16129" max="16129" width="57.140625" style="22" customWidth="1"/>
    <col min="16130" max="16130" width="30.42578125" style="22" customWidth="1"/>
    <col min="16131" max="16131" width="22.28515625" style="22" customWidth="1"/>
    <col min="16132" max="16132" width="17.5703125" style="22" customWidth="1"/>
    <col min="16133" max="16133" width="20.85546875" style="22" customWidth="1"/>
    <col min="16134" max="16384" width="10.85546875" style="22"/>
  </cols>
  <sheetData>
    <row r="1" spans="1:5">
      <c r="A1" s="16" t="s">
        <v>55</v>
      </c>
      <c r="B1" s="16" t="s">
        <v>8</v>
      </c>
      <c r="C1" s="16" t="s">
        <v>9</v>
      </c>
      <c r="D1" s="34" t="s">
        <v>10</v>
      </c>
    </row>
    <row r="2" spans="1:5" ht="18.75" customHeight="1">
      <c r="A2" s="160" t="s">
        <v>89</v>
      </c>
      <c r="B2" s="161"/>
      <c r="C2" s="161"/>
      <c r="D2" s="162"/>
      <c r="E2" s="36"/>
    </row>
    <row r="3" spans="1:5">
      <c r="A3" s="105" t="s">
        <v>80</v>
      </c>
      <c r="B3" s="106" t="s">
        <v>79</v>
      </c>
      <c r="C3" s="37">
        <f>'Chantier 1 - SIRH'!E4</f>
        <v>0</v>
      </c>
      <c r="D3" s="37">
        <f>C3*1.2</f>
        <v>0</v>
      </c>
    </row>
    <row r="4" spans="1:5">
      <c r="A4" s="105" t="s">
        <v>84</v>
      </c>
      <c r="B4" s="106" t="s">
        <v>85</v>
      </c>
      <c r="C4" s="37">
        <f>'Chantier 1 - SIRH'!E5</f>
        <v>0</v>
      </c>
      <c r="D4" s="37">
        <f t="shared" ref="D4:D27" si="0">C4*1.2</f>
        <v>0</v>
      </c>
    </row>
    <row r="5" spans="1:5">
      <c r="A5" s="105" t="s">
        <v>117</v>
      </c>
      <c r="B5" s="106" t="s">
        <v>114</v>
      </c>
      <c r="C5" s="37">
        <f>'Chantier 1 - SIRH'!E6</f>
        <v>0</v>
      </c>
      <c r="D5" s="37">
        <f t="shared" ref="D5" si="1">C5*1.2</f>
        <v>0</v>
      </c>
    </row>
    <row r="6" spans="1:5">
      <c r="A6" s="105" t="s">
        <v>72</v>
      </c>
      <c r="B6" s="106" t="s">
        <v>74</v>
      </c>
      <c r="C6" s="37">
        <f>'Chantier 1 - SIRH'!E7</f>
        <v>0</v>
      </c>
      <c r="D6" s="37">
        <f>C6*1.2</f>
        <v>0</v>
      </c>
    </row>
    <row r="7" spans="1:5">
      <c r="A7" s="105" t="s">
        <v>73</v>
      </c>
      <c r="B7" s="106" t="s">
        <v>75</v>
      </c>
      <c r="C7" s="37">
        <f>'Chantier 1 - SIRH'!E8</f>
        <v>0</v>
      </c>
      <c r="D7" s="37">
        <f>C7*1.2</f>
        <v>0</v>
      </c>
    </row>
    <row r="8" spans="1:5">
      <c r="A8" s="105" t="s">
        <v>76</v>
      </c>
      <c r="B8" s="106" t="s">
        <v>77</v>
      </c>
      <c r="C8" s="37">
        <f>'Chantier 1 - SIRH'!E9</f>
        <v>0</v>
      </c>
      <c r="D8" s="37">
        <f>C8*1.2</f>
        <v>0</v>
      </c>
    </row>
    <row r="9" spans="1:5">
      <c r="A9" s="105" t="s">
        <v>62</v>
      </c>
      <c r="B9" s="106" t="s">
        <v>23</v>
      </c>
      <c r="C9" s="37">
        <f>'Chantier 1 - SIRH'!E10</f>
        <v>0</v>
      </c>
      <c r="D9" s="37">
        <f>C9*1.2</f>
        <v>0</v>
      </c>
    </row>
    <row r="10" spans="1:5">
      <c r="A10" s="163" t="s">
        <v>70</v>
      </c>
      <c r="B10" s="164"/>
      <c r="C10" s="38">
        <f>'Chantier 1 - SIRH'!E12</f>
        <v>0</v>
      </c>
      <c r="D10" s="38">
        <f t="shared" si="0"/>
        <v>0</v>
      </c>
    </row>
    <row r="11" spans="1:5" ht="15" customHeight="1">
      <c r="A11" s="165" t="s">
        <v>71</v>
      </c>
      <c r="B11" s="166"/>
      <c r="C11" s="166"/>
      <c r="D11" s="167"/>
      <c r="E11" s="36"/>
    </row>
    <row r="12" spans="1:5">
      <c r="A12" s="47" t="s">
        <v>63</v>
      </c>
      <c r="B12" s="39" t="s">
        <v>11</v>
      </c>
      <c r="C12" s="40">
        <f>'Chantier 2 - EP'!E4</f>
        <v>0</v>
      </c>
      <c r="D12" s="24">
        <f t="shared" si="0"/>
        <v>0</v>
      </c>
    </row>
    <row r="13" spans="1:5">
      <c r="A13" s="48" t="s">
        <v>64</v>
      </c>
      <c r="B13" s="25" t="s">
        <v>16</v>
      </c>
      <c r="C13" s="40">
        <f>'Chantier 2 - EP'!E5</f>
        <v>0</v>
      </c>
      <c r="D13" s="24">
        <f>C13*1.2</f>
        <v>0</v>
      </c>
    </row>
    <row r="14" spans="1:5">
      <c r="A14" s="48" t="s">
        <v>118</v>
      </c>
      <c r="B14" s="48" t="s">
        <v>115</v>
      </c>
      <c r="C14" s="40">
        <f>'Chantier 2 - EP'!E6</f>
        <v>0</v>
      </c>
      <c r="D14" s="24">
        <f>C14*1.2</f>
        <v>0</v>
      </c>
    </row>
    <row r="15" spans="1:5">
      <c r="A15" s="168" t="s">
        <v>97</v>
      </c>
      <c r="B15" s="169"/>
      <c r="C15" s="169"/>
      <c r="D15" s="170"/>
    </row>
    <row r="16" spans="1:5">
      <c r="A16" s="47" t="s">
        <v>65</v>
      </c>
      <c r="B16" s="47" t="s">
        <v>93</v>
      </c>
      <c r="C16" s="40">
        <f>'Chantier 2 - EP'!E8</f>
        <v>0</v>
      </c>
      <c r="D16" s="24">
        <f t="shared" ref="D16:D17" si="2">C16*1.2</f>
        <v>0</v>
      </c>
    </row>
    <row r="17" spans="1:6">
      <c r="A17" s="47" t="s">
        <v>66</v>
      </c>
      <c r="B17" s="47" t="s">
        <v>94</v>
      </c>
      <c r="C17" s="40">
        <f>'Chantier 2 - EP'!E9</f>
        <v>0</v>
      </c>
      <c r="D17" s="24">
        <f t="shared" si="2"/>
        <v>0</v>
      </c>
    </row>
    <row r="18" spans="1:6">
      <c r="A18" s="47" t="s">
        <v>105</v>
      </c>
      <c r="B18" s="47" t="s">
        <v>107</v>
      </c>
      <c r="C18" s="40">
        <f>'Chantier 2 - EP'!E10</f>
        <v>0</v>
      </c>
      <c r="D18" s="24">
        <f t="shared" si="0"/>
        <v>0</v>
      </c>
    </row>
    <row r="19" spans="1:6">
      <c r="A19" s="168" t="s">
        <v>98</v>
      </c>
      <c r="B19" s="169"/>
      <c r="C19" s="169"/>
      <c r="D19" s="170"/>
    </row>
    <row r="20" spans="1:6" ht="30">
      <c r="A20" s="47" t="s">
        <v>126</v>
      </c>
      <c r="B20" s="47" t="s">
        <v>95</v>
      </c>
      <c r="C20" s="40">
        <f>'Chantier 2 - EP'!E12</f>
        <v>0</v>
      </c>
      <c r="D20" s="24">
        <f t="shared" ref="D20:D22" si="3">C20*1.2</f>
        <v>0</v>
      </c>
      <c r="E20" s="23"/>
      <c r="F20" s="23"/>
    </row>
    <row r="21" spans="1:6" ht="30">
      <c r="A21" s="47" t="s">
        <v>127</v>
      </c>
      <c r="B21" s="47" t="s">
        <v>96</v>
      </c>
      <c r="C21" s="40">
        <f>'Chantier 2 - EP'!E13</f>
        <v>0</v>
      </c>
      <c r="D21" s="24">
        <f t="shared" ref="D21" si="4">C21*1.2</f>
        <v>0</v>
      </c>
      <c r="E21" s="23"/>
      <c r="F21" s="23"/>
    </row>
    <row r="22" spans="1:6">
      <c r="A22" s="47" t="s">
        <v>128</v>
      </c>
      <c r="B22" s="47" t="s">
        <v>108</v>
      </c>
      <c r="C22" s="40">
        <f>'Chantier 2 - EP'!E14</f>
        <v>0</v>
      </c>
      <c r="D22" s="24">
        <f t="shared" si="3"/>
        <v>0</v>
      </c>
      <c r="E22" s="23"/>
      <c r="F22" s="23"/>
    </row>
    <row r="23" spans="1:6">
      <c r="A23" s="168" t="s">
        <v>92</v>
      </c>
      <c r="B23" s="169"/>
      <c r="C23" s="169"/>
      <c r="D23" s="170"/>
    </row>
    <row r="24" spans="1:6">
      <c r="A24" s="47" t="s">
        <v>67</v>
      </c>
      <c r="B24" s="39" t="s">
        <v>17</v>
      </c>
      <c r="C24" s="40">
        <f>'Chantier 2 - EP'!E16</f>
        <v>0</v>
      </c>
      <c r="D24" s="24">
        <f t="shared" ref="D24" si="5">C24*1.2</f>
        <v>0</v>
      </c>
      <c r="E24" s="23"/>
      <c r="F24" s="23"/>
    </row>
    <row r="25" spans="1:6">
      <c r="A25" s="47" t="s">
        <v>68</v>
      </c>
      <c r="B25" s="39" t="s">
        <v>18</v>
      </c>
      <c r="C25" s="40">
        <f>'Chantier 2 - EP'!E17</f>
        <v>0</v>
      </c>
      <c r="D25" s="24">
        <f t="shared" ref="D25" si="6">C25*1.2</f>
        <v>0</v>
      </c>
      <c r="E25" s="23"/>
      <c r="F25" s="23"/>
    </row>
    <row r="26" spans="1:6">
      <c r="A26" s="39" t="s">
        <v>69</v>
      </c>
      <c r="B26" s="39" t="s">
        <v>19</v>
      </c>
      <c r="C26" s="40">
        <f>'Chantier 2 - EP'!E18</f>
        <v>0</v>
      </c>
      <c r="D26" s="24">
        <f t="shared" ref="D26" si="7">C26*1.2</f>
        <v>0</v>
      </c>
      <c r="E26" s="23"/>
      <c r="F26" s="23"/>
    </row>
    <row r="27" spans="1:6">
      <c r="A27" s="171" t="s">
        <v>61</v>
      </c>
      <c r="B27" s="172"/>
      <c r="C27" s="107">
        <f>'Chantier 2 - EP'!E19</f>
        <v>0</v>
      </c>
      <c r="D27" s="107">
        <f t="shared" si="0"/>
        <v>0</v>
      </c>
      <c r="E27" s="23"/>
    </row>
    <row r="28" spans="1:6">
      <c r="A28" s="177" t="s">
        <v>83</v>
      </c>
      <c r="B28" s="178"/>
      <c r="C28" s="108">
        <f>C10+C27</f>
        <v>0</v>
      </c>
      <c r="D28" s="108">
        <f>C28*1.2</f>
        <v>0</v>
      </c>
    </row>
    <row r="29" spans="1:6">
      <c r="A29" s="179" t="s">
        <v>88</v>
      </c>
      <c r="B29" s="180"/>
      <c r="C29" s="109">
        <f>'Abonnement '!B25</f>
        <v>0</v>
      </c>
      <c r="D29" s="109">
        <f t="shared" ref="D29" si="8">C29*1.2</f>
        <v>0</v>
      </c>
    </row>
    <row r="30" spans="1:6">
      <c r="A30" s="175" t="s">
        <v>45</v>
      </c>
      <c r="B30" s="176"/>
      <c r="C30" s="111">
        <f>+'Hors Forfait'!K11</f>
        <v>0</v>
      </c>
      <c r="D30" s="111">
        <f>C30*1.2</f>
        <v>0</v>
      </c>
    </row>
    <row r="31" spans="1:6">
      <c r="A31" s="173" t="s">
        <v>142</v>
      </c>
      <c r="B31" s="174"/>
      <c r="C31" s="110">
        <f>SUM(C28:C30)</f>
        <v>0</v>
      </c>
      <c r="D31" s="110">
        <f>SUM(D28:D30)</f>
        <v>0</v>
      </c>
    </row>
    <row r="32" spans="1:6">
      <c r="C32" s="23"/>
    </row>
  </sheetData>
  <mergeCells count="11">
    <mergeCell ref="A23:D23"/>
    <mergeCell ref="A27:B27"/>
    <mergeCell ref="A31:B31"/>
    <mergeCell ref="A30:B30"/>
    <mergeCell ref="A28:B28"/>
    <mergeCell ref="A29:B29"/>
    <mergeCell ref="A2:D2"/>
    <mergeCell ref="A10:B10"/>
    <mergeCell ref="A11:D11"/>
    <mergeCell ref="A15:D15"/>
    <mergeCell ref="A19:D19"/>
  </mergeCells>
  <pageMargins left="0.7" right="0.7" top="0.75" bottom="0.75" header="0.3" footer="0.3"/>
  <pageSetup paperSize="9" orientation="portrait" r:id="rId1"/>
  <headerFooter>
    <oddFooter>&amp;C_x000D_&amp;1#&amp;"Calibri"&amp;10&amp;K000000 C1 - Interne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D48"/>
  <sheetViews>
    <sheetView topLeftCell="A25" workbookViewId="0">
      <selection activeCell="B58" sqref="B58"/>
    </sheetView>
  </sheetViews>
  <sheetFormatPr baseColWidth="10" defaultRowHeight="15"/>
  <cols>
    <col min="1" max="1" width="31.85546875" customWidth="1"/>
    <col min="2" max="2" width="74.85546875" customWidth="1"/>
    <col min="3" max="3" width="17.28515625" style="126" customWidth="1"/>
    <col min="4" max="4" width="18.7109375" customWidth="1"/>
  </cols>
  <sheetData>
    <row r="2" spans="1:4" ht="28.5">
      <c r="A2" s="131" t="s">
        <v>207</v>
      </c>
    </row>
    <row r="4" spans="1:4" ht="18.75">
      <c r="A4" s="125" t="s">
        <v>177</v>
      </c>
    </row>
    <row r="5" spans="1:4">
      <c r="A5" s="127" t="s">
        <v>189</v>
      </c>
      <c r="B5" s="127" t="s">
        <v>190</v>
      </c>
      <c r="C5" s="128" t="s">
        <v>191</v>
      </c>
      <c r="D5" s="128" t="s">
        <v>208</v>
      </c>
    </row>
    <row r="6" spans="1:4">
      <c r="A6" s="129" t="s">
        <v>178</v>
      </c>
      <c r="B6" s="129" t="s">
        <v>192</v>
      </c>
      <c r="C6" s="130">
        <f>'Abonnement '!C4</f>
        <v>0</v>
      </c>
      <c r="D6" s="130">
        <f>C6*1.2</f>
        <v>0</v>
      </c>
    </row>
    <row r="7" spans="1:4">
      <c r="A7" s="129" t="s">
        <v>179</v>
      </c>
      <c r="B7" s="129" t="s">
        <v>193</v>
      </c>
      <c r="C7" s="130">
        <f>'Abonnement '!C23</f>
        <v>0</v>
      </c>
      <c r="D7" s="130">
        <f t="shared" ref="D7:D16" si="0">C7*1.2</f>
        <v>0</v>
      </c>
    </row>
    <row r="8" spans="1:4">
      <c r="A8" s="129" t="s">
        <v>180</v>
      </c>
      <c r="B8" s="129" t="s">
        <v>194</v>
      </c>
      <c r="C8" s="130">
        <f>'Abonnement '!B14</f>
        <v>0</v>
      </c>
      <c r="D8" s="130">
        <f t="shared" si="0"/>
        <v>0</v>
      </c>
    </row>
    <row r="9" spans="1:4">
      <c r="A9" s="129" t="s">
        <v>181</v>
      </c>
      <c r="B9" s="129" t="s">
        <v>195</v>
      </c>
      <c r="C9" s="130">
        <f>'Abonnement '!B15</f>
        <v>0</v>
      </c>
      <c r="D9" s="130">
        <f t="shared" si="0"/>
        <v>0</v>
      </c>
    </row>
    <row r="10" spans="1:4">
      <c r="A10" s="129" t="s">
        <v>182</v>
      </c>
      <c r="B10" s="129" t="s">
        <v>196</v>
      </c>
      <c r="C10" s="130">
        <f>'Abonnement '!B16</f>
        <v>0</v>
      </c>
      <c r="D10" s="130">
        <f t="shared" si="0"/>
        <v>0</v>
      </c>
    </row>
    <row r="11" spans="1:4">
      <c r="A11" s="129" t="s">
        <v>183</v>
      </c>
      <c r="B11" s="129" t="s">
        <v>197</v>
      </c>
      <c r="C11" s="130">
        <f>'Abonnement '!B17</f>
        <v>0</v>
      </c>
      <c r="D11" s="130">
        <f t="shared" si="0"/>
        <v>0</v>
      </c>
    </row>
    <row r="12" spans="1:4">
      <c r="A12" s="129" t="s">
        <v>184</v>
      </c>
      <c r="B12" s="129" t="s">
        <v>198</v>
      </c>
      <c r="C12" s="130">
        <f>'Abonnement '!B18</f>
        <v>0</v>
      </c>
      <c r="D12" s="130">
        <f t="shared" si="0"/>
        <v>0</v>
      </c>
    </row>
    <row r="13" spans="1:4">
      <c r="A13" s="129" t="s">
        <v>185</v>
      </c>
      <c r="B13" s="129" t="s">
        <v>199</v>
      </c>
      <c r="C13" s="130">
        <f>'Abonnement '!B19</f>
        <v>0</v>
      </c>
      <c r="D13" s="130">
        <f t="shared" si="0"/>
        <v>0</v>
      </c>
    </row>
    <row r="14" spans="1:4">
      <c r="A14" s="129" t="s">
        <v>186</v>
      </c>
      <c r="B14" s="129" t="s">
        <v>200</v>
      </c>
      <c r="C14" s="130">
        <f>'Abonnement '!B20</f>
        <v>0</v>
      </c>
      <c r="D14" s="130">
        <f t="shared" si="0"/>
        <v>0</v>
      </c>
    </row>
    <row r="15" spans="1:4">
      <c r="A15" s="129" t="s">
        <v>187</v>
      </c>
      <c r="B15" s="129" t="s">
        <v>201</v>
      </c>
      <c r="C15" s="130">
        <f>'Abonnement '!B21</f>
        <v>0</v>
      </c>
      <c r="D15" s="130">
        <f t="shared" si="0"/>
        <v>0</v>
      </c>
    </row>
    <row r="16" spans="1:4">
      <c r="A16" s="129" t="s">
        <v>188</v>
      </c>
      <c r="B16" s="129" t="s">
        <v>202</v>
      </c>
      <c r="C16" s="130">
        <f>'Abonnement '!B22</f>
        <v>0</v>
      </c>
      <c r="D16" s="130">
        <f t="shared" si="0"/>
        <v>0</v>
      </c>
    </row>
    <row r="17" spans="1:4">
      <c r="D17" s="126"/>
    </row>
    <row r="18" spans="1:4" ht="18.75">
      <c r="A18" s="125" t="s">
        <v>205</v>
      </c>
      <c r="B18" s="60" t="s">
        <v>190</v>
      </c>
      <c r="D18" s="126"/>
    </row>
    <row r="19" spans="1:4" ht="18.75">
      <c r="A19" s="125" t="s">
        <v>203</v>
      </c>
      <c r="D19" s="126"/>
    </row>
    <row r="20" spans="1:4">
      <c r="A20" s="129" t="s">
        <v>80</v>
      </c>
      <c r="B20" s="129" t="s">
        <v>79</v>
      </c>
      <c r="C20" s="130">
        <f>'Chantier 1 - SIRH'!C4</f>
        <v>0</v>
      </c>
      <c r="D20" s="130">
        <f t="shared" ref="D20:D26" si="1">C20*1.2</f>
        <v>0</v>
      </c>
    </row>
    <row r="21" spans="1:4">
      <c r="A21" s="129" t="s">
        <v>84</v>
      </c>
      <c r="B21" s="129" t="s">
        <v>85</v>
      </c>
      <c r="C21" s="130">
        <f>'Chantier 1 - SIRH'!C5</f>
        <v>0</v>
      </c>
      <c r="D21" s="130">
        <f t="shared" si="1"/>
        <v>0</v>
      </c>
    </row>
    <row r="22" spans="1:4">
      <c r="A22" s="129" t="s">
        <v>117</v>
      </c>
      <c r="B22" s="129" t="s">
        <v>114</v>
      </c>
      <c r="C22" s="130">
        <f>'Chantier 1 - SIRH'!C6</f>
        <v>0</v>
      </c>
      <c r="D22" s="130">
        <f t="shared" si="1"/>
        <v>0</v>
      </c>
    </row>
    <row r="23" spans="1:4">
      <c r="A23" s="129" t="s">
        <v>72</v>
      </c>
      <c r="B23" s="129" t="s">
        <v>74</v>
      </c>
      <c r="C23" s="130">
        <f>'Chantier 1 - SIRH'!C7</f>
        <v>0</v>
      </c>
      <c r="D23" s="130">
        <f t="shared" si="1"/>
        <v>0</v>
      </c>
    </row>
    <row r="24" spans="1:4">
      <c r="A24" s="129" t="s">
        <v>73</v>
      </c>
      <c r="B24" s="129" t="s">
        <v>75</v>
      </c>
      <c r="C24" s="130">
        <f>'Chantier 1 - SIRH'!C8</f>
        <v>0</v>
      </c>
      <c r="D24" s="130">
        <f t="shared" si="1"/>
        <v>0</v>
      </c>
    </row>
    <row r="25" spans="1:4">
      <c r="A25" s="129" t="s">
        <v>76</v>
      </c>
      <c r="B25" s="129" t="s">
        <v>77</v>
      </c>
      <c r="C25" s="130">
        <f>'Chantier 1 - SIRH'!C9</f>
        <v>0</v>
      </c>
      <c r="D25" s="130">
        <f t="shared" si="1"/>
        <v>0</v>
      </c>
    </row>
    <row r="26" spans="1:4">
      <c r="A26" s="129" t="s">
        <v>62</v>
      </c>
      <c r="B26" s="129" t="s">
        <v>23</v>
      </c>
      <c r="C26" s="130">
        <f>'Chantier 1 - SIRH'!C10</f>
        <v>0</v>
      </c>
      <c r="D26" s="130">
        <f t="shared" si="1"/>
        <v>0</v>
      </c>
    </row>
    <row r="27" spans="1:4" ht="18.75">
      <c r="A27" s="125" t="s">
        <v>204</v>
      </c>
      <c r="D27" s="126"/>
    </row>
    <row r="28" spans="1:4">
      <c r="A28" s="129" t="s">
        <v>63</v>
      </c>
      <c r="B28" s="129" t="s">
        <v>50</v>
      </c>
      <c r="C28" s="130">
        <f>'Chantier 2 - EP'!C4</f>
        <v>0</v>
      </c>
      <c r="D28" s="130">
        <f t="shared" ref="D28:D39" si="2">C28*1.2</f>
        <v>0</v>
      </c>
    </row>
    <row r="29" spans="1:4">
      <c r="A29" s="129" t="s">
        <v>64</v>
      </c>
      <c r="B29" s="129" t="s">
        <v>113</v>
      </c>
      <c r="C29" s="130">
        <f>'Chantier 2 - EP'!C5</f>
        <v>0</v>
      </c>
      <c r="D29" s="130">
        <f t="shared" si="2"/>
        <v>0</v>
      </c>
    </row>
    <row r="30" spans="1:4">
      <c r="A30" s="129" t="s">
        <v>118</v>
      </c>
      <c r="B30" s="129" t="s">
        <v>115</v>
      </c>
      <c r="C30" s="130">
        <f>'Chantier 2 - EP'!C6</f>
        <v>0</v>
      </c>
      <c r="D30" s="130">
        <f t="shared" si="2"/>
        <v>0</v>
      </c>
    </row>
    <row r="31" spans="1:4">
      <c r="A31" s="129" t="s">
        <v>65</v>
      </c>
      <c r="B31" s="129" t="s">
        <v>102</v>
      </c>
      <c r="C31" s="130">
        <f>'Chantier 2 - EP'!C8</f>
        <v>0</v>
      </c>
      <c r="D31" s="130">
        <f t="shared" si="2"/>
        <v>0</v>
      </c>
    </row>
    <row r="32" spans="1:4">
      <c r="A32" s="129" t="s">
        <v>66</v>
      </c>
      <c r="B32" s="129" t="s">
        <v>101</v>
      </c>
      <c r="C32" s="130">
        <f>'Chantier 2 - EP'!C9</f>
        <v>0</v>
      </c>
      <c r="D32" s="130">
        <f t="shared" si="2"/>
        <v>0</v>
      </c>
    </row>
    <row r="33" spans="1:4">
      <c r="A33" s="129" t="s">
        <v>105</v>
      </c>
      <c r="B33" s="129" t="s">
        <v>109</v>
      </c>
      <c r="C33" s="130">
        <f>'Chantier 2 - EP'!C10</f>
        <v>0</v>
      </c>
      <c r="D33" s="130">
        <f t="shared" si="2"/>
        <v>0</v>
      </c>
    </row>
    <row r="34" spans="1:4">
      <c r="A34" s="129" t="s">
        <v>126</v>
      </c>
      <c r="B34" s="129" t="s">
        <v>103</v>
      </c>
      <c r="C34" s="130">
        <f>'Chantier 2 - EP'!C12</f>
        <v>0</v>
      </c>
      <c r="D34" s="130">
        <f t="shared" si="2"/>
        <v>0</v>
      </c>
    </row>
    <row r="35" spans="1:4">
      <c r="A35" s="129" t="s">
        <v>127</v>
      </c>
      <c r="B35" s="129" t="s">
        <v>104</v>
      </c>
      <c r="C35" s="130">
        <f>'Chantier 2 - EP'!C13</f>
        <v>0</v>
      </c>
      <c r="D35" s="130">
        <f t="shared" si="2"/>
        <v>0</v>
      </c>
    </row>
    <row r="36" spans="1:4">
      <c r="A36" s="129" t="s">
        <v>128</v>
      </c>
      <c r="B36" s="129" t="s">
        <v>106</v>
      </c>
      <c r="C36" s="130">
        <f>'Chantier 2 - EP'!C14</f>
        <v>0</v>
      </c>
      <c r="D36" s="130">
        <f t="shared" si="2"/>
        <v>0</v>
      </c>
    </row>
    <row r="37" spans="1:4">
      <c r="A37" s="129" t="s">
        <v>67</v>
      </c>
      <c r="B37" s="129" t="s">
        <v>17</v>
      </c>
      <c r="C37" s="130">
        <f>'Chantier 2 - EP'!C16</f>
        <v>0</v>
      </c>
      <c r="D37" s="130">
        <f t="shared" si="2"/>
        <v>0</v>
      </c>
    </row>
    <row r="38" spans="1:4">
      <c r="A38" s="129" t="s">
        <v>68</v>
      </c>
      <c r="B38" s="129" t="s">
        <v>18</v>
      </c>
      <c r="C38" s="130">
        <f>'Chantier 2 - EP'!C17</f>
        <v>0</v>
      </c>
      <c r="D38" s="130">
        <f t="shared" si="2"/>
        <v>0</v>
      </c>
    </row>
    <row r="39" spans="1:4">
      <c r="A39" s="129" t="s">
        <v>69</v>
      </c>
      <c r="B39" s="129" t="s">
        <v>19</v>
      </c>
      <c r="C39" s="130">
        <f>'Chantier 2 - EP'!C18</f>
        <v>0</v>
      </c>
      <c r="D39" s="130">
        <f t="shared" si="2"/>
        <v>0</v>
      </c>
    </row>
    <row r="40" spans="1:4" ht="18.75">
      <c r="A40" s="125" t="s">
        <v>206</v>
      </c>
      <c r="D40" s="126"/>
    </row>
    <row r="41" spans="1:4">
      <c r="A41" s="129" t="s">
        <v>29</v>
      </c>
      <c r="B41" s="129" t="s">
        <v>30</v>
      </c>
      <c r="C41" s="130">
        <f>'Hors Forfait'!C2</f>
        <v>0</v>
      </c>
      <c r="D41" s="130">
        <f t="shared" ref="D41:D48" si="3">C41*1.2</f>
        <v>0</v>
      </c>
    </row>
    <row r="42" spans="1:4">
      <c r="A42" s="129" t="s">
        <v>31</v>
      </c>
      <c r="B42" s="129" t="s">
        <v>32</v>
      </c>
      <c r="C42" s="130">
        <f>'Hors Forfait'!C3</f>
        <v>0</v>
      </c>
      <c r="D42" s="130">
        <f t="shared" si="3"/>
        <v>0</v>
      </c>
    </row>
    <row r="43" spans="1:4">
      <c r="A43" s="129" t="s">
        <v>33</v>
      </c>
      <c r="B43" s="129" t="s">
        <v>34</v>
      </c>
      <c r="C43" s="130">
        <f>'Hors Forfait'!C4</f>
        <v>0</v>
      </c>
      <c r="D43" s="130">
        <f t="shared" si="3"/>
        <v>0</v>
      </c>
    </row>
    <row r="44" spans="1:4">
      <c r="A44" s="129" t="s">
        <v>35</v>
      </c>
      <c r="B44" s="129" t="s">
        <v>36</v>
      </c>
      <c r="C44" s="130">
        <f>'Hors Forfait'!C5</f>
        <v>0</v>
      </c>
      <c r="D44" s="130">
        <f t="shared" si="3"/>
        <v>0</v>
      </c>
    </row>
    <row r="45" spans="1:4">
      <c r="A45" s="129" t="s">
        <v>37</v>
      </c>
      <c r="B45" s="129" t="s">
        <v>38</v>
      </c>
      <c r="C45" s="130">
        <f>'Hors Forfait'!C6</f>
        <v>0</v>
      </c>
      <c r="D45" s="130">
        <f t="shared" si="3"/>
        <v>0</v>
      </c>
    </row>
    <row r="46" spans="1:4">
      <c r="A46" s="129" t="s">
        <v>39</v>
      </c>
      <c r="B46" s="129" t="s">
        <v>40</v>
      </c>
      <c r="C46" s="130">
        <f>'Hors Forfait'!C7</f>
        <v>0</v>
      </c>
      <c r="D46" s="130">
        <f t="shared" si="3"/>
        <v>0</v>
      </c>
    </row>
    <row r="47" spans="1:4">
      <c r="A47" s="129" t="s">
        <v>41</v>
      </c>
      <c r="B47" s="129" t="s">
        <v>42</v>
      </c>
      <c r="C47" s="130">
        <f>'Hors Forfait'!C8</f>
        <v>0</v>
      </c>
      <c r="D47" s="130">
        <f t="shared" si="3"/>
        <v>0</v>
      </c>
    </row>
    <row r="48" spans="1:4">
      <c r="A48" s="129" t="s">
        <v>43</v>
      </c>
      <c r="B48" s="129" t="s">
        <v>44</v>
      </c>
      <c r="C48" s="130">
        <f>'Hors Forfait'!C9</f>
        <v>0</v>
      </c>
      <c r="D48" s="130">
        <f t="shared" si="3"/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C96AFDD20CC44A1426242137CBB75" ma:contentTypeVersion="10" ma:contentTypeDescription="Crée un document." ma:contentTypeScope="" ma:versionID="c46f75857ff55c5f51e1d917b2cc75df">
  <xsd:schema xmlns:xsd="http://www.w3.org/2001/XMLSchema" xmlns:xs="http://www.w3.org/2001/XMLSchema" xmlns:p="http://schemas.microsoft.com/office/2006/metadata/properties" xmlns:ns2="49b978fb-64ba-4668-89a4-b389d55f9201" xmlns:ns3="c6c53758-329c-459a-82b9-b4611e993930" targetNamespace="http://schemas.microsoft.com/office/2006/metadata/properties" ma:root="true" ma:fieldsID="458e18ca85655919452974f35cb4f499" ns2:_="" ns3:_="">
    <xsd:import namespace="49b978fb-64ba-4668-89a4-b389d55f9201"/>
    <xsd:import namespace="c6c53758-329c-459a-82b9-b4611e9939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978fb-64ba-4668-89a4-b389d55f9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c53758-329c-459a-82b9-b4611e99393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C6C984-2A4E-4DFF-8ACE-F94061EF41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B8A455-F864-40D6-809A-1FA27B0A3E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b978fb-64ba-4668-89a4-b389d55f9201"/>
    <ds:schemaRef ds:uri="c6c53758-329c-459a-82b9-b4611e9939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404BE4-9B7D-4FBA-A4F7-F01234D8D8D5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6c53758-329c-459a-82b9-b4611e993930"/>
    <ds:schemaRef ds:uri="http://purl.org/dc/terms/"/>
    <ds:schemaRef ds:uri="49b978fb-64ba-4668-89a4-b389d55f920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AVERTISSEMENT</vt:lpstr>
      <vt:lpstr>Abonnement </vt:lpstr>
      <vt:lpstr>Chantier 1 - SIRH</vt:lpstr>
      <vt:lpstr>Chantier 2 - EP</vt:lpstr>
      <vt:lpstr>Hors Forfait</vt:lpstr>
      <vt:lpstr>Total Chantiers + Abonnement</vt:lpstr>
      <vt:lpstr>BPU</vt:lpstr>
    </vt:vector>
  </TitlesOfParts>
  <Manager/>
  <Company>APHP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RAMEYE Hubert</dc:creator>
  <cp:keywords/>
  <dc:description/>
  <cp:lastModifiedBy>DANG TRAN Phuong</cp:lastModifiedBy>
  <cp:revision/>
  <dcterms:created xsi:type="dcterms:W3CDTF">2024-01-31T15:03:27Z</dcterms:created>
  <dcterms:modified xsi:type="dcterms:W3CDTF">2025-01-09T15:24:53Z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0x010100A02C96AFDD20CC44A1426242137CBB75</vt:lpwstr>
  </property>
  <property fmtid="{D5CDD505-2E9C-101B-9397-08002B2CF9AE}" pid="3" name="MSIP_Label_591d6119-873b-4397-8a13-8f0b0381b9bf_Enabled">
    <vt:lpwstr>true</vt:lpwstr>
  </property>
  <property fmtid="{D5CDD505-2E9C-101B-9397-08002B2CF9AE}" pid="4" name="MSIP_Label_591d6119-873b-4397-8a13-8f0b0381b9bf_SetDate">
    <vt:lpwstr>2024-02-09T10:35:38Z</vt:lpwstr>
  </property>
  <property fmtid="{D5CDD505-2E9C-101B-9397-08002B2CF9AE}" pid="5" name="MSIP_Label_591d6119-873b-4397-8a13-8f0b0381b9bf_Method">
    <vt:lpwstr>Standard</vt:lpwstr>
  </property>
  <property fmtid="{D5CDD505-2E9C-101B-9397-08002B2CF9AE}" pid="6" name="MSIP_Label_591d6119-873b-4397-8a13-8f0b0381b9bf_Name">
    <vt:lpwstr>C1 - Interne</vt:lpwstr>
  </property>
  <property fmtid="{D5CDD505-2E9C-101B-9397-08002B2CF9AE}" pid="7" name="MSIP_Label_591d6119-873b-4397-8a13-8f0b0381b9bf_SiteId">
    <vt:lpwstr>905eea10-a76c-4815-8160-ba433c63cfd5</vt:lpwstr>
  </property>
  <property fmtid="{D5CDD505-2E9C-101B-9397-08002B2CF9AE}" pid="8" name="MSIP_Label_591d6119-873b-4397-8a13-8f0b0381b9bf_ActionId">
    <vt:lpwstr>658cfb8b-cea4-4c95-a339-6a26aa263aab</vt:lpwstr>
  </property>
  <property fmtid="{D5CDD505-2E9C-101B-9397-08002B2CF9AE}" pid="9" name="MSIP_Label_591d6119-873b-4397-8a13-8f0b0381b9bf_ContentBits">
    <vt:lpwstr>2</vt:lpwstr>
  </property>
</Properties>
</file>