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vlfichierssan\docs\amp\01-TRAVAIL\5-MARCHES_FCS\12-RES. HUMAINES\FORMATIONS PRO (25008-27)\DCE à publier\"/>
    </mc:Choice>
  </mc:AlternateContent>
  <xr:revisionPtr revIDLastSave="0" documentId="13_ncr:1_{191D54C3-7E7B-467C-A007-3C77764074DE}" xr6:coauthVersionLast="47" xr6:coauthVersionMax="47" xr10:uidLastSave="{00000000-0000-0000-0000-000000000000}"/>
  <bookViews>
    <workbookView xWindow="-28920" yWindow="5445" windowWidth="29040" windowHeight="15720" tabRatio="841" activeTab="12" xr2:uid="{00000000-000D-0000-FFFF-FFFF00000000}"/>
  </bookViews>
  <sheets>
    <sheet name="L1 25008" sheetId="12" r:id="rId1"/>
    <sheet name="L2 25009" sheetId="14" r:id="rId2"/>
    <sheet name="L3 25010" sheetId="15" r:id="rId3"/>
    <sheet name="L4 25011" sheetId="33" r:id="rId4"/>
    <sheet name="L5 25012" sheetId="17" r:id="rId5"/>
    <sheet name="L6 25013" sheetId="16" r:id="rId6"/>
    <sheet name="L7 25014" sheetId="34" r:id="rId7"/>
    <sheet name="L8 25015" sheetId="19" r:id="rId8"/>
    <sheet name="L9 25016" sheetId="20" r:id="rId9"/>
    <sheet name="L10 25017" sheetId="21" r:id="rId10"/>
    <sheet name="L11 25018" sheetId="22" r:id="rId11"/>
    <sheet name="L12 25019" sheetId="23" r:id="rId12"/>
    <sheet name="L13 25020" sheetId="24" r:id="rId13"/>
    <sheet name="L14 25021" sheetId="25" r:id="rId14"/>
    <sheet name="L15 25022" sheetId="26" r:id="rId15"/>
    <sheet name="L16 25023" sheetId="32" r:id="rId16"/>
    <sheet name="L17 25024" sheetId="27" r:id="rId17"/>
    <sheet name="L18 25025" sheetId="28" r:id="rId18"/>
    <sheet name="L19 25026" sheetId="29" r:id="rId19"/>
    <sheet name="L20 25027" sheetId="30" r:id="rId20"/>
  </sheets>
  <definedNames>
    <definedName name="_xlnm.Print_Area" localSheetId="0">'L1 25008'!$A$1:$K$35</definedName>
    <definedName name="_xlnm.Print_Area" localSheetId="9">'L10 25017'!$A$1:$H$24</definedName>
    <definedName name="_xlnm.Print_Area" localSheetId="10">'L11 25018'!$A$1:$H$25</definedName>
    <definedName name="_xlnm.Print_Area" localSheetId="11">'L12 25019'!$A$1:$H$21</definedName>
    <definedName name="_xlnm.Print_Area" localSheetId="12">'L13 25020'!$A$1:$H$20</definedName>
    <definedName name="_xlnm.Print_Area" localSheetId="13">'L14 25021'!$A$1:$H$26</definedName>
    <definedName name="_xlnm.Print_Area" localSheetId="14">'L15 25022'!$A$1:$H$24</definedName>
    <definedName name="_xlnm.Print_Area" localSheetId="15">'L16 25023'!$A$1:$H$18</definedName>
    <definedName name="_xlnm.Print_Area" localSheetId="16">'L17 25024'!$A$1:$H$20</definedName>
    <definedName name="_xlnm.Print_Area" localSheetId="17">'L18 25025'!$A$1:$H$18</definedName>
    <definedName name="_xlnm.Print_Area" localSheetId="18">'L19 25026'!$A$1:$I$18</definedName>
    <definedName name="_xlnm.Print_Area" localSheetId="1">'L2 25009'!$A$1:$K$20</definedName>
    <definedName name="_xlnm.Print_Area" localSheetId="19">'L20 25027'!$A$1:$H$20</definedName>
    <definedName name="_xlnm.Print_Area" localSheetId="2">'L3 25010'!$A$1:$K$22</definedName>
    <definedName name="_xlnm.Print_Area" localSheetId="3">'L4 25011'!$A$1:$I$20</definedName>
    <definedName name="_xlnm.Print_Area" localSheetId="4">'L5 25012'!$A$1:$J$57</definedName>
    <definedName name="_xlnm.Print_Area" localSheetId="5">'L6 25013'!$A$1:$I$30</definedName>
    <definedName name="_xlnm.Print_Area" localSheetId="6">'L7 25014'!$A$1:$H$27</definedName>
    <definedName name="_xlnm.Print_Area" localSheetId="7">'L8 25015'!$A$1:$H$23</definedName>
    <definedName name="_xlnm.Print_Area" localSheetId="8">'L9 25016'!$A$1:$H$18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17" l="1"/>
  <c r="I15" i="17"/>
  <c r="K28" i="12"/>
  <c r="K13" i="14"/>
  <c r="K14" i="15"/>
  <c r="I12" i="33"/>
  <c r="G22" i="16" l="1"/>
  <c r="I22" i="16"/>
  <c r="F17" i="25"/>
  <c r="H17" i="25"/>
  <c r="F18" i="25"/>
  <c r="H18" i="25"/>
  <c r="H13" i="21"/>
  <c r="I13" i="15"/>
  <c r="I12" i="15"/>
  <c r="H15" i="19" l="1"/>
  <c r="F15" i="19"/>
  <c r="H13" i="34"/>
  <c r="H14" i="34"/>
  <c r="H15" i="34"/>
  <c r="H16" i="34"/>
  <c r="H17" i="34"/>
  <c r="H18" i="34"/>
  <c r="H19" i="34"/>
  <c r="F19" i="34"/>
  <c r="F11" i="34"/>
  <c r="H11" i="34" s="1"/>
  <c r="F12" i="34"/>
  <c r="H12" i="34" s="1"/>
  <c r="F13" i="34"/>
  <c r="F14" i="34"/>
  <c r="F15" i="34"/>
  <c r="F16" i="34"/>
  <c r="F17" i="34"/>
  <c r="F18" i="34"/>
  <c r="J12" i="12"/>
  <c r="K12" i="12" s="1"/>
  <c r="H12" i="12"/>
  <c r="F15" i="21"/>
  <c r="H15" i="21" s="1"/>
  <c r="F14" i="21"/>
  <c r="F13" i="21"/>
  <c r="F12" i="21"/>
  <c r="F10" i="34"/>
  <c r="H10" i="34" s="1"/>
  <c r="G20" i="16"/>
  <c r="I20" i="16" s="1"/>
  <c r="G16" i="16"/>
  <c r="I16" i="16" s="1"/>
  <c r="G17" i="16"/>
  <c r="I17" i="16" s="1"/>
  <c r="G18" i="16"/>
  <c r="I18" i="16" s="1"/>
  <c r="G19" i="16"/>
  <c r="I19" i="16" s="1"/>
  <c r="H16" i="22"/>
  <c r="F16" i="22"/>
  <c r="F15" i="22"/>
  <c r="H15" i="22" s="1"/>
  <c r="F12" i="22"/>
  <c r="H12" i="22" s="1"/>
  <c r="F13" i="22"/>
  <c r="H13" i="22" s="1"/>
  <c r="F14" i="22"/>
  <c r="H14" i="22" s="1"/>
  <c r="F11" i="25"/>
  <c r="H11" i="25" s="1"/>
  <c r="F12" i="25"/>
  <c r="H12" i="25" s="1"/>
  <c r="F13" i="25"/>
  <c r="H13" i="25" s="1"/>
  <c r="F14" i="25"/>
  <c r="H14" i="25" s="1"/>
  <c r="F15" i="25"/>
  <c r="H15" i="25" s="1"/>
  <c r="F16" i="25"/>
  <c r="H16" i="25" s="1"/>
  <c r="H11" i="26"/>
  <c r="H12" i="26"/>
  <c r="H13" i="26"/>
  <c r="H14" i="26"/>
  <c r="H15" i="26"/>
  <c r="F15" i="26"/>
  <c r="F16" i="26"/>
  <c r="H16" i="26" s="1"/>
  <c r="F11" i="26"/>
  <c r="F12" i="26"/>
  <c r="F13" i="26"/>
  <c r="F14" i="26"/>
  <c r="F10" i="26"/>
  <c r="H11" i="27"/>
  <c r="H12" i="27"/>
  <c r="F11" i="27"/>
  <c r="F12" i="27"/>
  <c r="F10" i="27"/>
  <c r="H10" i="30"/>
  <c r="H11" i="30"/>
  <c r="H12" i="30"/>
  <c r="F11" i="30"/>
  <c r="F12" i="30"/>
  <c r="I46" i="17"/>
  <c r="I14" i="17" s="1"/>
  <c r="I38" i="17"/>
  <c r="I13" i="17" s="1"/>
  <c r="I32" i="17"/>
  <c r="I12" i="17" s="1"/>
  <c r="G13" i="17"/>
  <c r="H20" i="34" l="1"/>
  <c r="H14" i="21"/>
  <c r="H12" i="21"/>
  <c r="I24" i="17"/>
  <c r="J13" i="17"/>
  <c r="I24" i="12"/>
  <c r="H25" i="12"/>
  <c r="F11" i="33"/>
  <c r="H11" i="33"/>
  <c r="J25" i="12"/>
  <c r="J21" i="12"/>
  <c r="H21" i="12"/>
  <c r="K21" i="12" s="1"/>
  <c r="G10" i="29"/>
  <c r="I10" i="29" s="1"/>
  <c r="I11" i="29" s="1"/>
  <c r="G11" i="17"/>
  <c r="G12" i="17"/>
  <c r="J12" i="17" s="1"/>
  <c r="G10" i="17"/>
  <c r="J10" i="17" s="1"/>
  <c r="K25" i="12" l="1"/>
  <c r="I48" i="17"/>
  <c r="I11" i="17"/>
  <c r="I11" i="33"/>
  <c r="F10" i="30"/>
  <c r="H13" i="30" s="1"/>
  <c r="F10" i="28"/>
  <c r="H10" i="28" s="1"/>
  <c r="H11" i="28" s="1"/>
  <c r="F10" i="32"/>
  <c r="H10" i="32" s="1"/>
  <c r="H11" i="32" s="1"/>
  <c r="H10" i="26"/>
  <c r="H17" i="26" s="1"/>
  <c r="F10" i="25"/>
  <c r="H10" i="25" s="1"/>
  <c r="F10" i="24"/>
  <c r="H10" i="24" s="1"/>
  <c r="F11" i="24"/>
  <c r="H11" i="24" s="1"/>
  <c r="F12" i="24"/>
  <c r="H12" i="24" s="1"/>
  <c r="F11" i="23"/>
  <c r="F12" i="23"/>
  <c r="F13" i="23"/>
  <c r="F10" i="23"/>
  <c r="F11" i="22"/>
  <c r="H11" i="22" s="1"/>
  <c r="F17" i="22"/>
  <c r="H17" i="22" s="1"/>
  <c r="F10" i="22"/>
  <c r="H10" i="22" s="1"/>
  <c r="F16" i="21"/>
  <c r="F11" i="21"/>
  <c r="F10" i="21"/>
  <c r="F10" i="20"/>
  <c r="F11" i="19"/>
  <c r="H11" i="19" s="1"/>
  <c r="F12" i="19"/>
  <c r="H12" i="19" s="1"/>
  <c r="F13" i="19"/>
  <c r="H13" i="19" s="1"/>
  <c r="F14" i="19"/>
  <c r="H14" i="19" s="1"/>
  <c r="F10" i="19"/>
  <c r="H10" i="19" s="1"/>
  <c r="G14" i="17"/>
  <c r="J14" i="17" s="1"/>
  <c r="G11" i="16"/>
  <c r="I11" i="16" s="1"/>
  <c r="G12" i="16"/>
  <c r="I12" i="16" s="1"/>
  <c r="G13" i="16"/>
  <c r="I13" i="16" s="1"/>
  <c r="G14" i="16"/>
  <c r="I14" i="16" s="1"/>
  <c r="G15" i="16"/>
  <c r="I15" i="16" s="1"/>
  <c r="G21" i="16"/>
  <c r="I21" i="16" s="1"/>
  <c r="G10" i="16"/>
  <c r="I10" i="16" s="1"/>
  <c r="H10" i="33"/>
  <c r="F10" i="33"/>
  <c r="J10" i="14"/>
  <c r="J11" i="14"/>
  <c r="J12" i="14"/>
  <c r="H10" i="14"/>
  <c r="H11" i="14"/>
  <c r="H12" i="14"/>
  <c r="J11" i="15"/>
  <c r="J12" i="15"/>
  <c r="J13" i="15"/>
  <c r="J10" i="15"/>
  <c r="H11" i="15"/>
  <c r="K11" i="15" s="1"/>
  <c r="H12" i="15"/>
  <c r="H13" i="15"/>
  <c r="H10" i="15"/>
  <c r="J14" i="12"/>
  <c r="J15" i="12"/>
  <c r="J17" i="12"/>
  <c r="J18" i="12"/>
  <c r="J20" i="12"/>
  <c r="J22" i="12"/>
  <c r="J23" i="12"/>
  <c r="J24" i="12"/>
  <c r="J26" i="12"/>
  <c r="J27" i="12"/>
  <c r="J11" i="12"/>
  <c r="H24" i="12"/>
  <c r="H26" i="12"/>
  <c r="H27" i="12"/>
  <c r="H14" i="12"/>
  <c r="H15" i="12"/>
  <c r="H17" i="12"/>
  <c r="H18" i="12"/>
  <c r="H20" i="12"/>
  <c r="H22" i="12"/>
  <c r="H23" i="12"/>
  <c r="H11" i="12"/>
  <c r="I23" i="16" l="1"/>
  <c r="H11" i="23"/>
  <c r="H11" i="21"/>
  <c r="K24" i="12"/>
  <c r="K26" i="12"/>
  <c r="K13" i="15"/>
  <c r="K27" i="12"/>
  <c r="H10" i="23"/>
  <c r="H10" i="20"/>
  <c r="H11" i="20" s="1"/>
  <c r="J11" i="17"/>
  <c r="K12" i="15"/>
  <c r="K12" i="14"/>
  <c r="K22" i="12"/>
  <c r="K15" i="12"/>
  <c r="H12" i="23"/>
  <c r="H13" i="23"/>
  <c r="H16" i="19"/>
  <c r="H18" i="22"/>
  <c r="H13" i="24"/>
  <c r="H19" i="25"/>
  <c r="K11" i="12"/>
  <c r="K20" i="12"/>
  <c r="K17" i="12"/>
  <c r="K14" i="12"/>
  <c r="K18" i="12"/>
  <c r="K23" i="12"/>
  <c r="K10" i="15"/>
  <c r="K11" i="14"/>
  <c r="K10" i="14"/>
  <c r="I10" i="33"/>
  <c r="H10" i="21"/>
  <c r="H16" i="21"/>
  <c r="H14" i="23" l="1"/>
  <c r="H17" i="21"/>
  <c r="H10" i="27"/>
  <c r="H13" i="27" s="1"/>
</calcChain>
</file>

<file path=xl/sharedStrings.xml><?xml version="1.0" encoding="utf-8"?>
<sst xmlns="http://schemas.openxmlformats.org/spreadsheetml/2006/main" count="785" uniqueCount="348">
  <si>
    <t>Développer son esprit de synthèse</t>
  </si>
  <si>
    <t>TVA en %</t>
  </si>
  <si>
    <t>Les tarifs comprennent les frais de déplacement du formateur et autres frais annexes</t>
  </si>
  <si>
    <t>Toutes les lignes du DQE doivent être complétées, à défaut l'offre sera irrégulière et rejetée</t>
  </si>
  <si>
    <t>Premiers secours Civiques - Niveau 1 - sessions en intra</t>
  </si>
  <si>
    <t>données à compléter par le candidat</t>
  </si>
  <si>
    <t>(date/lieu) fait le………………………………… à…………………………………..</t>
  </si>
  <si>
    <t>libellé de la formation</t>
  </si>
  <si>
    <t>ACCORD CADRE DE FORMATIONS PROFESSIONNELLES ET EN SANTE ET SECURITE
A DESTINATION DES PERSONNELS ET ETUDIANTS DU CROUS DE MONTPELLIER-OCCITANIE</t>
  </si>
  <si>
    <t>Encadrer et gérer une équipe</t>
  </si>
  <si>
    <t>Estimation du nombre
de sessions par an</t>
  </si>
  <si>
    <t>Utilisation des cartes mentales</t>
  </si>
  <si>
    <t>total TTC DQE</t>
  </si>
  <si>
    <t>Calcul du prix TTC par session</t>
  </si>
  <si>
    <r>
      <t xml:space="preserve">Prix HT
</t>
    </r>
    <r>
      <rPr>
        <b/>
        <sz val="10"/>
        <color rgb="FFFF0000"/>
        <rFont val="Arial "/>
      </rPr>
      <t>d'une session</t>
    </r>
  </si>
  <si>
    <t>BORDEREAU DES PRIX UNITAIRES - Annexe 1 à l'Acte d'engagement du lot 6</t>
  </si>
  <si>
    <t>BORDEREAU DES PRIX UNITAIRES - Annexe 1 à l'Acte d'engagement du lot 5</t>
  </si>
  <si>
    <t>BORDEREAU DES PRIX UNITAIRES - Annexe 1 à l'Acte d'engagement du lot 8</t>
  </si>
  <si>
    <t>BORDEREAU DES PRIX UNITAIRES - Annexe 1 à l'Acte d'engagement du lot 9</t>
  </si>
  <si>
    <t>BORDEREAU DES PRIX UNITAIRES - Annexe 1 à l'Acte d'engagement du lot 10</t>
  </si>
  <si>
    <t>BORDEREAU DES PRIX UNITAIRES - Annexe 1 à l'Acte d'engagement du lot 11</t>
  </si>
  <si>
    <t>BORDEREAU DES PRIX UNITAIRES - Annexe 1 à l'Acte d'engagement du lot 12</t>
  </si>
  <si>
    <t>BORDEREAU DES PRIX UNITAIRES - Annexe 1 à l'Acte d'engagement du lot 13</t>
  </si>
  <si>
    <t>BORDEREAU DES PRIX UNITAIRES - Annexe 1 à l'Acte d'engagement du lot 14</t>
  </si>
  <si>
    <t>signature et tampon de l'entreprise</t>
  </si>
  <si>
    <t xml:space="preserve">nom et fonction du signataire </t>
  </si>
  <si>
    <t>BORDEREAU DES PRIX UNITAIRES - Annexe 1 à l'Acte d'engagement du lot 17</t>
  </si>
  <si>
    <t>BORDEREAU DES PRIX UNITAIRES - Annexe 1 à l'Acte d'engagement du lot 16</t>
  </si>
  <si>
    <t>BORDEREAU DES PRIX UNITAIRES - Annexe 1 à l'Acte d'engagement du lot 15</t>
  </si>
  <si>
    <t>3 jours (21h)</t>
  </si>
  <si>
    <t>2 jours (14h)</t>
  </si>
  <si>
    <t>1 jour (7h)</t>
  </si>
  <si>
    <t>½ jour (3h½)</t>
  </si>
  <si>
    <t>1 jour ½ (10h½)</t>
  </si>
  <si>
    <t>■ Triolet (RU + ZE + brasserie + pizzéria)</t>
  </si>
  <si>
    <t>■ Vert Bois (RU + ZE + Brasserie)</t>
  </si>
  <si>
    <t>■ Nîmes (RU + ZE)</t>
  </si>
  <si>
    <t>■ Perpignan (RU + ZE + Brasserie)</t>
  </si>
  <si>
    <t>LISTE DES SITES DE FORMATION "TERRAIN"</t>
  </si>
  <si>
    <t>(date/lieu) fait le………………… à……………..</t>
  </si>
  <si>
    <t>BORDEREAU DES PRIX UNITAIRES - Annexe 1 à l'Acte d'engagement du lot 4</t>
  </si>
  <si>
    <t>BORDEREAU DES PRIX UNITAIRES - Annexe 1 à l'Acte d'engagement du lot 3</t>
  </si>
  <si>
    <t>BORDEREAU DES PRIX UNITAIRES - Annexe 1 à l'Acte d'engagement du lot 2</t>
  </si>
  <si>
    <t>BORDEREAU DES PRIX UNITAIRES - Annexe 1 à l'Acte d'engagement du lot 1</t>
  </si>
  <si>
    <t>2 heures</t>
  </si>
  <si>
    <t>Durée d'une session</t>
  </si>
  <si>
    <t>2 journées non consécutives de 7h</t>
  </si>
  <si>
    <t>Intra</t>
  </si>
  <si>
    <t>Lieu</t>
  </si>
  <si>
    <t>Libellé de la formation</t>
  </si>
  <si>
    <t>Recyclage Sauveteur Secouriste du Travail (SST)</t>
  </si>
  <si>
    <t>Habilitation BS BE manœuvre - H0 - Initiale</t>
  </si>
  <si>
    <t>INTER</t>
  </si>
  <si>
    <t>Habilitation BS BE manœuvre - H0 - Recyclage</t>
  </si>
  <si>
    <r>
      <t xml:space="preserve">Prix HT
</t>
    </r>
    <r>
      <rPr>
        <b/>
        <sz val="10"/>
        <color rgb="FFC00000"/>
        <rFont val="Arial "/>
      </rPr>
      <t>d'une session</t>
    </r>
  </si>
  <si>
    <t>lieu</t>
  </si>
  <si>
    <t>Habilitation électrique BR-B1-B2-BC-BE Manœuvre-H0 - Initiale (1 seule session sur les 3 ans du marché)</t>
  </si>
  <si>
    <t>Habilitation électrique BR-B1-B2-BC-BE Manœuvre-H0 - Initiale</t>
  </si>
  <si>
    <t>Habilitation électrique BR-B1-B2-BC-BE Manœuvre-H0 - Recyclage</t>
  </si>
  <si>
    <t>1.1</t>
  </si>
  <si>
    <t>1.2.1</t>
  </si>
  <si>
    <t>1.2.2</t>
  </si>
  <si>
    <t>1.3.1</t>
  </si>
  <si>
    <t>1.3.2</t>
  </si>
  <si>
    <t>1.4.1.1</t>
  </si>
  <si>
    <t>1.4.1.2</t>
  </si>
  <si>
    <t>1.4.2.1</t>
  </si>
  <si>
    <t>1.4.2.2</t>
  </si>
  <si>
    <t>1.4.3.1</t>
  </si>
  <si>
    <t>1.4.3.2</t>
  </si>
  <si>
    <t>Crous</t>
  </si>
  <si>
    <t>2.2</t>
  </si>
  <si>
    <t>2.1.1</t>
  </si>
  <si>
    <t>2.1.2</t>
  </si>
  <si>
    <t>N°annexe technique du CCP</t>
  </si>
  <si>
    <t>CACES Minipelle R482 Catégorie A - Formation initiale</t>
  </si>
  <si>
    <t>CACES Minipelle R482 Catégorie A - Recyclage</t>
  </si>
  <si>
    <t>3.1</t>
  </si>
  <si>
    <t>3.2</t>
  </si>
  <si>
    <t>3.3</t>
  </si>
  <si>
    <t>3.4</t>
  </si>
  <si>
    <t>4.1</t>
  </si>
  <si>
    <t>4.2</t>
  </si>
  <si>
    <t>Sensibilisation à la santé mentale</t>
  </si>
  <si>
    <t>Formation secourisme en santé mentale</t>
  </si>
  <si>
    <t>1 jour (6h)</t>
  </si>
  <si>
    <t>5.1</t>
  </si>
  <si>
    <t>5.2</t>
  </si>
  <si>
    <t>5.3</t>
  </si>
  <si>
    <t>5.4</t>
  </si>
  <si>
    <t>Formation PMS</t>
  </si>
  <si>
    <t>salle de formation des services centraux du Crous</t>
  </si>
  <si>
    <t>Formation HACCP terrain</t>
  </si>
  <si>
    <t>■ Boutonnet (Brasserie midi&amp;soir + ZE)</t>
  </si>
  <si>
    <t>■ Richter (RU)</t>
  </si>
  <si>
    <t>■ Saint-Priest (Brasserie): projet en cours</t>
  </si>
  <si>
    <t>■ "Learning Center Santé" (Brasserie): projet en cours</t>
  </si>
  <si>
    <t>■ Béziers (Restaurant)</t>
  </si>
  <si>
    <t>LISTE-A:      3 grandes unités de restauration avec 2 jours (14 heures) par session de formation HACCP</t>
  </si>
  <si>
    <t>LISTE-B:     6 moyennes unités de restauration avec 1 jour (7 heures) par session de formation HACCP</t>
  </si>
  <si>
    <t>Nombre total de sessions sur les 3 années du marché pour les 3 "grands sites"</t>
  </si>
  <si>
    <t>Nombre total de sessions sur les 3 années du marché pour les 6 "moyens sites"</t>
  </si>
  <si>
    <t>■ 1 brasserie: Pinède (UG RU Nîmes)</t>
  </si>
  <si>
    <t>■ 1 brasserie: "1000 Pâtes" de Narbonne (UG RU Perpignan)</t>
  </si>
  <si>
    <r>
      <t xml:space="preserve">LISTE-D:     21 unités de restauration sans production avec </t>
    </r>
    <r>
      <rPr>
        <b/>
        <sz val="10"/>
        <rFont val="Calibri"/>
        <family val="2"/>
      </rPr>
      <t>2</t>
    </r>
    <r>
      <rPr>
        <b/>
        <sz val="10"/>
        <rFont val="Arial"/>
        <family val="2"/>
      </rPr>
      <t xml:space="preserve"> heures par session de formation HACCP</t>
    </r>
  </si>
  <si>
    <t>■ 6 cafétérias UG Triolet: (1)Trioletto, (2)S’Pace, (3)Médecine, (4)Passerelle, (5)Sud Alternant, (6)Balard</t>
  </si>
  <si>
    <t>Nombre total de sessions sur les 3 années du marché pour les 21 sites sans production</t>
  </si>
  <si>
    <t>Nombre total de sessions sur les 3 années du marché pour les 6 "petits sites"</t>
  </si>
  <si>
    <t>■ 5 cafétérias UG Centre-Sud: (1)ESPE, (2)St Charles, (3)Droit, (4)cafétéria-Richter, (5)cafétéria de la Faculté de Pharmacie</t>
  </si>
  <si>
    <t>■ 3 cafétérias UG Vertbois: (1)Paul-Valéry, (2)Stap’s, (3)Atrium</t>
  </si>
  <si>
    <t>■ 4 cafétérias UG Nîmes: (1)Médecine, (2)Parenthèse, (3)Carmes, (4)Hoche</t>
  </si>
  <si>
    <t>■ 2 cafétérias UG Perpignan: (1)Aquarium, (2)Mailly</t>
  </si>
  <si>
    <t>■ 1 cafétéria UG Béziers (projet en cours)</t>
  </si>
  <si>
    <t>NOMBRE TOTAL DE FORMATION "TERRAIN"</t>
  </si>
  <si>
    <t>grandes unités de restauration (cf.liste-A)</t>
  </si>
  <si>
    <t>moyennes unités de restauration (cf.liste-B)</t>
  </si>
  <si>
    <t>petites unités de restauration (cf.liste-C)</t>
  </si>
  <si>
    <t>cafétérias sans production (cf.liste-D)</t>
  </si>
  <si>
    <r>
      <t xml:space="preserve">Prix HT
</t>
    </r>
    <r>
      <rPr>
        <b/>
        <sz val="9"/>
        <color rgb="FFFF0000"/>
        <rFont val="Arial "/>
      </rPr>
      <t>d'une session</t>
    </r>
  </si>
  <si>
    <r>
      <t xml:space="preserve">Estimation du nombre </t>
    </r>
    <r>
      <rPr>
        <b/>
        <sz val="9"/>
        <rFont val="Arial "/>
      </rPr>
      <t>annuel</t>
    </r>
    <r>
      <rPr>
        <sz val="9"/>
        <rFont val="Arial "/>
      </rPr>
      <t xml:space="preserve"> de sessions</t>
    </r>
  </si>
  <si>
    <r>
      <t xml:space="preserve">Estimation du nombre de sessions </t>
    </r>
    <r>
      <rPr>
        <b/>
        <sz val="9"/>
        <rFont val="Arial "/>
      </rPr>
      <t>sur les 3 ans du marché</t>
    </r>
  </si>
  <si>
    <r>
      <t xml:space="preserve">LISTE-C:     4 petites unités de restauration avec </t>
    </r>
    <r>
      <rPr>
        <b/>
        <sz val="10"/>
        <rFont val="Calibri"/>
        <family val="2"/>
      </rPr>
      <t>½</t>
    </r>
    <r>
      <rPr>
        <b/>
        <sz val="10"/>
        <rFont val="Arial"/>
        <family val="2"/>
      </rPr>
      <t xml:space="preserve"> journée (3 heures 30) par session de formation HACCP</t>
    </r>
  </si>
  <si>
    <t>■ 1 brasserie: Veyrassi (UG RU Vert Bois)</t>
  </si>
  <si>
    <t>■ 1 brasserie: Odontologie (UG RU Vert Bois)</t>
  </si>
  <si>
    <t>possible de répartir avec 1 session/an</t>
  </si>
  <si>
    <t>possible de répartir avec 2 sessions/an</t>
  </si>
  <si>
    <t>possible de répartir avec 1 à 2 sessions/an</t>
  </si>
  <si>
    <t>5.5</t>
  </si>
  <si>
    <r>
      <t xml:space="preserve">2 heures
</t>
    </r>
    <r>
      <rPr>
        <sz val="8"/>
        <rFont val="Arial"/>
        <family val="2"/>
      </rPr>
      <t>(possible de répartir plusieurs sessions en une journée)</t>
    </r>
  </si>
  <si>
    <t>possible de répartir avec environ 7 sessions/an</t>
  </si>
  <si>
    <t>Acteur Prévention des Risques liés à l'Activité Physique  (PRAP) Formation initiale</t>
  </si>
  <si>
    <t>Sauveteur Secouriste du Travail (SST) Formation initiale</t>
  </si>
  <si>
    <t>21.1</t>
  </si>
  <si>
    <t>21.2</t>
  </si>
  <si>
    <t>21.3</t>
  </si>
  <si>
    <t>Formation VMWare Administrateur Vsphere</t>
  </si>
  <si>
    <t>Formation Administrateur Microsoft 365</t>
  </si>
  <si>
    <t>Formation Administration Microsoft InTune</t>
  </si>
  <si>
    <t>5 jours</t>
  </si>
  <si>
    <t>18.1</t>
  </si>
  <si>
    <t>18.2</t>
  </si>
  <si>
    <t>18.3</t>
  </si>
  <si>
    <t>Règlement du code du travail dans la fonction publique d'Etat</t>
  </si>
  <si>
    <t>Actualités de la gestion des carrières des agents dans la fonction publique d'Etat</t>
  </si>
  <si>
    <t>Accompagner le reclassement professionnel (suite inaptitude)</t>
  </si>
  <si>
    <t>17.1</t>
  </si>
  <si>
    <t>Retex DPA PC (développement du pouvoir d’agir des personnes et des collectivités)</t>
  </si>
  <si>
    <t>16.1</t>
  </si>
  <si>
    <t xml:space="preserve">Actualités de la commande publique </t>
  </si>
  <si>
    <t>16.2</t>
  </si>
  <si>
    <t>16.3</t>
  </si>
  <si>
    <t>16.4</t>
  </si>
  <si>
    <t>16.5</t>
  </si>
  <si>
    <t>16.6</t>
  </si>
  <si>
    <t>16.7</t>
  </si>
  <si>
    <t xml:space="preserve">Les achats responsables  </t>
  </si>
  <si>
    <t>La négociation écrite</t>
  </si>
  <si>
    <t xml:space="preserve">Connaissances de base de toutes les législations applicables à l’achat public </t>
  </si>
  <si>
    <t>1/2 journée (3h30)</t>
  </si>
  <si>
    <t>19.1</t>
  </si>
  <si>
    <t>20.1</t>
  </si>
  <si>
    <t>EXCEL niveau débutant</t>
  </si>
  <si>
    <t>EXCEL niveau intermédiaire</t>
  </si>
  <si>
    <t>EXCEL niveau expert</t>
  </si>
  <si>
    <t>WORD niveau débutant</t>
  </si>
  <si>
    <t>15.3</t>
  </si>
  <si>
    <t>Démarrer en bureautique informatique</t>
  </si>
  <si>
    <t>Sensibilisation et prévention des VSS et discriminations sous forme de pièces de théâtre interactive</t>
  </si>
  <si>
    <t>14.1</t>
  </si>
  <si>
    <t>14.2</t>
  </si>
  <si>
    <t>14.3</t>
  </si>
  <si>
    <t xml:space="preserve">Prévenir et lutter contre les discriminations et les Violences Sexistes et Sexuelles </t>
  </si>
  <si>
    <t>Formation à l'écoute des signalements de violence, discriminations, harcèlement et VSS des étudiants</t>
  </si>
  <si>
    <t>2 jours non consécutifs</t>
  </si>
  <si>
    <t>2h30</t>
  </si>
  <si>
    <t>1 jour</t>
  </si>
  <si>
    <t>13.1</t>
  </si>
  <si>
    <t>13.2</t>
  </si>
  <si>
    <t>13.3</t>
  </si>
  <si>
    <t>13.4</t>
  </si>
  <si>
    <t>Responsabilité Sociétale des Entreprises et Transitions écologiques : Comment devenir acteur ?</t>
  </si>
  <si>
    <t>Management et Responsabilité Sociétal des Entreprises (RSE</t>
  </si>
  <si>
    <t xml:space="preserve">Formations relatives à l’alimentation durable (ex : lutter contre le gaspillage) </t>
  </si>
  <si>
    <t>Certiphyto</t>
  </si>
  <si>
    <t>Préparation dauxes démarches administratives et au changement de vie liés à la retraite</t>
  </si>
  <si>
    <t>12.1</t>
  </si>
  <si>
    <t>12.2</t>
  </si>
  <si>
    <t>12.3</t>
  </si>
  <si>
    <t>12.4</t>
  </si>
  <si>
    <t xml:space="preserve">Sensibilisation aux Risques Professionnels </t>
  </si>
  <si>
    <t>Formation à la prévention du Burn-Out</t>
  </si>
  <si>
    <t xml:space="preserve">Formation Gestion du temps   </t>
  </si>
  <si>
    <t>Formation Estime de soi</t>
  </si>
  <si>
    <t>12.5b</t>
  </si>
  <si>
    <t>0,5 jour (3h30)</t>
  </si>
  <si>
    <t>12.5a</t>
  </si>
  <si>
    <t>12.6a</t>
  </si>
  <si>
    <t>12.6b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</si>
  <si>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</si>
  <si>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</si>
  <si>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</si>
  <si>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</si>
  <si>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</si>
  <si>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</si>
  <si>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</si>
  <si>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</si>
  <si>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</si>
  <si>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</si>
  <si>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</si>
  <si>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</si>
  <si>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Communication assertive</t>
  </si>
  <si>
    <t>Bâtir une stratégie d'équilibre entre vie professionnelle et vie personnelle</t>
  </si>
  <si>
    <t>RETEX sur les formations dispensées au public d'encadrement (supérieur et intermédiaire)</t>
  </si>
  <si>
    <t>Conduite de réunions - le manager animateur en collectif</t>
  </si>
  <si>
    <t>Conduite d'entretiens professionnels - le manager animateur en individuel</t>
  </si>
  <si>
    <t>Prendre la parole en public</t>
  </si>
  <si>
    <t>Dynamiser la communication interne</t>
  </si>
  <si>
    <t>Adapter sa communication dans les relations professionnelles et communication orale</t>
  </si>
  <si>
    <t>Motion design avec after effect (niveau débutant) pour les personnels du service communication</t>
  </si>
  <si>
    <t>public</t>
  </si>
  <si>
    <t>tout agent</t>
  </si>
  <si>
    <t>agent d'encadrement ayant déjà suivi la formation Conduite de réunion ou conduite d'entretien ou encadrer et gérer une équipe</t>
  </si>
  <si>
    <t>agents exerçant des fonctions d'encadrement supérieur ou intermédiaire</t>
  </si>
  <si>
    <t>agents du service communication</t>
  </si>
  <si>
    <t>5 jours (35h)</t>
  </si>
  <si>
    <t>agents du service communication (responsable comm, chargé de comm et community manager)</t>
  </si>
  <si>
    <t>Réseaux sociaux niveau 3 - optimiser la performance de sa stratégie social-média</t>
  </si>
  <si>
    <t>Le rôle de l'encadrement dans la prévention des risques psycho-sociaux (RPS)</t>
  </si>
  <si>
    <t>agents exerçant des fonctions d'encadrement supérieur</t>
  </si>
  <si>
    <t>9.1</t>
  </si>
  <si>
    <t>9.2</t>
  </si>
  <si>
    <t>9.3</t>
  </si>
  <si>
    <t>9.4</t>
  </si>
  <si>
    <t>9.5</t>
  </si>
  <si>
    <t>9.6</t>
  </si>
  <si>
    <t>Savoir créer les conditions d'un accueil privilégié</t>
  </si>
  <si>
    <t>Gestion et anticipation des incivilités</t>
  </si>
  <si>
    <t>Apprendre à gérer les agressions physiques ou verbales</t>
  </si>
  <si>
    <t>Mettre en application sur le lieu de travail - Action de formation en situation de travail</t>
  </si>
  <si>
    <t>Professionnaliser l'accueil physique et téléphonique en anglais</t>
  </si>
  <si>
    <t>Professionnaliser l'accueil physique et téléphonique en espagnol</t>
  </si>
  <si>
    <t>BORDEREAU DES PRIX UNITAIRES - Annexe 1 à l'Acte d'engagement du lot 7</t>
  </si>
  <si>
    <t>10.1</t>
  </si>
  <si>
    <t>Protocole de nettoyage (lessiviels et techniques d'utilisation des charriots)</t>
  </si>
  <si>
    <r>
      <t>Estimation du nombre de sessions</t>
    </r>
    <r>
      <rPr>
        <b/>
        <sz val="10"/>
        <color rgb="FFC00000"/>
        <rFont val="Arial "/>
      </rPr>
      <t xml:space="preserve"> sur les 3 ans du marché</t>
    </r>
  </si>
  <si>
    <t>1 heure</t>
  </si>
  <si>
    <t>11.1</t>
  </si>
  <si>
    <t>11.2</t>
  </si>
  <si>
    <t>11.3</t>
  </si>
  <si>
    <t>Remise à niveau en orthographe et grammaire</t>
  </si>
  <si>
    <t>La correspondance administrative</t>
  </si>
  <si>
    <t>11.4</t>
  </si>
  <si>
    <t>11.5</t>
  </si>
  <si>
    <t>11.6</t>
  </si>
  <si>
    <t>11.7</t>
  </si>
  <si>
    <t>L'orthographe professionnelle - Perfectionnement en français</t>
  </si>
  <si>
    <t>Formation civique et citoyenne - Les valeurs de la République</t>
  </si>
  <si>
    <t>1 jour (7 h)</t>
  </si>
  <si>
    <t>Décomposition de la session</t>
  </si>
  <si>
    <t>Formation aux cuisiniers et agents du Crous en restauration sur la cuisine végétarienne</t>
  </si>
  <si>
    <t>1 jour théorique en salle de réunion 
+ 1 jour de pratique en cuisine</t>
  </si>
  <si>
    <t>1.1.Parcours Santé au travail (PRAP)</t>
  </si>
  <si>
    <t>1.2.Parcours Urgence et secourisme du travail (SST)</t>
  </si>
  <si>
    <t>1.3.Parcours Risque Incendie</t>
  </si>
  <si>
    <t>1.4.Parcours Risque Electrique</t>
  </si>
  <si>
    <t>1.4.4.1</t>
  </si>
  <si>
    <t>1.4.4.2</t>
  </si>
  <si>
    <t>Document  à remettre</t>
  </si>
  <si>
    <t>Certificat de formation &lt;J15</t>
  </si>
  <si>
    <t>Certificat SST &lt;J15</t>
  </si>
  <si>
    <t>Attestation de formation &lt;J15</t>
  </si>
  <si>
    <t>Avis du formateur &lt;J15</t>
  </si>
  <si>
    <t>Document à transmettre</t>
  </si>
  <si>
    <t>Attestation PSC1 &lt;J15</t>
  </si>
  <si>
    <t>CACES &lt;J15</t>
  </si>
  <si>
    <t>CACES PEMP Nacelle R386 Catégorie B (1B et 3B) - Formation initiale</t>
  </si>
  <si>
    <t>CACES PEMP Nacelle R386 Catégorie B (1B et 3B) - Recyclage</t>
  </si>
  <si>
    <t>lot 1 Formations santé sécurité PRAP SST PSI HE - procédure n° 25008</t>
  </si>
  <si>
    <t>lot 2 Formations Secourisme PSC1 GQS à destination des personnels - procédure n° 25009</t>
  </si>
  <si>
    <t>lot 3 Certificats d'Aptitude à la Conduite d'Engins en Sécurité (CACES) - procédure n° 25010</t>
  </si>
  <si>
    <t>lot 4 Formations au secourisme en santé mentale - procédure n° 25011</t>
  </si>
  <si>
    <t>lot 5 Professionnalisation en Restauration - procédure n° 25012</t>
  </si>
  <si>
    <t>lot 6 Formations en management et communication - procédure n° 25013</t>
  </si>
  <si>
    <t>lot 7 Professionnalisation en hébergement :  Maintenance technique - procédure n° 25014</t>
  </si>
  <si>
    <t>Acteur Prévention des Risques liés à l'Activité Physique  (PRAP) Recyclage</t>
  </si>
  <si>
    <t>1 journée (7h)</t>
  </si>
  <si>
    <t>Maintenance en électricité niveau 1
Session de base sur 2 jours (0,5 jour de théorie + 1,5 jour de pratique)</t>
  </si>
  <si>
    <t>Maintenance en menuiseries
Session de base sur 2 jours (0,5 jour de théorie + 1,5 jour de pratique)</t>
  </si>
  <si>
    <t>Maintenance en serrurerie et autogène (avec intégration organigramme des clés)
Session de base sur 2 jours (0,5 jour de théorie + 1,5 jour de pratique)</t>
  </si>
  <si>
    <t>Maintenance préventive des installations de chauffage et plomberie
Session de base sur 2 jours (0,5 jour de théorie + 1,5 jour de pratique)</t>
  </si>
  <si>
    <t>Maintenance en maçonnerie, peinture et carrelage
Session de base sur 2 jours (0,5 jour de théorie + 1,5 jour de pratique)</t>
  </si>
  <si>
    <t>Favoriser son bien-être au travail en gérant son stress et ses émotions
Session de base</t>
  </si>
  <si>
    <t>Ma Boîte à outils « Bien Être » 
Session de base</t>
  </si>
  <si>
    <t>Devis estimatif global TTC</t>
  </si>
  <si>
    <r>
      <t xml:space="preserve">Sensibilisation aux gestes qui sauvent (GQS) - </t>
    </r>
    <r>
      <rPr>
        <sz val="10"/>
        <color rgb="FFFF0000"/>
        <rFont val="Arial"/>
        <family val="2"/>
      </rPr>
      <t>tarif par session pour 2 sessions dans la même journée</t>
    </r>
  </si>
  <si>
    <t>7.1a</t>
  </si>
  <si>
    <t>7.1b</t>
  </si>
  <si>
    <t>7.2a</t>
  </si>
  <si>
    <t>7.2b</t>
  </si>
  <si>
    <t>7.3a</t>
  </si>
  <si>
    <t>7.3b</t>
  </si>
  <si>
    <t>7.4a</t>
  </si>
  <si>
    <t>7.4b</t>
  </si>
  <si>
    <t>7.5a</t>
  </si>
  <si>
    <t>7.5b</t>
  </si>
  <si>
    <r>
      <t xml:space="preserve">Maintenance en électricité niveau 
</t>
    </r>
    <r>
      <rPr>
        <i/>
        <sz val="10"/>
        <color rgb="FFC00000"/>
        <rFont val="Arial"/>
        <family val="2"/>
      </rPr>
      <t>Session optionnelle d'approfondissement sur 1 jour à J30</t>
    </r>
  </si>
  <si>
    <r>
      <t xml:space="preserve">Maintenance en menuiseries
</t>
    </r>
    <r>
      <rPr>
        <i/>
        <sz val="10"/>
        <color rgb="FFC00000"/>
        <rFont val="Arial"/>
        <family val="2"/>
      </rPr>
      <t>Session optionnelle d'approfondissement sur 1 jour à J30</t>
    </r>
  </si>
  <si>
    <r>
      <t xml:space="preserve">Maintenance en serrurerie et autogène (avec intégration organigramme des clés)
</t>
    </r>
    <r>
      <rPr>
        <i/>
        <sz val="10"/>
        <color rgb="FFC00000"/>
        <rFont val="Arial"/>
        <family val="2"/>
      </rPr>
      <t>Session optionnelle d'approfondissement sur 1 jour à J30</t>
    </r>
  </si>
  <si>
    <r>
      <t xml:space="preserve">Maintenance préventive des installations de chauffage et plomberie
</t>
    </r>
    <r>
      <rPr>
        <i/>
        <sz val="10"/>
        <color rgb="FFC00000"/>
        <rFont val="Arial"/>
        <family val="2"/>
      </rPr>
      <t>Session optionnelle d'approfondissement sur 1 jour à J30</t>
    </r>
  </si>
  <si>
    <r>
      <t xml:space="preserve">Maintenance en maçonnerie, peinture et carrelage
</t>
    </r>
    <r>
      <rPr>
        <i/>
        <sz val="10"/>
        <color rgb="FFC00000"/>
        <rFont val="Arial"/>
        <family val="2"/>
      </rPr>
      <t>Session optionnelle d'approfondissement sur 1 jour à J30</t>
    </r>
  </si>
  <si>
    <r>
      <t xml:space="preserve">Favoriser son bien-être au travail en gérant son stress et ses émotions
</t>
    </r>
    <r>
      <rPr>
        <i/>
        <sz val="10"/>
        <color rgb="FFC00000"/>
        <rFont val="Arial"/>
        <family val="2"/>
      </rPr>
      <t>Optionnel : Séance d'approfondissement et ancrage, retour et partage d'expérience, actions mises en place et freins rencontrés</t>
    </r>
  </si>
  <si>
    <r>
      <t xml:space="preserve">Ma Boîte à outils « Bien Être » 
</t>
    </r>
    <r>
      <rPr>
        <i/>
        <sz val="10"/>
        <color rgb="FFC00000"/>
        <rFont val="Arial"/>
        <family val="2"/>
      </rPr>
      <t>Optionnel : Séance d'approfondissement, suivi, plan d'action personnalisé, partage des difficultés et des modifications nécessaires</t>
    </r>
  </si>
  <si>
    <t>15.1a</t>
  </si>
  <si>
    <t>15.1b</t>
  </si>
  <si>
    <t>15.1c</t>
  </si>
  <si>
    <t>15.2a</t>
  </si>
  <si>
    <t>15.2b</t>
  </si>
  <si>
    <t>15.2c</t>
  </si>
  <si>
    <t>15.4</t>
  </si>
  <si>
    <t>15.5</t>
  </si>
  <si>
    <t>SharePoint pour utilisateurs</t>
  </si>
  <si>
    <t>SharePoint pour propriétaires de sites</t>
  </si>
  <si>
    <r>
      <t xml:space="preserve">Manipulation des extincteurs - </t>
    </r>
    <r>
      <rPr>
        <sz val="10"/>
        <color rgb="FFC00000"/>
        <rFont val="Arial"/>
        <family val="2"/>
      </rPr>
      <t>tarif par session pour 2 sessions la même journée</t>
    </r>
  </si>
  <si>
    <r>
      <t xml:space="preserve">Manipulation des extincteurs - </t>
    </r>
    <r>
      <rPr>
        <sz val="10"/>
        <color rgb="FFC00000"/>
        <rFont val="Arial"/>
        <family val="2"/>
      </rPr>
      <t>tarif par session pour 1 seule session la même journée (l'après-midi)</t>
    </r>
  </si>
  <si>
    <t>6.13</t>
  </si>
  <si>
    <t>Prévenir et gérer les conflits</t>
  </si>
  <si>
    <t>agents exerçant des fonctions d'encadrement</t>
  </si>
  <si>
    <t>Le contrôle de la gestion (adapté au service achats-marchés)</t>
  </si>
  <si>
    <t>Les achats publics performants</t>
  </si>
  <si>
    <t>Sensibilisation aux marchés publics</t>
  </si>
  <si>
    <t>Droits et devoirs des agents publics</t>
  </si>
  <si>
    <t>lot 8 Professionnalisation en hébergement : accueil des usagers - procédure n° 25015</t>
  </si>
  <si>
    <t>lot 9 Professionnalisation en hébergement : nettoyage - procédure n° 25016</t>
  </si>
  <si>
    <t>lot 10 Professionnalisation en techniques administratives - procédure n° 25017</t>
  </si>
  <si>
    <t>lot 11 Formations Qualité de Vie et Conditions de Travail  - procédure n° 25018</t>
  </si>
  <si>
    <t>lot 12 Démarche écoresponsable - procédure n° 25019</t>
  </si>
  <si>
    <t>lot 13 Formations Egalité Diversité - procédure n° 25020</t>
  </si>
  <si>
    <t>lot 14 Formations bureautiques - procédure n° 25021</t>
  </si>
  <si>
    <t>lot 15 Formation pour le Service des Marchés publics - procédure n° 25022</t>
  </si>
  <si>
    <t>lot 16 Formations pour le Service Social - procédure n° 25023</t>
  </si>
  <si>
    <t>lot 17 Formations pour la Direction des Ressources Humaines - procédure n° 25024</t>
  </si>
  <si>
    <t>BORDEREAU DES PRIX UNITAIRES - Annexe 1 à l'Acte d'engagement du lot 18</t>
  </si>
  <si>
    <t>lot 18 Formation Préparation à la retraite - procédure n° 25025</t>
  </si>
  <si>
    <t>lot 19 Formation à la cuisine végétarienne - procédure n° 25026</t>
  </si>
  <si>
    <t>BORDEREAU DES PRIX UNITAIRES - Annexe 1 à l'Acte d'engagement du lot 19</t>
  </si>
  <si>
    <t>BORDEREAU DES PRIX UNITAIRES - Annexe 1 à l'Acte d'engagement du lot 20</t>
  </si>
  <si>
    <t>lot 20 Professionnalisation en systèmes informatiques - procédure n° 25027</t>
  </si>
  <si>
    <r>
      <t>Sensibilisation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 xml:space="preserve">aux gestes qui sauvent (GQS) - </t>
    </r>
    <r>
      <rPr>
        <sz val="10"/>
        <color rgb="FFFF0000"/>
        <rFont val="Arial"/>
        <family val="2"/>
      </rPr>
      <t>tarif par session pour 1 seule session dans la même journée (l'après-midi)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</si>
</sst>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  <numFmt numFmtId="166" formatCode="#,##0\ &quot;€&quot;"/>
  </numFmts>
  <fonts count="3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0070C0"/>
      <name val="Arial"/>
      <family val="2"/>
    </font>
    <font>
      <b/>
      <sz val="10"/>
      <color rgb="FFFF0000"/>
      <name val="Arial"/>
      <family val="2"/>
    </font>
    <font>
      <sz val="10"/>
      <name val="Arial Narrow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9"/>
      <name val="Arial"/>
      <family val="2"/>
    </font>
    <font>
      <b/>
      <sz val="10"/>
      <name val="Arial Narrow"/>
      <family val="2"/>
    </font>
    <font>
      <sz val="10"/>
      <color theme="1"/>
      <name val="Arial"/>
      <family val="2"/>
    </font>
    <font>
      <sz val="10"/>
      <name val="Arial "/>
    </font>
    <font>
      <b/>
      <sz val="10"/>
      <color rgb="FFFF0000"/>
      <name val="Arial "/>
    </font>
    <font>
      <sz val="8"/>
      <name val="Arial"/>
      <family val="2"/>
    </font>
    <font>
      <b/>
      <sz val="10"/>
      <name val="Arial"/>
      <family val="2"/>
    </font>
    <font>
      <sz val="10"/>
      <color rgb="FF0000FF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name val="Arial "/>
    </font>
    <font>
      <b/>
      <sz val="10"/>
      <color rgb="FFC00000"/>
      <name val="Arial "/>
    </font>
    <font>
      <sz val="8"/>
      <name val="Arial"/>
    </font>
    <font>
      <b/>
      <sz val="10"/>
      <name val="Calibri"/>
      <family val="2"/>
    </font>
    <font>
      <sz val="9"/>
      <name val="Arial "/>
    </font>
    <font>
      <b/>
      <sz val="9"/>
      <color rgb="FFFF0000"/>
      <name val="Arial "/>
    </font>
    <font>
      <b/>
      <sz val="9"/>
      <name val="Arial "/>
    </font>
    <font>
      <b/>
      <sz val="10"/>
      <color rgb="FFC00000"/>
      <name val="Arial"/>
      <family val="2"/>
    </font>
    <font>
      <sz val="9"/>
      <name val="Arial Narrow"/>
      <family val="2"/>
    </font>
    <font>
      <sz val="10"/>
      <color theme="0"/>
      <name val="Arial"/>
      <family val="2"/>
    </font>
    <font>
      <i/>
      <sz val="10"/>
      <color rgb="FFC00000"/>
      <name val="Arial"/>
      <family val="2"/>
    </font>
    <font>
      <sz val="10"/>
      <color rgb="FFC00000"/>
      <name val="Arial"/>
      <family val="2"/>
    </font>
    <font>
      <i/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rgb="FFCCECFF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6">
    <xf numFmtId="0" fontId="0" fillId="0" borderId="0" xfId="0"/>
    <xf numFmtId="0" fontId="1" fillId="0" borderId="0" xfId="0" applyFont="1" applyAlignment="1">
      <alignment horizontal="left" vertical="center"/>
    </xf>
    <xf numFmtId="44" fontId="1" fillId="0" borderId="0" xfId="1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5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44" fontId="1" fillId="0" borderId="0" xfId="1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9" fontId="1" fillId="0" borderId="1" xfId="2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wrapText="1"/>
    </xf>
    <xf numFmtId="1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" fillId="0" borderId="2" xfId="0" applyFont="1" applyBorder="1" applyAlignment="1">
      <alignment vertical="center" wrapText="1"/>
    </xf>
    <xf numFmtId="164" fontId="1" fillId="0" borderId="1" xfId="1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" fontId="1" fillId="0" borderId="2" xfId="0" applyNumberFormat="1" applyFont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" fontId="1" fillId="2" borderId="5" xfId="0" applyNumberFormat="1" applyFont="1" applyFill="1" applyBorder="1" applyAlignment="1">
      <alignment vertical="center"/>
    </xf>
    <xf numFmtId="16" fontId="1" fillId="2" borderId="6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vertical="center" wrapText="1"/>
    </xf>
    <xf numFmtId="44" fontId="1" fillId="0" borderId="0" xfId="1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16" fontId="1" fillId="2" borderId="5" xfId="0" applyNumberFormat="1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9" fontId="1" fillId="0" borderId="1" xfId="2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9" fontId="1" fillId="0" borderId="2" xfId="2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3" fillId="6" borderId="1" xfId="0" applyFont="1" applyFill="1" applyBorder="1" applyAlignment="1">
      <alignment horizontal="center" vertical="center" wrapText="1"/>
    </xf>
    <xf numFmtId="16" fontId="1" fillId="2" borderId="6" xfId="0" applyNumberFormat="1" applyFont="1" applyFill="1" applyBorder="1" applyAlignment="1">
      <alignment vertical="center" wrapText="1"/>
    </xf>
    <xf numFmtId="164" fontId="1" fillId="2" borderId="1" xfId="1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horizontal="center" vertical="center"/>
    </xf>
    <xf numFmtId="9" fontId="1" fillId="0" borderId="10" xfId="2" applyFont="1" applyBorder="1" applyAlignment="1">
      <alignment horizontal="center" vertical="center"/>
    </xf>
    <xf numFmtId="166" fontId="1" fillId="0" borderId="2" xfId="2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" fontId="1" fillId="0" borderId="1" xfId="2" applyNumberFormat="1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44" fontId="1" fillId="0" borderId="0" xfId="1" applyFont="1" applyBorder="1" applyAlignment="1">
      <alignment vertical="top"/>
    </xf>
    <xf numFmtId="44" fontId="1" fillId="0" borderId="0" xfId="1" applyFont="1" applyBorder="1" applyAlignment="1">
      <alignment vertical="top" wrapText="1"/>
    </xf>
    <xf numFmtId="0" fontId="1" fillId="0" borderId="0" xfId="0" applyFont="1" applyAlignment="1">
      <alignment vertical="top"/>
    </xf>
    <xf numFmtId="164" fontId="1" fillId="2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2" fontId="6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/>
    </xf>
    <xf numFmtId="2" fontId="1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0" fillId="5" borderId="1" xfId="0" applyFont="1" applyFill="1" applyBorder="1" applyAlignment="1">
      <alignment horizontal="center" vertical="center" wrapText="1"/>
    </xf>
    <xf numFmtId="16" fontId="16" fillId="2" borderId="5" xfId="0" applyNumberFormat="1" applyFont="1" applyFill="1" applyBorder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" fontId="1" fillId="2" borderId="5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4" fontId="1" fillId="0" borderId="0" xfId="1" applyFont="1" applyBorder="1" applyAlignment="1">
      <alignment horizontal="center" vertical="center"/>
    </xf>
    <xf numFmtId="44" fontId="1" fillId="0" borderId="0" xfId="1" applyFont="1" applyBorder="1" applyAlignment="1">
      <alignment horizontal="center" vertical="top" wrapText="1"/>
    </xf>
    <xf numFmtId="44" fontId="1" fillId="0" borderId="0" xfId="1" applyFont="1" applyBorder="1" applyAlignment="1">
      <alignment horizontal="center" vertical="top"/>
    </xf>
    <xf numFmtId="1" fontId="1" fillId="0" borderId="0" xfId="1" applyNumberFormat="1" applyFont="1" applyAlignment="1">
      <alignment horizontal="left" vertical="center"/>
    </xf>
    <xf numFmtId="1" fontId="1" fillId="0" borderId="0" xfId="0" applyNumberFormat="1" applyFont="1" applyAlignment="1">
      <alignment horizontal="left" vertical="center"/>
    </xf>
    <xf numFmtId="1" fontId="13" fillId="6" borderId="1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vertical="center"/>
    </xf>
    <xf numFmtId="1" fontId="1" fillId="2" borderId="5" xfId="0" applyNumberFormat="1" applyFont="1" applyFill="1" applyBorder="1" applyAlignment="1">
      <alignment vertical="center" wrapText="1"/>
    </xf>
    <xf numFmtId="1" fontId="3" fillId="0" borderId="0" xfId="0" applyNumberFormat="1" applyFont="1" applyAlignment="1">
      <alignment horizontal="center"/>
    </xf>
    <xf numFmtId="0" fontId="8" fillId="0" borderId="8" xfId="0" applyFont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1" fillId="8" borderId="1" xfId="0" applyNumberFormat="1" applyFont="1" applyFill="1" applyBorder="1" applyAlignment="1">
      <alignment horizontal="center" vertical="center"/>
    </xf>
    <xf numFmtId="1" fontId="16" fillId="7" borderId="1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9" fontId="1" fillId="0" borderId="12" xfId="2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9" fontId="1" fillId="0" borderId="11" xfId="2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24" fillId="3" borderId="4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0" fontId="24" fillId="6" borderId="2" xfId="0" applyFont="1" applyFill="1" applyBorder="1" applyAlignment="1">
      <alignment horizontal="center" vertical="center" wrapText="1"/>
    </xf>
    <xf numFmtId="2" fontId="15" fillId="0" borderId="21" xfId="0" applyNumberFormat="1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9" borderId="1" xfId="0" applyFont="1" applyFill="1" applyBorder="1" applyAlignment="1">
      <alignment horizontal="left" vertical="center" wrapText="1"/>
    </xf>
    <xf numFmtId="0" fontId="1" fillId="9" borderId="1" xfId="0" applyFont="1" applyFill="1" applyBorder="1" applyAlignment="1">
      <alignment horizontal="center" vertical="center" wrapText="1"/>
    </xf>
    <xf numFmtId="9" fontId="13" fillId="5" borderId="1" xfId="2" applyFont="1" applyFill="1" applyBorder="1" applyAlignment="1">
      <alignment horizontal="center" vertical="center" wrapText="1"/>
    </xf>
    <xf numFmtId="0" fontId="21" fillId="9" borderId="4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" fontId="28" fillId="3" borderId="1" xfId="0" applyNumberFormat="1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32" fillId="0" borderId="1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27" fillId="4" borderId="4" xfId="0" applyFont="1" applyFill="1" applyBorder="1" applyAlignment="1">
      <alignment horizontal="center" vertical="center" wrapText="1"/>
    </xf>
    <xf numFmtId="0" fontId="27" fillId="4" borderId="6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4" fontId="1" fillId="0" borderId="0" xfId="1" applyFont="1" applyBorder="1" applyAlignment="1">
      <alignment vertical="center"/>
    </xf>
    <xf numFmtId="44" fontId="7" fillId="0" borderId="16" xfId="1" applyFont="1" applyBorder="1" applyAlignment="1">
      <alignment horizontal="left" vertical="top" wrapText="1"/>
    </xf>
    <xf numFmtId="44" fontId="7" fillId="0" borderId="0" xfId="1" applyFont="1" applyBorder="1" applyAlignment="1">
      <alignment horizontal="left" vertical="top" wrapText="1"/>
    </xf>
    <xf numFmtId="44" fontId="7" fillId="0" borderId="17" xfId="1" applyFont="1" applyBorder="1" applyAlignment="1">
      <alignment horizontal="left" vertical="top" wrapText="1"/>
    </xf>
    <xf numFmtId="44" fontId="7" fillId="0" borderId="18" xfId="1" applyFont="1" applyBorder="1" applyAlignment="1">
      <alignment horizontal="left" vertical="top" wrapText="1"/>
    </xf>
    <xf numFmtId="44" fontId="7" fillId="0" borderId="19" xfId="1" applyFont="1" applyBorder="1" applyAlignment="1">
      <alignment horizontal="left" vertical="top" wrapText="1"/>
    </xf>
    <xf numFmtId="44" fontId="7" fillId="0" borderId="20" xfId="1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right" vertical="center"/>
    </xf>
    <xf numFmtId="0" fontId="1" fillId="8" borderId="5" xfId="0" applyFont="1" applyFill="1" applyBorder="1" applyAlignment="1">
      <alignment horizontal="right" vertical="center"/>
    </xf>
    <xf numFmtId="0" fontId="1" fillId="8" borderId="6" xfId="0" applyFont="1" applyFill="1" applyBorder="1" applyAlignment="1">
      <alignment horizontal="right" vertical="center"/>
    </xf>
    <xf numFmtId="0" fontId="16" fillId="7" borderId="1" xfId="0" applyFont="1" applyFill="1" applyBorder="1" applyAlignment="1">
      <alignment horizontal="center" vertical="center"/>
    </xf>
    <xf numFmtId="44" fontId="7" fillId="0" borderId="13" xfId="1" applyFont="1" applyBorder="1" applyAlignment="1">
      <alignment horizontal="left" vertical="top" wrapText="1"/>
    </xf>
    <xf numFmtId="44" fontId="7" fillId="0" borderId="14" xfId="1" applyFont="1" applyBorder="1" applyAlignment="1">
      <alignment horizontal="left" vertical="top" wrapText="1"/>
    </xf>
    <xf numFmtId="44" fontId="7" fillId="0" borderId="15" xfId="1" applyFont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center"/>
    </xf>
    <xf numFmtId="0" fontId="19" fillId="0" borderId="8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44" fontId="1" fillId="0" borderId="0" xfId="1" applyFont="1" applyBorder="1" applyAlignment="1">
      <alignment horizontal="left" vertical="top"/>
    </xf>
    <xf numFmtId="44" fontId="1" fillId="0" borderId="0" xfId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mruColors>
      <color rgb="FFFFFFCC"/>
      <color rgb="FF0000FF"/>
      <color rgb="FFCCE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19059</xdr:rowOff>
    </xdr:from>
    <xdr:to>
      <xdr:col>1</xdr:col>
      <xdr:colOff>1161825</xdr:colOff>
      <xdr:row>4</xdr:row>
      <xdr:rowOff>161284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9A8396A-BBAD-4F61-2817-CC9D601959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9059"/>
          <a:ext cx="1800000" cy="7899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763099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90C9795-F918-4F7C-959D-0AECF955A8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0799" cy="61912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763099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1218015-2DA6-4034-8433-4BF94252B1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0799" cy="61912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763099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5507790-30F7-468F-88D7-AB4819BAC4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0799" cy="61912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763099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022A660-0BDD-443B-A38F-F84121A686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0799" cy="61912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763099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33CC899-8132-4343-91DF-93080BD46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0799" cy="61912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763099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0FF803F-E309-4E65-AE64-E268B27991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0799" cy="619125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763099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801F8E2-B2BE-4780-A80A-9DC11BB6A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0799" cy="619125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763099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D0ED08D-C1FE-4977-A7BC-F5753CF54C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0799" cy="619125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763099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4E9BD39-6507-45BC-9CC0-D00A32EDFA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0799" cy="619125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763099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FDE466D-8B0C-4890-9180-086A233D91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0799" cy="61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1009650</xdr:colOff>
      <xdr:row>4</xdr:row>
      <xdr:rowOff>67083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1A98454-8C5E-4724-9840-87B89AB78B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0"/>
          <a:ext cx="1628775" cy="714783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791674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109DFD5-A873-4DED-B292-6F48D3C250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0"/>
          <a:ext cx="1410799" cy="619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981075</xdr:colOff>
      <xdr:row>4</xdr:row>
      <xdr:rowOff>48033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D2909F7-EA80-4C75-B5BD-BF95A74A7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8775" cy="71478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791674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B1ED7A0-2944-463E-8704-F18595AA67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0"/>
          <a:ext cx="1410799" cy="6191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763099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131F1A8-E474-419A-B454-05D834C9C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0799" cy="6191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763099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2C064D5-BE3C-4E49-A6A1-5514ED68C8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0799" cy="6191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763099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9F707C4-11D5-470D-A300-28550C1DFB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0799" cy="6191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763099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4056CCC-8B34-438F-8E6F-7C6225111D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0799" cy="6191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763099</xdr:colOff>
      <xdr:row>3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E8F4344-B5E8-4023-A05E-B51CCC0AD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0799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5"/>
  <sheetViews>
    <sheetView zoomScaleNormal="100" workbookViewId="0">
      <selection activeCell="D37" sqref="D37"/>
    </sheetView>
  </sheetViews>
  <sheetFormatPr baseColWidth="10" defaultRowHeight="12.75"/>
  <cols>
    <col min="1" max="1" width="9.7109375" style="18" customWidth="1"/>
    <col min="2" max="2" width="45.42578125" style="1" customWidth="1"/>
    <col min="3" max="3" width="7" style="14" customWidth="1"/>
    <col min="4" max="5" width="16.7109375" style="41" customWidth="1"/>
    <col min="6" max="6" width="12.7109375" style="41" customWidth="1"/>
    <col min="7" max="7" width="5.7109375" style="41" customWidth="1"/>
    <col min="8" max="8" width="11.85546875" style="1" customWidth="1"/>
    <col min="9" max="9" width="11.85546875" style="88" customWidth="1"/>
    <col min="10" max="11" width="11.85546875" style="2" customWidth="1"/>
    <col min="12" max="12" width="16.5703125" style="2" customWidth="1"/>
    <col min="13" max="16384" width="11.42578125" style="1"/>
  </cols>
  <sheetData>
    <row r="1" spans="1:12" ht="12.75" customHeight="1">
      <c r="A1" s="136" t="s">
        <v>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2" ht="12.75" customHeight="1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</row>
    <row r="3" spans="1:12" ht="12.75" customHeight="1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2" ht="12.75" customHeight="1">
      <c r="A4" s="145" t="s">
        <v>277</v>
      </c>
      <c r="B4" s="146"/>
      <c r="C4" s="146"/>
      <c r="D4" s="146"/>
      <c r="E4" s="146"/>
      <c r="F4" s="146"/>
      <c r="G4" s="146"/>
      <c r="H4" s="146"/>
      <c r="I4" s="146"/>
      <c r="J4" s="146"/>
      <c r="K4" s="147"/>
    </row>
    <row r="5" spans="1:12" ht="16.5" customHeight="1">
      <c r="A5" s="148"/>
      <c r="B5" s="149"/>
      <c r="C5" s="149"/>
      <c r="D5" s="149"/>
      <c r="E5" s="149"/>
      <c r="F5" s="149"/>
      <c r="G5" s="149"/>
      <c r="H5" s="149"/>
      <c r="I5" s="149"/>
      <c r="J5" s="149"/>
      <c r="K5" s="150"/>
    </row>
    <row r="6" spans="1:12" ht="16.5" customHeight="1">
      <c r="A6" s="137" t="s">
        <v>43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</row>
    <row r="7" spans="1:12">
      <c r="A7" s="16"/>
    </row>
    <row r="8" spans="1:12" ht="39.950000000000003" customHeight="1">
      <c r="A8" s="141"/>
      <c r="B8" s="142"/>
      <c r="C8" s="80"/>
      <c r="D8" s="37"/>
      <c r="E8" s="37"/>
      <c r="F8" s="143" t="s">
        <v>5</v>
      </c>
      <c r="G8" s="144"/>
      <c r="I8" s="89"/>
      <c r="J8" s="1"/>
      <c r="K8" s="1"/>
      <c r="L8" s="1"/>
    </row>
    <row r="9" spans="1:12" s="26" customFormat="1" ht="76.5">
      <c r="A9" s="130" t="s">
        <v>74</v>
      </c>
      <c r="B9" s="39" t="s">
        <v>49</v>
      </c>
      <c r="C9" s="81" t="s">
        <v>48</v>
      </c>
      <c r="D9" s="125" t="s">
        <v>45</v>
      </c>
      <c r="E9" s="81" t="s">
        <v>267</v>
      </c>
      <c r="F9" s="78" t="s">
        <v>54</v>
      </c>
      <c r="G9" s="38" t="s">
        <v>1</v>
      </c>
      <c r="H9" s="49" t="s">
        <v>13</v>
      </c>
      <c r="I9" s="90" t="s">
        <v>10</v>
      </c>
      <c r="J9" s="49" t="s">
        <v>244</v>
      </c>
      <c r="K9" s="49" t="s">
        <v>293</v>
      </c>
    </row>
    <row r="10" spans="1:12">
      <c r="A10" s="79" t="s">
        <v>261</v>
      </c>
      <c r="B10" s="33"/>
      <c r="C10" s="82"/>
      <c r="D10" s="42"/>
      <c r="E10" s="42"/>
      <c r="F10" s="42"/>
      <c r="G10" s="42"/>
      <c r="H10" s="33"/>
      <c r="I10" s="91"/>
      <c r="J10" s="33"/>
      <c r="K10" s="34"/>
      <c r="L10" s="1"/>
    </row>
    <row r="11" spans="1:12" ht="49.5" customHeight="1">
      <c r="A11" s="17" t="s">
        <v>59</v>
      </c>
      <c r="B11" s="22" t="s">
        <v>130</v>
      </c>
      <c r="C11" s="83" t="s">
        <v>47</v>
      </c>
      <c r="D11" s="123" t="s">
        <v>46</v>
      </c>
      <c r="E11" s="83" t="s">
        <v>268</v>
      </c>
      <c r="F11" s="43"/>
      <c r="G11" s="44"/>
      <c r="H11" s="8">
        <f>F11*(1+G11)</f>
        <v>0</v>
      </c>
      <c r="I11" s="17">
        <v>2</v>
      </c>
      <c r="J11" s="35">
        <f>I11*3</f>
        <v>6</v>
      </c>
      <c r="K11" s="11">
        <f>H11*J11</f>
        <v>0</v>
      </c>
      <c r="L11" s="1"/>
    </row>
    <row r="12" spans="1:12" ht="49.5" customHeight="1">
      <c r="A12" s="17" t="s">
        <v>59</v>
      </c>
      <c r="B12" s="22" t="s">
        <v>284</v>
      </c>
      <c r="C12" s="83" t="s">
        <v>47</v>
      </c>
      <c r="D12" s="123" t="s">
        <v>285</v>
      </c>
      <c r="E12" s="83" t="s">
        <v>268</v>
      </c>
      <c r="F12" s="43"/>
      <c r="G12" s="44"/>
      <c r="H12" s="8">
        <f>F12*(1+G12)</f>
        <v>0</v>
      </c>
      <c r="I12" s="17">
        <v>1</v>
      </c>
      <c r="J12" s="35">
        <f>I12*3</f>
        <v>3</v>
      </c>
      <c r="K12" s="11">
        <f>H12*J12</f>
        <v>0</v>
      </c>
      <c r="L12" s="1"/>
    </row>
    <row r="13" spans="1:12">
      <c r="A13" s="79" t="s">
        <v>262</v>
      </c>
      <c r="B13" s="33"/>
      <c r="C13" s="82"/>
      <c r="D13" s="42"/>
      <c r="E13" s="42"/>
      <c r="F13" s="42"/>
      <c r="G13" s="42"/>
      <c r="H13" s="42"/>
      <c r="I13" s="92"/>
      <c r="J13" s="42"/>
      <c r="K13" s="50"/>
      <c r="L13" s="1"/>
    </row>
    <row r="14" spans="1:12" ht="30" customHeight="1">
      <c r="A14" s="17" t="s">
        <v>60</v>
      </c>
      <c r="B14" s="3" t="s">
        <v>131</v>
      </c>
      <c r="C14" s="15" t="s">
        <v>47</v>
      </c>
      <c r="D14" s="123" t="s">
        <v>30</v>
      </c>
      <c r="E14" s="83" t="s">
        <v>269</v>
      </c>
      <c r="F14" s="43"/>
      <c r="G14" s="44"/>
      <c r="H14" s="8">
        <f t="shared" ref="H14:H27" si="0">F14*(1+G14)</f>
        <v>0</v>
      </c>
      <c r="I14" s="17">
        <v>2</v>
      </c>
      <c r="J14" s="35">
        <f t="shared" ref="J14:J27" si="1">I14*3</f>
        <v>6</v>
      </c>
      <c r="K14" s="11">
        <f t="shared" ref="K14:K27" si="2">H14*J14</f>
        <v>0</v>
      </c>
      <c r="L14" s="1"/>
    </row>
    <row r="15" spans="1:12" ht="30" customHeight="1">
      <c r="A15" s="17" t="s">
        <v>61</v>
      </c>
      <c r="B15" s="3" t="s">
        <v>50</v>
      </c>
      <c r="C15" s="15" t="s">
        <v>47</v>
      </c>
      <c r="D15" s="123" t="s">
        <v>31</v>
      </c>
      <c r="E15" s="83" t="s">
        <v>269</v>
      </c>
      <c r="F15" s="43"/>
      <c r="G15" s="44"/>
      <c r="H15" s="8">
        <f t="shared" si="0"/>
        <v>0</v>
      </c>
      <c r="I15" s="17">
        <v>6</v>
      </c>
      <c r="J15" s="35">
        <f t="shared" si="1"/>
        <v>18</v>
      </c>
      <c r="K15" s="11">
        <f t="shared" si="2"/>
        <v>0</v>
      </c>
      <c r="L15" s="1"/>
    </row>
    <row r="16" spans="1:12">
      <c r="A16" s="79" t="s">
        <v>263</v>
      </c>
      <c r="B16" s="33"/>
      <c r="C16" s="82"/>
      <c r="D16" s="42"/>
      <c r="E16" s="42"/>
      <c r="F16" s="42"/>
      <c r="G16" s="42"/>
      <c r="H16" s="42"/>
      <c r="I16" s="92"/>
      <c r="J16" s="42"/>
      <c r="K16" s="50"/>
      <c r="L16" s="1"/>
    </row>
    <row r="17" spans="1:12" ht="30" customHeight="1">
      <c r="A17" s="17" t="s">
        <v>62</v>
      </c>
      <c r="B17" s="4" t="s">
        <v>323</v>
      </c>
      <c r="C17" s="76" t="s">
        <v>47</v>
      </c>
      <c r="D17" s="126" t="s">
        <v>44</v>
      </c>
      <c r="E17" s="83" t="s">
        <v>270</v>
      </c>
      <c r="F17" s="45"/>
      <c r="G17" s="46"/>
      <c r="H17" s="8">
        <f t="shared" si="0"/>
        <v>0</v>
      </c>
      <c r="I17" s="28">
        <v>5</v>
      </c>
      <c r="J17" s="35">
        <f t="shared" si="1"/>
        <v>15</v>
      </c>
      <c r="K17" s="11">
        <f t="shared" si="2"/>
        <v>0</v>
      </c>
      <c r="L17" s="1"/>
    </row>
    <row r="18" spans="1:12" ht="30" customHeight="1">
      <c r="A18" s="17" t="s">
        <v>63</v>
      </c>
      <c r="B18" s="4" t="s">
        <v>322</v>
      </c>
      <c r="C18" s="76" t="s">
        <v>47</v>
      </c>
      <c r="D18" s="126" t="s">
        <v>44</v>
      </c>
      <c r="E18" s="83" t="s">
        <v>270</v>
      </c>
      <c r="F18" s="45"/>
      <c r="G18" s="46"/>
      <c r="H18" s="8">
        <f t="shared" si="0"/>
        <v>0</v>
      </c>
      <c r="I18" s="28">
        <v>16</v>
      </c>
      <c r="J18" s="35">
        <f t="shared" si="1"/>
        <v>48</v>
      </c>
      <c r="K18" s="11">
        <f t="shared" si="2"/>
        <v>0</v>
      </c>
      <c r="L18" s="1"/>
    </row>
    <row r="19" spans="1:12">
      <c r="A19" s="79" t="s">
        <v>264</v>
      </c>
      <c r="B19" s="33"/>
      <c r="C19" s="82"/>
      <c r="D19" s="42"/>
      <c r="E19" s="42"/>
      <c r="F19" s="42"/>
      <c r="G19" s="42"/>
      <c r="H19" s="42"/>
      <c r="I19" s="92"/>
      <c r="J19" s="42"/>
      <c r="K19" s="50"/>
      <c r="L19" s="1"/>
    </row>
    <row r="20" spans="1:12" ht="30" customHeight="1">
      <c r="A20" s="17" t="s">
        <v>64</v>
      </c>
      <c r="B20" s="3" t="s">
        <v>51</v>
      </c>
      <c r="C20" s="15" t="s">
        <v>47</v>
      </c>
      <c r="D20" s="123" t="s">
        <v>30</v>
      </c>
      <c r="E20" s="83" t="s">
        <v>271</v>
      </c>
      <c r="F20" s="43"/>
      <c r="G20" s="44"/>
      <c r="H20" s="8">
        <f t="shared" si="0"/>
        <v>0</v>
      </c>
      <c r="I20" s="17">
        <v>2</v>
      </c>
      <c r="J20" s="35">
        <f t="shared" si="1"/>
        <v>6</v>
      </c>
      <c r="K20" s="11">
        <f t="shared" si="2"/>
        <v>0</v>
      </c>
      <c r="L20" s="1"/>
    </row>
    <row r="21" spans="1:12" ht="30" customHeight="1">
      <c r="A21" s="17" t="s">
        <v>65</v>
      </c>
      <c r="B21" s="3" t="s">
        <v>51</v>
      </c>
      <c r="C21" s="15" t="s">
        <v>52</v>
      </c>
      <c r="D21" s="123" t="s">
        <v>30</v>
      </c>
      <c r="E21" s="83" t="s">
        <v>271</v>
      </c>
      <c r="F21" s="43"/>
      <c r="G21" s="44"/>
      <c r="H21" s="8">
        <f t="shared" si="0"/>
        <v>0</v>
      </c>
      <c r="I21" s="17">
        <v>2</v>
      </c>
      <c r="J21" s="35">
        <f t="shared" si="1"/>
        <v>6</v>
      </c>
      <c r="K21" s="11">
        <f t="shared" si="2"/>
        <v>0</v>
      </c>
      <c r="L21" s="1"/>
    </row>
    <row r="22" spans="1:12" ht="30" customHeight="1">
      <c r="A22" s="17" t="s">
        <v>66</v>
      </c>
      <c r="B22" s="3" t="s">
        <v>53</v>
      </c>
      <c r="C22" s="15" t="s">
        <v>47</v>
      </c>
      <c r="D22" s="123" t="s">
        <v>33</v>
      </c>
      <c r="E22" s="83" t="s">
        <v>271</v>
      </c>
      <c r="F22" s="43"/>
      <c r="G22" s="44"/>
      <c r="H22" s="8">
        <f t="shared" si="0"/>
        <v>0</v>
      </c>
      <c r="I22" s="17">
        <v>3</v>
      </c>
      <c r="J22" s="35">
        <f t="shared" si="1"/>
        <v>9</v>
      </c>
      <c r="K22" s="11">
        <f t="shared" si="2"/>
        <v>0</v>
      </c>
      <c r="L22" s="1"/>
    </row>
    <row r="23" spans="1:12" ht="30" customHeight="1">
      <c r="A23" s="17" t="s">
        <v>67</v>
      </c>
      <c r="B23" s="3" t="s">
        <v>53</v>
      </c>
      <c r="C23" s="15" t="s">
        <v>52</v>
      </c>
      <c r="D23" s="123" t="s">
        <v>33</v>
      </c>
      <c r="E23" s="83" t="s">
        <v>271</v>
      </c>
      <c r="F23" s="43"/>
      <c r="G23" s="44"/>
      <c r="H23" s="8">
        <f t="shared" si="0"/>
        <v>0</v>
      </c>
      <c r="I23" s="17">
        <v>1</v>
      </c>
      <c r="J23" s="35">
        <f t="shared" si="1"/>
        <v>3</v>
      </c>
      <c r="K23" s="11">
        <f>H23*J23</f>
        <v>0</v>
      </c>
      <c r="L23" s="1"/>
    </row>
    <row r="24" spans="1:12" ht="30" customHeight="1">
      <c r="A24" s="17" t="s">
        <v>68</v>
      </c>
      <c r="B24" s="3" t="s">
        <v>56</v>
      </c>
      <c r="C24" s="15" t="s">
        <v>47</v>
      </c>
      <c r="D24" s="123" t="s">
        <v>29</v>
      </c>
      <c r="E24" s="83" t="s">
        <v>271</v>
      </c>
      <c r="F24" s="43"/>
      <c r="G24" s="44"/>
      <c r="H24" s="8">
        <f>F24*(1+G24)</f>
        <v>0</v>
      </c>
      <c r="I24" s="132">
        <f>1/3</f>
        <v>0.33333333333333331</v>
      </c>
      <c r="J24" s="35">
        <f t="shared" si="1"/>
        <v>1</v>
      </c>
      <c r="K24" s="11">
        <f t="shared" si="2"/>
        <v>0</v>
      </c>
      <c r="L24" s="1"/>
    </row>
    <row r="25" spans="1:12" ht="30" customHeight="1">
      <c r="A25" s="17" t="s">
        <v>69</v>
      </c>
      <c r="B25" s="3" t="s">
        <v>57</v>
      </c>
      <c r="C25" s="15" t="s">
        <v>52</v>
      </c>
      <c r="D25" s="123" t="s">
        <v>29</v>
      </c>
      <c r="E25" s="83" t="s">
        <v>271</v>
      </c>
      <c r="F25" s="43"/>
      <c r="G25" s="44"/>
      <c r="H25" s="8">
        <f>F25*(1+G25)</f>
        <v>0</v>
      </c>
      <c r="I25" s="17">
        <v>1</v>
      </c>
      <c r="J25" s="35">
        <f t="shared" si="1"/>
        <v>3</v>
      </c>
      <c r="K25" s="11">
        <f t="shared" si="2"/>
        <v>0</v>
      </c>
      <c r="L25" s="1"/>
    </row>
    <row r="26" spans="1:12" ht="30" customHeight="1">
      <c r="A26" s="17" t="s">
        <v>265</v>
      </c>
      <c r="B26" s="3" t="s">
        <v>58</v>
      </c>
      <c r="C26" s="15" t="s">
        <v>47</v>
      </c>
      <c r="D26" s="123" t="s">
        <v>33</v>
      </c>
      <c r="E26" s="83" t="s">
        <v>271</v>
      </c>
      <c r="F26" s="43"/>
      <c r="G26" s="44"/>
      <c r="H26" s="8">
        <f t="shared" si="0"/>
        <v>0</v>
      </c>
      <c r="I26" s="17">
        <v>1</v>
      </c>
      <c r="J26" s="35">
        <f t="shared" si="1"/>
        <v>3</v>
      </c>
      <c r="K26" s="11">
        <f>H26*J26</f>
        <v>0</v>
      </c>
      <c r="L26" s="1"/>
    </row>
    <row r="27" spans="1:12" ht="30" customHeight="1">
      <c r="A27" s="17" t="s">
        <v>266</v>
      </c>
      <c r="B27" s="3" t="s">
        <v>58</v>
      </c>
      <c r="C27" s="15" t="s">
        <v>52</v>
      </c>
      <c r="D27" s="123" t="s">
        <v>33</v>
      </c>
      <c r="E27" s="83" t="s">
        <v>271</v>
      </c>
      <c r="F27" s="43"/>
      <c r="G27" s="44"/>
      <c r="H27" s="8">
        <f t="shared" si="0"/>
        <v>0</v>
      </c>
      <c r="I27" s="17">
        <v>1</v>
      </c>
      <c r="J27" s="35">
        <f t="shared" si="1"/>
        <v>3</v>
      </c>
      <c r="K27" s="11">
        <f t="shared" si="2"/>
        <v>0</v>
      </c>
      <c r="L27" s="1"/>
    </row>
    <row r="28" spans="1:12">
      <c r="A28" s="32"/>
      <c r="B28" s="31"/>
      <c r="C28" s="31"/>
      <c r="D28" s="47"/>
      <c r="E28" s="47"/>
      <c r="F28" s="47"/>
      <c r="G28" s="47"/>
      <c r="H28" s="58"/>
      <c r="I28" s="139" t="s">
        <v>12</v>
      </c>
      <c r="J28" s="140"/>
      <c r="K28" s="51">
        <f>SUM(K11:K27)</f>
        <v>0</v>
      </c>
      <c r="L28" s="1"/>
    </row>
    <row r="29" spans="1:12">
      <c r="D29" s="69"/>
      <c r="E29" s="69"/>
      <c r="I29" s="89"/>
      <c r="J29" s="1"/>
      <c r="K29" s="10"/>
      <c r="L29" s="1"/>
    </row>
    <row r="30" spans="1:12">
      <c r="B30" s="138" t="s">
        <v>2</v>
      </c>
      <c r="C30" s="138"/>
      <c r="D30" s="138"/>
      <c r="E30" s="138"/>
      <c r="F30" s="138"/>
      <c r="G30" s="138"/>
      <c r="H30" s="138"/>
      <c r="I30" s="138"/>
      <c r="J30" s="27"/>
      <c r="K30" s="27"/>
      <c r="L30" s="1"/>
    </row>
    <row r="31" spans="1:12">
      <c r="B31" s="138" t="s">
        <v>3</v>
      </c>
      <c r="C31" s="138"/>
      <c r="D31" s="138"/>
      <c r="E31" s="138"/>
      <c r="F31" s="138"/>
      <c r="G31" s="138"/>
      <c r="H31" s="138"/>
      <c r="I31" s="138"/>
      <c r="J31" s="27"/>
      <c r="K31" s="27"/>
      <c r="L31" s="1"/>
    </row>
    <row r="32" spans="1:12">
      <c r="B32" s="7"/>
      <c r="C32" s="84"/>
      <c r="D32" s="48"/>
      <c r="E32" s="48"/>
      <c r="F32" s="48"/>
      <c r="G32" s="48"/>
      <c r="H32" s="5"/>
      <c r="I32" s="93"/>
      <c r="J32" s="5"/>
      <c r="K32" s="5"/>
      <c r="L32" s="1"/>
    </row>
    <row r="33" spans="2:3">
      <c r="B33" s="40" t="s">
        <v>6</v>
      </c>
      <c r="C33" s="85"/>
    </row>
    <row r="34" spans="2:3">
      <c r="B34" s="62" t="s">
        <v>25</v>
      </c>
      <c r="C34" s="86"/>
    </row>
    <row r="35" spans="2:3">
      <c r="B35" s="61" t="s">
        <v>24</v>
      </c>
      <c r="C35" s="87"/>
    </row>
  </sheetData>
  <mergeCells count="8">
    <mergeCell ref="A1:K3"/>
    <mergeCell ref="A6:K6"/>
    <mergeCell ref="B31:I31"/>
    <mergeCell ref="B30:I30"/>
    <mergeCell ref="I28:J28"/>
    <mergeCell ref="A8:B8"/>
    <mergeCell ref="F8:G8"/>
    <mergeCell ref="A4:K5"/>
  </mergeCells>
  <phoneticPr fontId="15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63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24"/>
  <sheetViews>
    <sheetView zoomScaleNormal="100" workbookViewId="0">
      <selection activeCell="K13" sqref="K13"/>
    </sheetView>
  </sheetViews>
  <sheetFormatPr baseColWidth="10" defaultRowHeight="12.75"/>
  <cols>
    <col min="1" max="1" width="9.7109375" style="18" customWidth="1"/>
    <col min="2" max="2" width="51.42578125" style="1" customWidth="1"/>
    <col min="3" max="3" width="9.5703125" style="1" customWidth="1"/>
    <col min="4" max="4" width="12.7109375" style="1" customWidth="1"/>
    <col min="5" max="5" width="5.7109375" style="1" customWidth="1"/>
    <col min="6" max="6" width="15.7109375" style="1" customWidth="1"/>
    <col min="7" max="8" width="15.7109375" style="2" customWidth="1"/>
    <col min="9" max="16384" width="11.42578125" style="1"/>
  </cols>
  <sheetData>
    <row r="1" spans="1:8">
      <c r="A1" s="136" t="s">
        <v>8</v>
      </c>
      <c r="B1" s="136"/>
      <c r="C1" s="136"/>
      <c r="D1" s="136"/>
      <c r="E1" s="136"/>
      <c r="F1" s="136"/>
      <c r="G1" s="136"/>
      <c r="H1" s="136"/>
    </row>
    <row r="2" spans="1:8">
      <c r="A2" s="136"/>
      <c r="B2" s="136"/>
      <c r="C2" s="136"/>
      <c r="D2" s="136"/>
      <c r="E2" s="136"/>
      <c r="F2" s="136"/>
      <c r="G2" s="136"/>
      <c r="H2" s="136"/>
    </row>
    <row r="3" spans="1:8">
      <c r="A3" s="136"/>
      <c r="B3" s="136"/>
      <c r="C3" s="136"/>
      <c r="D3" s="136"/>
      <c r="E3" s="136"/>
      <c r="F3" s="136"/>
      <c r="G3" s="136"/>
      <c r="H3" s="136"/>
    </row>
    <row r="4" spans="1:8" ht="14.25" customHeight="1">
      <c r="A4" s="145" t="s">
        <v>333</v>
      </c>
      <c r="B4" s="146"/>
      <c r="C4" s="146"/>
      <c r="D4" s="146"/>
      <c r="E4" s="146"/>
      <c r="F4" s="146"/>
      <c r="G4" s="146"/>
      <c r="H4" s="147"/>
    </row>
    <row r="5" spans="1:8" ht="20.25" customHeight="1">
      <c r="A5" s="148"/>
      <c r="B5" s="149"/>
      <c r="C5" s="149"/>
      <c r="D5" s="149"/>
      <c r="E5" s="149"/>
      <c r="F5" s="149"/>
      <c r="G5" s="149"/>
      <c r="H5" s="150"/>
    </row>
    <row r="6" spans="1:8" ht="20.25" customHeight="1">
      <c r="A6" s="137" t="s">
        <v>19</v>
      </c>
      <c r="B6" s="137"/>
      <c r="C6" s="137"/>
      <c r="D6" s="137"/>
      <c r="E6" s="137"/>
      <c r="F6" s="137"/>
      <c r="G6" s="137"/>
      <c r="H6" s="137"/>
    </row>
    <row r="7" spans="1:8">
      <c r="A7" s="16"/>
    </row>
    <row r="8" spans="1:8" ht="39.950000000000003" customHeight="1">
      <c r="A8" s="141"/>
      <c r="B8" s="142"/>
      <c r="C8" s="37"/>
      <c r="D8" s="143" t="s">
        <v>5</v>
      </c>
      <c r="E8" s="144"/>
      <c r="G8" s="1"/>
      <c r="H8" s="1"/>
    </row>
    <row r="9" spans="1:8" ht="63.75">
      <c r="A9" s="130" t="s">
        <v>74</v>
      </c>
      <c r="B9" s="39" t="s">
        <v>7</v>
      </c>
      <c r="C9" s="125" t="s">
        <v>45</v>
      </c>
      <c r="D9" s="38" t="s">
        <v>14</v>
      </c>
      <c r="E9" s="38" t="s">
        <v>1</v>
      </c>
      <c r="F9" s="49" t="s">
        <v>13</v>
      </c>
      <c r="G9" s="49" t="s">
        <v>244</v>
      </c>
      <c r="H9" s="49" t="s">
        <v>293</v>
      </c>
    </row>
    <row r="10" spans="1:8" ht="39.950000000000003" customHeight="1">
      <c r="A10" s="15" t="s">
        <v>246</v>
      </c>
      <c r="B10" s="3" t="s">
        <v>249</v>
      </c>
      <c r="C10" s="123" t="s">
        <v>30</v>
      </c>
      <c r="D10" s="8"/>
      <c r="E10" s="13"/>
      <c r="F10" s="8">
        <f t="shared" ref="F10:F16" si="0">D10*(1+E10)</f>
        <v>0</v>
      </c>
      <c r="G10" s="35">
        <v>3</v>
      </c>
      <c r="H10" s="11">
        <f t="shared" ref="H10:H16" si="1">F10*G10</f>
        <v>0</v>
      </c>
    </row>
    <row r="11" spans="1:8" ht="39.950000000000003" customHeight="1">
      <c r="A11" s="15" t="s">
        <v>247</v>
      </c>
      <c r="B11" s="20" t="s">
        <v>250</v>
      </c>
      <c r="C11" s="123" t="s">
        <v>30</v>
      </c>
      <c r="D11" s="8"/>
      <c r="E11" s="13"/>
      <c r="F11" s="8">
        <f t="shared" si="0"/>
        <v>0</v>
      </c>
      <c r="G11" s="35">
        <v>3</v>
      </c>
      <c r="H11" s="11">
        <f t="shared" si="1"/>
        <v>0</v>
      </c>
    </row>
    <row r="12" spans="1:8" ht="39.950000000000003" customHeight="1">
      <c r="A12" s="15" t="s">
        <v>248</v>
      </c>
      <c r="B12" s="20" t="s">
        <v>0</v>
      </c>
      <c r="C12" s="123" t="s">
        <v>30</v>
      </c>
      <c r="D12" s="8"/>
      <c r="E12" s="13"/>
      <c r="F12" s="8">
        <f t="shared" si="0"/>
        <v>0</v>
      </c>
      <c r="G12" s="35">
        <v>3</v>
      </c>
      <c r="H12" s="11">
        <f t="shared" si="1"/>
        <v>0</v>
      </c>
    </row>
    <row r="13" spans="1:8" ht="39.950000000000003" customHeight="1">
      <c r="A13" s="15" t="s">
        <v>251</v>
      </c>
      <c r="B13" s="20" t="s">
        <v>11</v>
      </c>
      <c r="C13" s="123" t="s">
        <v>30</v>
      </c>
      <c r="D13" s="8"/>
      <c r="E13" s="13"/>
      <c r="F13" s="8">
        <f t="shared" si="0"/>
        <v>0</v>
      </c>
      <c r="G13" s="35">
        <v>2</v>
      </c>
      <c r="H13" s="11">
        <f t="shared" si="1"/>
        <v>0</v>
      </c>
    </row>
    <row r="14" spans="1:8" ht="39.950000000000003" customHeight="1">
      <c r="A14" s="15" t="s">
        <v>252</v>
      </c>
      <c r="B14" s="20" t="s">
        <v>255</v>
      </c>
      <c r="C14" s="123" t="s">
        <v>30</v>
      </c>
      <c r="D14" s="8"/>
      <c r="E14" s="13"/>
      <c r="F14" s="8">
        <f t="shared" si="0"/>
        <v>0</v>
      </c>
      <c r="G14" s="35">
        <v>3</v>
      </c>
      <c r="H14" s="11">
        <f t="shared" si="1"/>
        <v>0</v>
      </c>
    </row>
    <row r="15" spans="1:8" ht="39.950000000000003" customHeight="1">
      <c r="A15" s="15" t="s">
        <v>253</v>
      </c>
      <c r="B15" s="20" t="s">
        <v>256</v>
      </c>
      <c r="C15" s="123" t="s">
        <v>30</v>
      </c>
      <c r="D15" s="8"/>
      <c r="E15" s="13"/>
      <c r="F15" s="8">
        <f t="shared" si="0"/>
        <v>0</v>
      </c>
      <c r="G15" s="35">
        <v>3</v>
      </c>
      <c r="H15" s="11">
        <f t="shared" si="1"/>
        <v>0</v>
      </c>
    </row>
    <row r="16" spans="1:8" ht="39.950000000000003" customHeight="1">
      <c r="A16" s="15" t="s">
        <v>254</v>
      </c>
      <c r="B16" s="20" t="s">
        <v>330</v>
      </c>
      <c r="C16" s="123" t="s">
        <v>257</v>
      </c>
      <c r="D16" s="8"/>
      <c r="E16" s="13"/>
      <c r="F16" s="8">
        <f t="shared" si="0"/>
        <v>0</v>
      </c>
      <c r="G16" s="35">
        <v>3</v>
      </c>
      <c r="H16" s="11">
        <f t="shared" si="1"/>
        <v>0</v>
      </c>
    </row>
    <row r="17" spans="1:8">
      <c r="A17" s="29"/>
      <c r="B17" s="30"/>
      <c r="C17" s="30"/>
      <c r="D17" s="30"/>
      <c r="E17" s="30"/>
      <c r="F17" s="30"/>
      <c r="G17" s="118"/>
      <c r="H17" s="51">
        <f>SUM(H10:H11)</f>
        <v>0</v>
      </c>
    </row>
    <row r="18" spans="1:8">
      <c r="C18" s="14"/>
      <c r="D18" s="14"/>
      <c r="E18" s="14"/>
      <c r="G18" s="1"/>
      <c r="H18" s="10"/>
    </row>
    <row r="19" spans="1:8">
      <c r="B19" s="138" t="s">
        <v>2</v>
      </c>
      <c r="C19" s="138"/>
      <c r="D19" s="138"/>
      <c r="E19" s="138"/>
      <c r="F19" s="138"/>
      <c r="G19" s="138"/>
      <c r="H19" s="1"/>
    </row>
    <row r="20" spans="1:8">
      <c r="B20" s="138" t="s">
        <v>3</v>
      </c>
      <c r="C20" s="138"/>
      <c r="D20" s="138"/>
      <c r="E20" s="138"/>
      <c r="F20" s="138"/>
      <c r="G20" s="138"/>
      <c r="H20" s="1"/>
    </row>
    <row r="21" spans="1:8">
      <c r="B21" s="7"/>
      <c r="C21" s="5"/>
      <c r="D21" s="5"/>
      <c r="E21" s="5"/>
      <c r="F21" s="5"/>
      <c r="G21" s="5"/>
      <c r="H21" s="1"/>
    </row>
    <row r="22" spans="1:8">
      <c r="B22" s="40" t="s">
        <v>6</v>
      </c>
    </row>
    <row r="23" spans="1:8">
      <c r="B23" s="62" t="s">
        <v>25</v>
      </c>
    </row>
    <row r="24" spans="1:8">
      <c r="B24" s="61" t="s">
        <v>24</v>
      </c>
    </row>
  </sheetData>
  <mergeCells count="7">
    <mergeCell ref="B19:G19"/>
    <mergeCell ref="B20:G20"/>
    <mergeCell ref="A1:H3"/>
    <mergeCell ref="A6:H6"/>
    <mergeCell ref="A8:B8"/>
    <mergeCell ref="D8:E8"/>
    <mergeCell ref="A4:H5"/>
  </mergeCells>
  <phoneticPr fontId="15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76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26"/>
  <sheetViews>
    <sheetView zoomScaleNormal="100" workbookViewId="0">
      <selection activeCell="K5" sqref="K5"/>
    </sheetView>
  </sheetViews>
  <sheetFormatPr baseColWidth="10" defaultRowHeight="12.75"/>
  <cols>
    <col min="1" max="1" width="9.7109375" style="18" customWidth="1"/>
    <col min="2" max="2" width="72.85546875" style="1" customWidth="1"/>
    <col min="3" max="3" width="13.28515625" style="1" customWidth="1"/>
    <col min="4" max="4" width="12.7109375" style="1" customWidth="1"/>
    <col min="5" max="5" width="5.7109375" style="1" customWidth="1"/>
    <col min="6" max="6" width="12.7109375" style="1" customWidth="1"/>
    <col min="7" max="8" width="15" style="2" customWidth="1"/>
    <col min="9" max="16384" width="11.42578125" style="1"/>
  </cols>
  <sheetData>
    <row r="1" spans="1:8">
      <c r="A1" s="136" t="s">
        <v>8</v>
      </c>
      <c r="B1" s="136"/>
      <c r="C1" s="136"/>
      <c r="D1" s="136"/>
      <c r="E1" s="136"/>
      <c r="F1" s="136"/>
      <c r="G1" s="136"/>
      <c r="H1" s="136"/>
    </row>
    <row r="2" spans="1:8">
      <c r="A2" s="136"/>
      <c r="B2" s="136"/>
      <c r="C2" s="136"/>
      <c r="D2" s="136"/>
      <c r="E2" s="136"/>
      <c r="F2" s="136"/>
      <c r="G2" s="136"/>
      <c r="H2" s="136"/>
    </row>
    <row r="3" spans="1:8">
      <c r="A3" s="136"/>
      <c r="B3" s="136"/>
      <c r="C3" s="136"/>
      <c r="D3" s="136"/>
      <c r="E3" s="136"/>
      <c r="F3" s="136"/>
      <c r="G3" s="136"/>
      <c r="H3" s="136"/>
    </row>
    <row r="4" spans="1:8" ht="14.25" customHeight="1">
      <c r="A4" s="145" t="s">
        <v>334</v>
      </c>
      <c r="B4" s="146"/>
      <c r="C4" s="146"/>
      <c r="D4" s="146"/>
      <c r="E4" s="146"/>
      <c r="F4" s="146"/>
      <c r="G4" s="146"/>
      <c r="H4" s="147"/>
    </row>
    <row r="5" spans="1:8" ht="18.75" customHeight="1">
      <c r="A5" s="148"/>
      <c r="B5" s="149"/>
      <c r="C5" s="149"/>
      <c r="D5" s="149"/>
      <c r="E5" s="149"/>
      <c r="F5" s="149"/>
      <c r="G5" s="149"/>
      <c r="H5" s="150"/>
    </row>
    <row r="6" spans="1:8" ht="18.75" customHeight="1">
      <c r="A6" s="137" t="s">
        <v>20</v>
      </c>
      <c r="B6" s="137"/>
      <c r="C6" s="137"/>
      <c r="D6" s="137"/>
      <c r="E6" s="137"/>
      <c r="F6" s="137"/>
      <c r="G6" s="137"/>
      <c r="H6" s="137"/>
    </row>
    <row r="7" spans="1:8">
      <c r="A7" s="16"/>
    </row>
    <row r="8" spans="1:8" ht="39.950000000000003" customHeight="1">
      <c r="A8" s="141"/>
      <c r="B8" s="142"/>
      <c r="C8" s="37"/>
      <c r="D8" s="143" t="s">
        <v>5</v>
      </c>
      <c r="E8" s="144"/>
      <c r="G8" s="1"/>
      <c r="H8" s="1"/>
    </row>
    <row r="9" spans="1:8" ht="63.75">
      <c r="A9" s="130" t="s">
        <v>74</v>
      </c>
      <c r="B9" s="39" t="s">
        <v>7</v>
      </c>
      <c r="C9" s="125" t="s">
        <v>45</v>
      </c>
      <c r="D9" s="38" t="s">
        <v>14</v>
      </c>
      <c r="E9" s="38" t="s">
        <v>1</v>
      </c>
      <c r="F9" s="49" t="s">
        <v>13</v>
      </c>
      <c r="G9" s="49" t="s">
        <v>244</v>
      </c>
      <c r="H9" s="49" t="s">
        <v>293</v>
      </c>
    </row>
    <row r="10" spans="1:8" ht="42" customHeight="1">
      <c r="A10" s="15" t="s">
        <v>185</v>
      </c>
      <c r="B10" s="3" t="s">
        <v>189</v>
      </c>
      <c r="C10" s="122" t="s">
        <v>194</v>
      </c>
      <c r="D10" s="8"/>
      <c r="E10" s="13"/>
      <c r="F10" s="8">
        <f>D10*(1+E10)</f>
        <v>0</v>
      </c>
      <c r="G10" s="35">
        <v>3</v>
      </c>
      <c r="H10" s="11">
        <f>F10*G10</f>
        <v>0</v>
      </c>
    </row>
    <row r="11" spans="1:8" ht="42" customHeight="1">
      <c r="A11" s="15" t="s">
        <v>186</v>
      </c>
      <c r="B11" s="20" t="s">
        <v>190</v>
      </c>
      <c r="C11" s="122" t="s">
        <v>194</v>
      </c>
      <c r="D11" s="8"/>
      <c r="E11" s="13"/>
      <c r="F11" s="8">
        <f t="shared" ref="F11:F17" si="0">D11*(1+E11)</f>
        <v>0</v>
      </c>
      <c r="G11" s="35">
        <v>6</v>
      </c>
      <c r="H11" s="11">
        <f t="shared" ref="H11:H17" si="1">F11*G11</f>
        <v>0</v>
      </c>
    </row>
    <row r="12" spans="1:8" ht="42" customHeight="1">
      <c r="A12" s="15" t="s">
        <v>187</v>
      </c>
      <c r="B12" s="20" t="s">
        <v>191</v>
      </c>
      <c r="C12" s="122" t="s">
        <v>30</v>
      </c>
      <c r="D12" s="8"/>
      <c r="E12" s="13"/>
      <c r="F12" s="8">
        <f t="shared" si="0"/>
        <v>0</v>
      </c>
      <c r="G12" s="35">
        <v>3</v>
      </c>
      <c r="H12" s="11">
        <f t="shared" si="1"/>
        <v>0</v>
      </c>
    </row>
    <row r="13" spans="1:8" ht="42" customHeight="1">
      <c r="A13" s="15" t="s">
        <v>188</v>
      </c>
      <c r="B13" s="20" t="s">
        <v>192</v>
      </c>
      <c r="C13" s="122" t="s">
        <v>31</v>
      </c>
      <c r="D13" s="8"/>
      <c r="E13" s="13"/>
      <c r="F13" s="8">
        <f t="shared" si="0"/>
        <v>0</v>
      </c>
      <c r="G13" s="35">
        <v>3</v>
      </c>
      <c r="H13" s="11">
        <f t="shared" si="1"/>
        <v>0</v>
      </c>
    </row>
    <row r="14" spans="1:8" ht="42" customHeight="1">
      <c r="A14" s="15" t="s">
        <v>195</v>
      </c>
      <c r="B14" s="20" t="s">
        <v>291</v>
      </c>
      <c r="C14" s="122" t="s">
        <v>30</v>
      </c>
      <c r="D14" s="8"/>
      <c r="E14" s="13"/>
      <c r="F14" s="8">
        <f t="shared" si="0"/>
        <v>0</v>
      </c>
      <c r="G14" s="35">
        <v>6</v>
      </c>
      <c r="H14" s="11">
        <f t="shared" si="1"/>
        <v>0</v>
      </c>
    </row>
    <row r="15" spans="1:8" ht="42" customHeight="1">
      <c r="A15" s="15" t="s">
        <v>193</v>
      </c>
      <c r="B15" s="20" t="s">
        <v>310</v>
      </c>
      <c r="C15" s="122" t="s">
        <v>194</v>
      </c>
      <c r="D15" s="8"/>
      <c r="E15" s="13"/>
      <c r="F15" s="8">
        <f t="shared" si="0"/>
        <v>0</v>
      </c>
      <c r="G15" s="35">
        <v>3</v>
      </c>
      <c r="H15" s="11">
        <f t="shared" si="1"/>
        <v>0</v>
      </c>
    </row>
    <row r="16" spans="1:8" ht="42" customHeight="1">
      <c r="A16" s="15" t="s">
        <v>196</v>
      </c>
      <c r="B16" s="20" t="s">
        <v>292</v>
      </c>
      <c r="C16" s="122" t="s">
        <v>194</v>
      </c>
      <c r="D16" s="8"/>
      <c r="E16" s="13"/>
      <c r="F16" s="8">
        <f t="shared" si="0"/>
        <v>0</v>
      </c>
      <c r="G16" s="35">
        <v>6</v>
      </c>
      <c r="H16" s="11">
        <f t="shared" si="1"/>
        <v>0</v>
      </c>
    </row>
    <row r="17" spans="1:8" ht="42" customHeight="1">
      <c r="A17" s="15" t="s">
        <v>197</v>
      </c>
      <c r="B17" s="20" t="s">
        <v>311</v>
      </c>
      <c r="C17" s="122" t="s">
        <v>194</v>
      </c>
      <c r="D17" s="8"/>
      <c r="E17" s="13"/>
      <c r="F17" s="8">
        <f t="shared" si="0"/>
        <v>0</v>
      </c>
      <c r="G17" s="35">
        <v>3</v>
      </c>
      <c r="H17" s="11">
        <f t="shared" si="1"/>
        <v>0</v>
      </c>
    </row>
    <row r="18" spans="1:8" ht="20.100000000000001" customHeight="1">
      <c r="A18" s="29"/>
      <c r="B18" s="30"/>
      <c r="C18" s="30"/>
      <c r="D18" s="30"/>
      <c r="E18" s="30"/>
      <c r="F18" s="139" t="s">
        <v>12</v>
      </c>
      <c r="G18" s="140"/>
      <c r="H18" s="51">
        <f>SUM(H10:H17)</f>
        <v>0</v>
      </c>
    </row>
    <row r="20" spans="1:8">
      <c r="B20" s="138" t="s">
        <v>2</v>
      </c>
      <c r="C20" s="138"/>
      <c r="D20" s="138"/>
      <c r="E20" s="138"/>
      <c r="F20" s="138"/>
      <c r="G20" s="138"/>
      <c r="H20" s="1"/>
    </row>
    <row r="21" spans="1:8">
      <c r="B21" s="138" t="s">
        <v>3</v>
      </c>
      <c r="C21" s="138"/>
      <c r="D21" s="138"/>
      <c r="E21" s="138"/>
      <c r="F21" s="138"/>
      <c r="G21" s="138"/>
      <c r="H21" s="1"/>
    </row>
    <row r="22" spans="1:8">
      <c r="B22" s="7"/>
      <c r="C22" s="5"/>
      <c r="D22" s="5"/>
      <c r="E22" s="5"/>
      <c r="F22" s="5"/>
      <c r="G22" s="5"/>
      <c r="H22" s="1"/>
    </row>
    <row r="23" spans="1:8">
      <c r="B23" s="40" t="s">
        <v>6</v>
      </c>
    </row>
    <row r="24" spans="1:8">
      <c r="B24" s="62" t="s">
        <v>25</v>
      </c>
    </row>
    <row r="25" spans="1:8">
      <c r="B25" s="61" t="s">
        <v>24</v>
      </c>
    </row>
    <row r="26" spans="1:8">
      <c r="B26" s="63"/>
    </row>
  </sheetData>
  <mergeCells count="8">
    <mergeCell ref="B20:G20"/>
    <mergeCell ref="B21:G21"/>
    <mergeCell ref="F18:G18"/>
    <mergeCell ref="A1:H3"/>
    <mergeCell ref="A6:H6"/>
    <mergeCell ref="A8:B8"/>
    <mergeCell ref="D8:E8"/>
    <mergeCell ref="A4:H5"/>
  </mergeCells>
  <phoneticPr fontId="22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81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H25"/>
  <sheetViews>
    <sheetView zoomScaleNormal="100" workbookViewId="0">
      <selection activeCell="L11" sqref="L11"/>
    </sheetView>
  </sheetViews>
  <sheetFormatPr baseColWidth="10" defaultRowHeight="12.75"/>
  <cols>
    <col min="1" max="1" width="9.7109375" style="18" customWidth="1"/>
    <col min="2" max="2" width="58.85546875" style="1" customWidth="1"/>
    <col min="3" max="3" width="10.42578125" style="1" customWidth="1"/>
    <col min="4" max="4" width="12.7109375" style="1" customWidth="1"/>
    <col min="5" max="5" width="5.7109375" style="1" customWidth="1"/>
    <col min="6" max="6" width="11.42578125" style="1" customWidth="1"/>
    <col min="7" max="7" width="14.42578125" style="2" customWidth="1"/>
    <col min="8" max="8" width="14" style="2" customWidth="1"/>
    <col min="9" max="16384" width="11.42578125" style="1"/>
  </cols>
  <sheetData>
    <row r="1" spans="1:8">
      <c r="A1" s="136" t="s">
        <v>8</v>
      </c>
      <c r="B1" s="136"/>
      <c r="C1" s="136"/>
      <c r="D1" s="136"/>
      <c r="E1" s="136"/>
      <c r="F1" s="136"/>
      <c r="G1" s="136"/>
      <c r="H1" s="136"/>
    </row>
    <row r="2" spans="1:8">
      <c r="A2" s="136"/>
      <c r="B2" s="136"/>
      <c r="C2" s="136"/>
      <c r="D2" s="136"/>
      <c r="E2" s="136"/>
      <c r="F2" s="136"/>
      <c r="G2" s="136"/>
      <c r="H2" s="136"/>
    </row>
    <row r="3" spans="1:8">
      <c r="A3" s="136"/>
      <c r="B3" s="136"/>
      <c r="C3" s="136"/>
      <c r="D3" s="136"/>
      <c r="E3" s="136"/>
      <c r="F3" s="136"/>
      <c r="G3" s="136"/>
      <c r="H3" s="136"/>
    </row>
    <row r="4" spans="1:8" ht="14.25" customHeight="1">
      <c r="A4" s="145" t="s">
        <v>335</v>
      </c>
      <c r="B4" s="146"/>
      <c r="C4" s="146"/>
      <c r="D4" s="146"/>
      <c r="E4" s="146"/>
      <c r="F4" s="146"/>
      <c r="G4" s="146"/>
      <c r="H4" s="147"/>
    </row>
    <row r="5" spans="1:8" ht="21.75" customHeight="1">
      <c r="A5" s="148"/>
      <c r="B5" s="149"/>
      <c r="C5" s="149"/>
      <c r="D5" s="149"/>
      <c r="E5" s="149"/>
      <c r="F5" s="149"/>
      <c r="G5" s="149"/>
      <c r="H5" s="150"/>
    </row>
    <row r="6" spans="1:8" ht="21.75" customHeight="1">
      <c r="A6" s="137" t="s">
        <v>21</v>
      </c>
      <c r="B6" s="137"/>
      <c r="C6" s="137"/>
      <c r="D6" s="137"/>
      <c r="E6" s="137"/>
      <c r="F6" s="137"/>
      <c r="G6" s="137"/>
      <c r="H6" s="137"/>
    </row>
    <row r="7" spans="1:8">
      <c r="A7" s="16"/>
    </row>
    <row r="8" spans="1:8" ht="39.950000000000003" customHeight="1">
      <c r="A8" s="141"/>
      <c r="B8" s="142"/>
      <c r="C8" s="37"/>
      <c r="D8" s="143" t="s">
        <v>5</v>
      </c>
      <c r="E8" s="144"/>
      <c r="G8" s="1"/>
      <c r="H8" s="1"/>
    </row>
    <row r="9" spans="1:8" ht="63.75">
      <c r="A9" s="130" t="s">
        <v>74</v>
      </c>
      <c r="B9" s="39" t="s">
        <v>7</v>
      </c>
      <c r="C9" s="125" t="s">
        <v>45</v>
      </c>
      <c r="D9" s="38" t="s">
        <v>14</v>
      </c>
      <c r="E9" s="38" t="s">
        <v>1</v>
      </c>
      <c r="F9" s="49" t="s">
        <v>13</v>
      </c>
      <c r="G9" s="49" t="s">
        <v>244</v>
      </c>
      <c r="H9" s="49" t="s">
        <v>293</v>
      </c>
    </row>
    <row r="10" spans="1:8" ht="60" customHeight="1">
      <c r="A10" s="15" t="s">
        <v>176</v>
      </c>
      <c r="B10" s="3" t="s">
        <v>180</v>
      </c>
      <c r="C10" s="123" t="s">
        <v>31</v>
      </c>
      <c r="D10" s="8"/>
      <c r="E10" s="13"/>
      <c r="F10" s="8">
        <f>D10*(1+E10)</f>
        <v>0</v>
      </c>
      <c r="G10" s="35">
        <v>6</v>
      </c>
      <c r="H10" s="11">
        <f>F10*G10</f>
        <v>0</v>
      </c>
    </row>
    <row r="11" spans="1:8" ht="60" customHeight="1">
      <c r="A11" s="15" t="s">
        <v>177</v>
      </c>
      <c r="B11" s="20" t="s">
        <v>181</v>
      </c>
      <c r="C11" s="123" t="s">
        <v>31</v>
      </c>
      <c r="D11" s="8"/>
      <c r="E11" s="13"/>
      <c r="F11" s="8">
        <f t="shared" ref="F11:F13" si="0">D11*(1+E11)</f>
        <v>0</v>
      </c>
      <c r="G11" s="35">
        <v>2</v>
      </c>
      <c r="H11" s="11">
        <f>F11*G11</f>
        <v>0</v>
      </c>
    </row>
    <row r="12" spans="1:8" ht="60" customHeight="1">
      <c r="A12" s="15" t="s">
        <v>178</v>
      </c>
      <c r="B12" s="20" t="s">
        <v>182</v>
      </c>
      <c r="C12" s="123" t="s">
        <v>31</v>
      </c>
      <c r="D12" s="8"/>
      <c r="E12" s="13"/>
      <c r="F12" s="8">
        <f t="shared" si="0"/>
        <v>0</v>
      </c>
      <c r="G12" s="35">
        <v>3</v>
      </c>
      <c r="H12" s="11">
        <f>F12*G12</f>
        <v>0</v>
      </c>
    </row>
    <row r="13" spans="1:8" ht="60" customHeight="1">
      <c r="A13" s="15" t="s">
        <v>179</v>
      </c>
      <c r="B13" s="3" t="s">
        <v>183</v>
      </c>
      <c r="C13" s="123" t="s">
        <v>245</v>
      </c>
      <c r="D13" s="8"/>
      <c r="E13" s="13"/>
      <c r="F13" s="8">
        <f t="shared" si="0"/>
        <v>0</v>
      </c>
      <c r="G13" s="35">
        <v>1</v>
      </c>
      <c r="H13" s="11">
        <f>F13*G13</f>
        <v>0</v>
      </c>
    </row>
    <row r="14" spans="1:8">
      <c r="A14" s="29"/>
      <c r="B14" s="30"/>
      <c r="C14" s="30"/>
      <c r="D14" s="30"/>
      <c r="E14" s="30"/>
      <c r="F14" s="30"/>
      <c r="G14" s="118"/>
      <c r="H14" s="51">
        <f>SUM(H10:H13)</f>
        <v>0</v>
      </c>
    </row>
    <row r="15" spans="1:8">
      <c r="C15" s="14"/>
      <c r="D15" s="14"/>
      <c r="E15" s="14"/>
      <c r="G15" s="1"/>
      <c r="H15" s="10"/>
    </row>
    <row r="16" spans="1:8">
      <c r="B16" s="138" t="s">
        <v>2</v>
      </c>
      <c r="C16" s="138"/>
      <c r="D16" s="138"/>
      <c r="E16" s="138"/>
      <c r="F16" s="138"/>
      <c r="G16" s="138"/>
      <c r="H16" s="1"/>
    </row>
    <row r="17" spans="2:8">
      <c r="B17" s="138" t="s">
        <v>3</v>
      </c>
      <c r="C17" s="138"/>
      <c r="D17" s="138"/>
      <c r="E17" s="138"/>
      <c r="F17" s="138"/>
      <c r="G17" s="138"/>
      <c r="H17" s="1"/>
    </row>
    <row r="18" spans="2:8">
      <c r="B18" s="7"/>
      <c r="C18" s="5"/>
      <c r="D18" s="5"/>
      <c r="E18" s="5"/>
      <c r="F18" s="5"/>
      <c r="G18" s="5"/>
      <c r="H18" s="1"/>
    </row>
    <row r="19" spans="2:8">
      <c r="B19" s="40" t="s">
        <v>6</v>
      </c>
      <c r="D19" s="40"/>
      <c r="E19" s="40"/>
      <c r="F19" s="40"/>
      <c r="G19" s="40"/>
      <c r="H19" s="1"/>
    </row>
    <row r="20" spans="2:8" ht="12.75" customHeight="1">
      <c r="B20" s="173" t="s">
        <v>25</v>
      </c>
      <c r="C20" s="173"/>
      <c r="D20" s="173"/>
      <c r="E20" s="173"/>
      <c r="F20" s="173"/>
      <c r="G20" s="173"/>
      <c r="H20" s="173"/>
    </row>
    <row r="21" spans="2:8">
      <c r="B21" s="173" t="s">
        <v>24</v>
      </c>
      <c r="C21" s="173"/>
      <c r="D21" s="173"/>
      <c r="E21" s="173"/>
      <c r="F21" s="173"/>
      <c r="G21" s="173"/>
      <c r="H21" s="173"/>
    </row>
    <row r="22" spans="2:8">
      <c r="B22" s="63"/>
      <c r="D22" s="61"/>
      <c r="E22" s="61"/>
      <c r="F22" s="61"/>
      <c r="G22" s="61"/>
      <c r="H22" s="1"/>
    </row>
    <row r="23" spans="2:8">
      <c r="B23" s="63"/>
      <c r="C23" s="61"/>
      <c r="D23" s="61"/>
      <c r="E23" s="61"/>
      <c r="F23" s="61"/>
      <c r="G23" s="61"/>
      <c r="H23" s="1"/>
    </row>
    <row r="24" spans="2:8">
      <c r="B24" s="63"/>
      <c r="C24" s="61"/>
      <c r="D24" s="61"/>
      <c r="E24" s="61"/>
      <c r="F24" s="61"/>
      <c r="G24" s="61"/>
      <c r="H24" s="1"/>
    </row>
    <row r="25" spans="2:8">
      <c r="G25" s="10"/>
    </row>
  </sheetData>
  <mergeCells count="9">
    <mergeCell ref="B21:H21"/>
    <mergeCell ref="B20:H20"/>
    <mergeCell ref="B16:G16"/>
    <mergeCell ref="B17:G17"/>
    <mergeCell ref="A1:H3"/>
    <mergeCell ref="A6:H6"/>
    <mergeCell ref="A8:B8"/>
    <mergeCell ref="D8:E8"/>
    <mergeCell ref="A4:H5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83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20"/>
  <sheetViews>
    <sheetView tabSelected="1" zoomScaleNormal="100" workbookViewId="0">
      <selection activeCell="L12" sqref="L12"/>
    </sheetView>
  </sheetViews>
  <sheetFormatPr baseColWidth="10" defaultRowHeight="12.75"/>
  <cols>
    <col min="1" max="1" width="9.7109375" style="18" customWidth="1"/>
    <col min="2" max="2" width="53.140625" style="1" customWidth="1"/>
    <col min="3" max="3" width="11.42578125" style="1" customWidth="1"/>
    <col min="4" max="4" width="12.7109375" style="1" customWidth="1"/>
    <col min="5" max="5" width="5.7109375" style="1" customWidth="1"/>
    <col min="6" max="6" width="11.7109375" style="1" customWidth="1"/>
    <col min="7" max="8" width="15.7109375" style="2" customWidth="1"/>
    <col min="9" max="16384" width="11.42578125" style="1"/>
  </cols>
  <sheetData>
    <row r="1" spans="1:8">
      <c r="A1" s="136" t="s">
        <v>8</v>
      </c>
      <c r="B1" s="136"/>
      <c r="C1" s="136"/>
      <c r="D1" s="136"/>
      <c r="E1" s="136"/>
      <c r="F1" s="136"/>
      <c r="G1" s="136"/>
      <c r="H1" s="136"/>
    </row>
    <row r="2" spans="1:8">
      <c r="A2" s="136"/>
      <c r="B2" s="136"/>
      <c r="C2" s="136"/>
      <c r="D2" s="136"/>
      <c r="E2" s="136"/>
      <c r="F2" s="136"/>
      <c r="G2" s="136"/>
      <c r="H2" s="136"/>
    </row>
    <row r="3" spans="1:8">
      <c r="A3" s="136"/>
      <c r="B3" s="136"/>
      <c r="C3" s="136"/>
      <c r="D3" s="136"/>
      <c r="E3" s="136"/>
      <c r="F3" s="136"/>
      <c r="G3" s="136"/>
      <c r="H3" s="136"/>
    </row>
    <row r="4" spans="1:8" ht="14.25" customHeight="1">
      <c r="A4" s="145" t="s">
        <v>336</v>
      </c>
      <c r="B4" s="146"/>
      <c r="C4" s="146"/>
      <c r="D4" s="146"/>
      <c r="E4" s="146"/>
      <c r="F4" s="146"/>
      <c r="G4" s="146"/>
      <c r="H4" s="147"/>
    </row>
    <row r="5" spans="1:8" ht="19.5" customHeight="1">
      <c r="A5" s="148"/>
      <c r="B5" s="149"/>
      <c r="C5" s="149"/>
      <c r="D5" s="149"/>
      <c r="E5" s="149"/>
      <c r="F5" s="149"/>
      <c r="G5" s="149"/>
      <c r="H5" s="150"/>
    </row>
    <row r="6" spans="1:8" ht="19.5" customHeight="1">
      <c r="A6" s="137" t="s">
        <v>22</v>
      </c>
      <c r="B6" s="137"/>
      <c r="C6" s="137"/>
      <c r="D6" s="137"/>
      <c r="E6" s="137"/>
      <c r="F6" s="137"/>
      <c r="G6" s="137"/>
      <c r="H6" s="137"/>
    </row>
    <row r="7" spans="1:8">
      <c r="A7" s="16"/>
    </row>
    <row r="8" spans="1:8" ht="39.950000000000003" customHeight="1">
      <c r="A8" s="141"/>
      <c r="B8" s="142"/>
      <c r="C8" s="37"/>
      <c r="D8" s="143" t="s">
        <v>5</v>
      </c>
      <c r="E8" s="144"/>
      <c r="G8" s="1"/>
      <c r="H8" s="1"/>
    </row>
    <row r="9" spans="1:8" ht="63.75">
      <c r="A9" s="130" t="s">
        <v>74</v>
      </c>
      <c r="B9" s="39" t="s">
        <v>7</v>
      </c>
      <c r="C9" s="125" t="s">
        <v>45</v>
      </c>
      <c r="D9" s="38" t="s">
        <v>14</v>
      </c>
      <c r="E9" s="38" t="s">
        <v>1</v>
      </c>
      <c r="F9" s="49" t="s">
        <v>13</v>
      </c>
      <c r="G9" s="49" t="s">
        <v>244</v>
      </c>
      <c r="H9" s="49" t="s">
        <v>293</v>
      </c>
    </row>
    <row r="10" spans="1:8" ht="63.75" customHeight="1">
      <c r="A10" s="15" t="s">
        <v>168</v>
      </c>
      <c r="B10" s="3" t="s">
        <v>167</v>
      </c>
      <c r="C10" s="123" t="s">
        <v>174</v>
      </c>
      <c r="D10" s="8"/>
      <c r="E10" s="13"/>
      <c r="F10" s="8">
        <f>D10*(1+E10)</f>
        <v>0</v>
      </c>
      <c r="G10" s="35">
        <v>9</v>
      </c>
      <c r="H10" s="11">
        <f>F10*G10</f>
        <v>0</v>
      </c>
    </row>
    <row r="11" spans="1:8" ht="63.75" customHeight="1">
      <c r="A11" s="15" t="s">
        <v>169</v>
      </c>
      <c r="B11" s="20" t="s">
        <v>171</v>
      </c>
      <c r="C11" s="123" t="s">
        <v>173</v>
      </c>
      <c r="D11" s="8"/>
      <c r="E11" s="13"/>
      <c r="F11" s="8">
        <f t="shared" ref="F11" si="0">D11*(1+E11)</f>
        <v>0</v>
      </c>
      <c r="G11" s="35">
        <v>3</v>
      </c>
      <c r="H11" s="11">
        <f t="shared" ref="H11" si="1">F11*G11</f>
        <v>0</v>
      </c>
    </row>
    <row r="12" spans="1:8" ht="63.75" customHeight="1">
      <c r="A12" s="15" t="s">
        <v>170</v>
      </c>
      <c r="B12" s="3" t="s">
        <v>172</v>
      </c>
      <c r="C12" s="123" t="s">
        <v>175</v>
      </c>
      <c r="D12" s="8"/>
      <c r="E12" s="13"/>
      <c r="F12" s="8">
        <f>D12*(1+E12)</f>
        <v>0</v>
      </c>
      <c r="G12" s="35">
        <v>6</v>
      </c>
      <c r="H12" s="11">
        <f>F12*G12</f>
        <v>0</v>
      </c>
    </row>
    <row r="13" spans="1:8">
      <c r="A13" s="29"/>
      <c r="B13" s="30"/>
      <c r="C13" s="30"/>
      <c r="D13" s="30"/>
      <c r="E13" s="30"/>
      <c r="F13" s="139" t="s">
        <v>12</v>
      </c>
      <c r="G13" s="140"/>
      <c r="H13" s="51">
        <f>SUM(H10:H12)</f>
        <v>0</v>
      </c>
    </row>
    <row r="14" spans="1:8">
      <c r="C14" s="14"/>
      <c r="D14" s="14"/>
      <c r="E14" s="14"/>
      <c r="G14" s="1"/>
      <c r="H14" s="10"/>
    </row>
    <row r="15" spans="1:8">
      <c r="B15" s="138" t="s">
        <v>2</v>
      </c>
      <c r="C15" s="138"/>
      <c r="D15" s="138"/>
      <c r="E15" s="138"/>
      <c r="F15" s="138"/>
      <c r="G15" s="138"/>
      <c r="H15" s="1"/>
    </row>
    <row r="16" spans="1:8">
      <c r="B16" s="138" t="s">
        <v>3</v>
      </c>
      <c r="C16" s="138"/>
      <c r="D16" s="138"/>
      <c r="E16" s="138"/>
      <c r="F16" s="138"/>
      <c r="G16" s="138"/>
      <c r="H16" s="1"/>
    </row>
    <row r="17" spans="2:8">
      <c r="B17" s="7"/>
      <c r="C17" s="5"/>
      <c r="D17" s="5"/>
      <c r="E17" s="5"/>
      <c r="F17" s="5"/>
      <c r="G17" s="5"/>
      <c r="H17" s="1"/>
    </row>
    <row r="18" spans="2:8">
      <c r="B18" s="173" t="s">
        <v>6</v>
      </c>
      <c r="C18" s="173"/>
      <c r="D18" s="173"/>
      <c r="E18" s="173"/>
      <c r="F18" s="173"/>
      <c r="G18" s="173"/>
      <c r="H18" s="173"/>
    </row>
    <row r="19" spans="2:8">
      <c r="B19" s="173" t="s">
        <v>25</v>
      </c>
      <c r="C19" s="173"/>
      <c r="D19" s="173"/>
      <c r="E19" s="173"/>
      <c r="F19" s="173"/>
      <c r="G19" s="173"/>
      <c r="H19" s="173"/>
    </row>
    <row r="20" spans="2:8">
      <c r="B20" s="173" t="s">
        <v>24</v>
      </c>
      <c r="C20" s="173"/>
      <c r="D20" s="173"/>
      <c r="E20" s="173"/>
      <c r="F20" s="173"/>
      <c r="G20" s="173"/>
      <c r="H20" s="173"/>
    </row>
  </sheetData>
  <mergeCells count="11">
    <mergeCell ref="B20:H20"/>
    <mergeCell ref="B19:H19"/>
    <mergeCell ref="B18:H18"/>
    <mergeCell ref="B15:G15"/>
    <mergeCell ref="B16:G16"/>
    <mergeCell ref="F13:G13"/>
    <mergeCell ref="A1:H3"/>
    <mergeCell ref="A6:H6"/>
    <mergeCell ref="A8:B8"/>
    <mergeCell ref="D8:E8"/>
    <mergeCell ref="A4:H5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88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26"/>
  <sheetViews>
    <sheetView zoomScaleNormal="100" workbookViewId="0">
      <selection activeCell="K11" sqref="K11"/>
    </sheetView>
  </sheetViews>
  <sheetFormatPr baseColWidth="10" defaultRowHeight="12.75"/>
  <cols>
    <col min="1" max="1" width="9.7109375" style="18" customWidth="1"/>
    <col min="2" max="2" width="55.28515625" style="1" customWidth="1"/>
    <col min="3" max="3" width="11.5703125" style="1" customWidth="1"/>
    <col min="4" max="4" width="12.7109375" style="1" customWidth="1"/>
    <col min="5" max="5" width="5.7109375" style="1" customWidth="1"/>
    <col min="6" max="6" width="13.7109375" style="1" customWidth="1"/>
    <col min="7" max="7" width="15.7109375" style="2" customWidth="1"/>
    <col min="8" max="8" width="14.85546875" style="2" customWidth="1"/>
    <col min="9" max="16384" width="11.42578125" style="1"/>
  </cols>
  <sheetData>
    <row r="1" spans="1:8">
      <c r="A1" s="136" t="s">
        <v>8</v>
      </c>
      <c r="B1" s="136"/>
      <c r="C1" s="136"/>
      <c r="D1" s="136"/>
      <c r="E1" s="136"/>
      <c r="F1" s="136"/>
      <c r="G1" s="136"/>
      <c r="H1" s="136"/>
    </row>
    <row r="2" spans="1:8">
      <c r="A2" s="136"/>
      <c r="B2" s="136"/>
      <c r="C2" s="136"/>
      <c r="D2" s="136"/>
      <c r="E2" s="136"/>
      <c r="F2" s="136"/>
      <c r="G2" s="136"/>
      <c r="H2" s="136"/>
    </row>
    <row r="3" spans="1:8">
      <c r="A3" s="136"/>
      <c r="B3" s="136"/>
      <c r="C3" s="136"/>
      <c r="D3" s="136"/>
      <c r="E3" s="136"/>
      <c r="F3" s="136"/>
      <c r="G3" s="136"/>
      <c r="H3" s="136"/>
    </row>
    <row r="4" spans="1:8" ht="14.25" customHeight="1">
      <c r="A4" s="145" t="s">
        <v>337</v>
      </c>
      <c r="B4" s="146"/>
      <c r="C4" s="146"/>
      <c r="D4" s="146"/>
      <c r="E4" s="146"/>
      <c r="F4" s="146"/>
      <c r="G4" s="146"/>
      <c r="H4" s="147"/>
    </row>
    <row r="5" spans="1:8" ht="21.75" customHeight="1">
      <c r="A5" s="148"/>
      <c r="B5" s="149"/>
      <c r="C5" s="149"/>
      <c r="D5" s="149"/>
      <c r="E5" s="149"/>
      <c r="F5" s="149"/>
      <c r="G5" s="149"/>
      <c r="H5" s="150"/>
    </row>
    <row r="6" spans="1:8" ht="21.75" customHeight="1">
      <c r="A6" s="137" t="s">
        <v>23</v>
      </c>
      <c r="B6" s="137"/>
      <c r="C6" s="137"/>
      <c r="D6" s="137"/>
      <c r="E6" s="137"/>
      <c r="F6" s="137"/>
      <c r="G6" s="137"/>
      <c r="H6" s="137"/>
    </row>
    <row r="7" spans="1:8">
      <c r="A7" s="16"/>
    </row>
    <row r="8" spans="1:8" ht="39.950000000000003" customHeight="1">
      <c r="A8" s="141"/>
      <c r="B8" s="142"/>
      <c r="C8" s="37"/>
      <c r="D8" s="143" t="s">
        <v>5</v>
      </c>
      <c r="E8" s="144"/>
      <c r="G8" s="1"/>
      <c r="H8" s="1"/>
    </row>
    <row r="9" spans="1:8" ht="63.75">
      <c r="A9" s="130" t="s">
        <v>74</v>
      </c>
      <c r="B9" s="39" t="s">
        <v>7</v>
      </c>
      <c r="C9" s="125" t="s">
        <v>45</v>
      </c>
      <c r="D9" s="38" t="s">
        <v>14</v>
      </c>
      <c r="E9" s="124" t="s">
        <v>1</v>
      </c>
      <c r="F9" s="49" t="s">
        <v>13</v>
      </c>
      <c r="G9" s="49" t="s">
        <v>244</v>
      </c>
      <c r="H9" s="49" t="s">
        <v>293</v>
      </c>
    </row>
    <row r="10" spans="1:8" ht="40.5" customHeight="1">
      <c r="A10" s="15" t="s">
        <v>312</v>
      </c>
      <c r="B10" s="20" t="s">
        <v>161</v>
      </c>
      <c r="C10" s="123" t="s">
        <v>31</v>
      </c>
      <c r="D10" s="8"/>
      <c r="E10" s="13"/>
      <c r="F10" s="8">
        <f>D10*(1+E10)</f>
        <v>0</v>
      </c>
      <c r="G10" s="35">
        <v>2</v>
      </c>
      <c r="H10" s="9">
        <f>F10*G10</f>
        <v>0</v>
      </c>
    </row>
    <row r="11" spans="1:8" ht="40.5" customHeight="1">
      <c r="A11" s="15" t="s">
        <v>313</v>
      </c>
      <c r="B11" s="20" t="s">
        <v>162</v>
      </c>
      <c r="C11" s="123" t="s">
        <v>31</v>
      </c>
      <c r="D11" s="8"/>
      <c r="E11" s="13"/>
      <c r="F11" s="8">
        <f t="shared" ref="F11:F16" si="0">D11*(1+E11)</f>
        <v>0</v>
      </c>
      <c r="G11" s="35">
        <v>2</v>
      </c>
      <c r="H11" s="9">
        <f t="shared" ref="H11:H16" si="1">F11*G11</f>
        <v>0</v>
      </c>
    </row>
    <row r="12" spans="1:8" ht="40.5" customHeight="1">
      <c r="A12" s="15" t="s">
        <v>314</v>
      </c>
      <c r="B12" s="20" t="s">
        <v>163</v>
      </c>
      <c r="C12" s="123" t="s">
        <v>31</v>
      </c>
      <c r="D12" s="8"/>
      <c r="E12" s="13"/>
      <c r="F12" s="8">
        <f t="shared" si="0"/>
        <v>0</v>
      </c>
      <c r="G12" s="35">
        <v>2</v>
      </c>
      <c r="H12" s="9">
        <f t="shared" si="1"/>
        <v>0</v>
      </c>
    </row>
    <row r="13" spans="1:8" ht="40.5" customHeight="1">
      <c r="A13" s="15" t="s">
        <v>315</v>
      </c>
      <c r="B13" s="20" t="s">
        <v>164</v>
      </c>
      <c r="C13" s="123" t="s">
        <v>31</v>
      </c>
      <c r="D13" s="8"/>
      <c r="E13" s="13"/>
      <c r="F13" s="8">
        <f t="shared" si="0"/>
        <v>0</v>
      </c>
      <c r="G13" s="35">
        <v>2</v>
      </c>
      <c r="H13" s="9">
        <f t="shared" si="1"/>
        <v>0</v>
      </c>
    </row>
    <row r="14" spans="1:8" ht="40.5" customHeight="1">
      <c r="A14" s="15" t="s">
        <v>316</v>
      </c>
      <c r="B14" s="20" t="s">
        <v>164</v>
      </c>
      <c r="C14" s="123" t="s">
        <v>31</v>
      </c>
      <c r="D14" s="8"/>
      <c r="E14" s="13"/>
      <c r="F14" s="8">
        <f t="shared" si="0"/>
        <v>0</v>
      </c>
      <c r="G14" s="35">
        <v>2</v>
      </c>
      <c r="H14" s="9">
        <f t="shared" si="1"/>
        <v>0</v>
      </c>
    </row>
    <row r="15" spans="1:8" ht="40.5" customHeight="1">
      <c r="A15" s="15" t="s">
        <v>317</v>
      </c>
      <c r="B15" s="20" t="s">
        <v>164</v>
      </c>
      <c r="C15" s="123" t="s">
        <v>31</v>
      </c>
      <c r="D15" s="8"/>
      <c r="E15" s="13"/>
      <c r="F15" s="8">
        <f t="shared" si="0"/>
        <v>0</v>
      </c>
      <c r="G15" s="35">
        <v>2</v>
      </c>
      <c r="H15" s="9">
        <f t="shared" si="1"/>
        <v>0</v>
      </c>
    </row>
    <row r="16" spans="1:8" ht="40.5" customHeight="1">
      <c r="A16" s="15" t="s">
        <v>165</v>
      </c>
      <c r="B16" s="20" t="s">
        <v>166</v>
      </c>
      <c r="C16" s="123" t="s">
        <v>158</v>
      </c>
      <c r="D16" s="8"/>
      <c r="E16" s="13"/>
      <c r="F16" s="8">
        <f t="shared" si="0"/>
        <v>0</v>
      </c>
      <c r="G16" s="35">
        <v>3</v>
      </c>
      <c r="H16" s="9">
        <f t="shared" si="1"/>
        <v>0</v>
      </c>
    </row>
    <row r="17" spans="1:8" ht="40.5" customHeight="1">
      <c r="A17" s="15" t="s">
        <v>318</v>
      </c>
      <c r="B17" s="20" t="s">
        <v>320</v>
      </c>
      <c r="C17" s="123" t="s">
        <v>158</v>
      </c>
      <c r="D17" s="8"/>
      <c r="E17" s="13"/>
      <c r="F17" s="8">
        <f t="shared" ref="F17:F18" si="2">D17*(1+E17)</f>
        <v>0</v>
      </c>
      <c r="G17" s="35">
        <v>6</v>
      </c>
      <c r="H17" s="9">
        <f t="shared" ref="H17:H18" si="3">F17*G17</f>
        <v>0</v>
      </c>
    </row>
    <row r="18" spans="1:8" ht="40.5" customHeight="1">
      <c r="A18" s="15" t="s">
        <v>319</v>
      </c>
      <c r="B18" s="20" t="s">
        <v>321</v>
      </c>
      <c r="C18" s="123" t="s">
        <v>158</v>
      </c>
      <c r="D18" s="8"/>
      <c r="E18" s="13"/>
      <c r="F18" s="8">
        <f t="shared" si="2"/>
        <v>0</v>
      </c>
      <c r="G18" s="35">
        <v>3</v>
      </c>
      <c r="H18" s="9">
        <f t="shared" si="3"/>
        <v>0</v>
      </c>
    </row>
    <row r="19" spans="1:8">
      <c r="A19" s="29"/>
      <c r="B19" s="30"/>
      <c r="C19" s="30"/>
      <c r="D19" s="30"/>
      <c r="E19" s="30"/>
      <c r="F19" s="139" t="s">
        <v>12</v>
      </c>
      <c r="G19" s="140"/>
      <c r="H19" s="51">
        <f>SUM(H10:H16)</f>
        <v>0</v>
      </c>
    </row>
    <row r="20" spans="1:8">
      <c r="C20" s="14"/>
      <c r="D20" s="14"/>
      <c r="E20" s="14"/>
      <c r="G20" s="1"/>
      <c r="H20" s="10"/>
    </row>
    <row r="21" spans="1:8">
      <c r="B21" s="138" t="s">
        <v>2</v>
      </c>
      <c r="C21" s="138"/>
      <c r="D21" s="138"/>
      <c r="E21" s="138"/>
      <c r="F21" s="138"/>
      <c r="G21" s="138"/>
      <c r="H21" s="1"/>
    </row>
    <row r="22" spans="1:8">
      <c r="B22" s="138" t="s">
        <v>3</v>
      </c>
      <c r="C22" s="138"/>
      <c r="D22" s="138"/>
      <c r="E22" s="138"/>
      <c r="F22" s="138"/>
      <c r="G22" s="138"/>
      <c r="H22" s="1"/>
    </row>
    <row r="24" spans="1:8">
      <c r="B24" s="174" t="s">
        <v>6</v>
      </c>
      <c r="C24" s="174"/>
      <c r="D24" s="174"/>
      <c r="E24" s="174"/>
      <c r="F24" s="174"/>
      <c r="G24" s="174"/>
      <c r="H24" s="174"/>
    </row>
    <row r="25" spans="1:8">
      <c r="B25" s="174" t="s">
        <v>25</v>
      </c>
      <c r="C25" s="174"/>
      <c r="D25" s="174"/>
      <c r="E25" s="174"/>
      <c r="F25" s="174"/>
      <c r="G25" s="174"/>
      <c r="H25" s="174"/>
    </row>
    <row r="26" spans="1:8">
      <c r="B26" s="174" t="s">
        <v>24</v>
      </c>
      <c r="C26" s="174"/>
      <c r="D26" s="174"/>
      <c r="E26" s="174"/>
      <c r="F26" s="174"/>
      <c r="G26" s="174"/>
      <c r="H26" s="174"/>
    </row>
  </sheetData>
  <mergeCells count="11">
    <mergeCell ref="B24:H24"/>
    <mergeCell ref="B25:H25"/>
    <mergeCell ref="B26:H26"/>
    <mergeCell ref="B21:G21"/>
    <mergeCell ref="B22:G22"/>
    <mergeCell ref="F19:G19"/>
    <mergeCell ref="A1:H3"/>
    <mergeCell ref="A6:H6"/>
    <mergeCell ref="A8:B8"/>
    <mergeCell ref="D8:E8"/>
    <mergeCell ref="A4:H5"/>
  </mergeCells>
  <phoneticPr fontId="15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91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24"/>
  <sheetViews>
    <sheetView zoomScaleNormal="100" workbookViewId="0">
      <selection activeCell="J10" sqref="J10"/>
    </sheetView>
  </sheetViews>
  <sheetFormatPr baseColWidth="10" defaultRowHeight="12.75"/>
  <cols>
    <col min="1" max="1" width="9.7109375" style="18" customWidth="1"/>
    <col min="2" max="2" width="57.85546875" style="1" customWidth="1"/>
    <col min="3" max="3" width="11.42578125" style="1" customWidth="1"/>
    <col min="4" max="4" width="12.7109375" style="1" customWidth="1"/>
    <col min="5" max="5" width="5.7109375" style="1" customWidth="1"/>
    <col min="6" max="6" width="11.85546875" style="1" customWidth="1"/>
    <col min="7" max="7" width="14.7109375" style="2" customWidth="1"/>
    <col min="8" max="8" width="14.5703125" style="2" customWidth="1"/>
    <col min="9" max="16384" width="11.42578125" style="1"/>
  </cols>
  <sheetData>
    <row r="1" spans="1:8">
      <c r="A1" s="136" t="s">
        <v>8</v>
      </c>
      <c r="B1" s="136"/>
      <c r="C1" s="136"/>
      <c r="D1" s="136"/>
      <c r="E1" s="136"/>
      <c r="F1" s="136"/>
      <c r="G1" s="136"/>
      <c r="H1" s="136"/>
    </row>
    <row r="2" spans="1:8">
      <c r="A2" s="136"/>
      <c r="B2" s="136"/>
      <c r="C2" s="136"/>
      <c r="D2" s="136"/>
      <c r="E2" s="136"/>
      <c r="F2" s="136"/>
      <c r="G2" s="136"/>
      <c r="H2" s="136"/>
    </row>
    <row r="3" spans="1:8">
      <c r="A3" s="136"/>
      <c r="B3" s="136"/>
      <c r="C3" s="136"/>
      <c r="D3" s="136"/>
      <c r="E3" s="136"/>
      <c r="F3" s="136"/>
      <c r="G3" s="136"/>
      <c r="H3" s="136"/>
    </row>
    <row r="4" spans="1:8" ht="14.25" customHeight="1">
      <c r="A4" s="145" t="s">
        <v>338</v>
      </c>
      <c r="B4" s="146"/>
      <c r="C4" s="146"/>
      <c r="D4" s="146"/>
      <c r="E4" s="146"/>
      <c r="F4" s="146"/>
      <c r="G4" s="146"/>
      <c r="H4" s="147"/>
    </row>
    <row r="5" spans="1:8" ht="21" customHeight="1">
      <c r="A5" s="148"/>
      <c r="B5" s="149"/>
      <c r="C5" s="149"/>
      <c r="D5" s="149"/>
      <c r="E5" s="149"/>
      <c r="F5" s="149"/>
      <c r="G5" s="149"/>
      <c r="H5" s="150"/>
    </row>
    <row r="6" spans="1:8" ht="21" customHeight="1">
      <c r="A6" s="137" t="s">
        <v>28</v>
      </c>
      <c r="B6" s="137"/>
      <c r="C6" s="137"/>
      <c r="D6" s="137"/>
      <c r="E6" s="137"/>
      <c r="F6" s="137"/>
      <c r="G6" s="137"/>
      <c r="H6" s="137"/>
    </row>
    <row r="7" spans="1:8" ht="14.25" customHeight="1">
      <c r="A7" s="16"/>
    </row>
    <row r="8" spans="1:8" ht="39.950000000000003" customHeight="1">
      <c r="A8" s="141"/>
      <c r="B8" s="142"/>
      <c r="C8" s="37"/>
      <c r="D8" s="143" t="s">
        <v>5</v>
      </c>
      <c r="E8" s="144"/>
      <c r="G8" s="1"/>
      <c r="H8" s="1"/>
    </row>
    <row r="9" spans="1:8" ht="63.75">
      <c r="A9" s="130" t="s">
        <v>74</v>
      </c>
      <c r="B9" s="39" t="s">
        <v>7</v>
      </c>
      <c r="C9" s="125" t="s">
        <v>45</v>
      </c>
      <c r="D9" s="38" t="s">
        <v>14</v>
      </c>
      <c r="E9" s="38" t="s">
        <v>1</v>
      </c>
      <c r="F9" s="49" t="s">
        <v>13</v>
      </c>
      <c r="G9" s="49" t="s">
        <v>244</v>
      </c>
      <c r="H9" s="49" t="s">
        <v>293</v>
      </c>
    </row>
    <row r="10" spans="1:8" ht="43.5" customHeight="1">
      <c r="A10" s="15" t="s">
        <v>147</v>
      </c>
      <c r="B10" s="20" t="s">
        <v>148</v>
      </c>
      <c r="C10" s="123" t="s">
        <v>31</v>
      </c>
      <c r="D10" s="8"/>
      <c r="E10" s="13"/>
      <c r="F10" s="8">
        <f>D10*(1+E10)</f>
        <v>0</v>
      </c>
      <c r="G10" s="17">
        <v>3</v>
      </c>
      <c r="H10" s="9">
        <f>F10*G10</f>
        <v>0</v>
      </c>
    </row>
    <row r="11" spans="1:8" ht="43.5" customHeight="1">
      <c r="A11" s="15" t="s">
        <v>149</v>
      </c>
      <c r="B11" s="121" t="s">
        <v>327</v>
      </c>
      <c r="C11" s="123" t="s">
        <v>30</v>
      </c>
      <c r="D11" s="8"/>
      <c r="E11" s="13"/>
      <c r="F11" s="8">
        <f t="shared" ref="F11:F16" si="0">D11*(1+E11)</f>
        <v>0</v>
      </c>
      <c r="G11" s="17">
        <v>1</v>
      </c>
      <c r="H11" s="9">
        <f t="shared" ref="H11:H16" si="1">F11*G11</f>
        <v>0</v>
      </c>
    </row>
    <row r="12" spans="1:8" ht="43.5" customHeight="1">
      <c r="A12" s="15" t="s">
        <v>150</v>
      </c>
      <c r="B12" s="121" t="s">
        <v>155</v>
      </c>
      <c r="C12" s="123" t="s">
        <v>31</v>
      </c>
      <c r="D12" s="8"/>
      <c r="E12" s="13"/>
      <c r="F12" s="8">
        <f t="shared" si="0"/>
        <v>0</v>
      </c>
      <c r="G12" s="17">
        <v>1</v>
      </c>
      <c r="H12" s="9">
        <f t="shared" si="1"/>
        <v>0</v>
      </c>
    </row>
    <row r="13" spans="1:8" ht="43.5" customHeight="1">
      <c r="A13" s="15" t="s">
        <v>151</v>
      </c>
      <c r="B13" s="121" t="s">
        <v>156</v>
      </c>
      <c r="C13" s="123" t="s">
        <v>31</v>
      </c>
      <c r="D13" s="8"/>
      <c r="E13" s="13"/>
      <c r="F13" s="8">
        <f t="shared" si="0"/>
        <v>0</v>
      </c>
      <c r="G13" s="17">
        <v>1</v>
      </c>
      <c r="H13" s="9">
        <f t="shared" si="1"/>
        <v>0</v>
      </c>
    </row>
    <row r="14" spans="1:8" ht="43.5" customHeight="1">
      <c r="A14" s="15" t="s">
        <v>152</v>
      </c>
      <c r="B14" s="121" t="s">
        <v>328</v>
      </c>
      <c r="C14" s="123" t="s">
        <v>31</v>
      </c>
      <c r="D14" s="8"/>
      <c r="E14" s="13"/>
      <c r="F14" s="8">
        <f t="shared" si="0"/>
        <v>0</v>
      </c>
      <c r="G14" s="17">
        <v>1</v>
      </c>
      <c r="H14" s="9">
        <f t="shared" si="1"/>
        <v>0</v>
      </c>
    </row>
    <row r="15" spans="1:8" ht="43.5" customHeight="1">
      <c r="A15" s="15" t="s">
        <v>153</v>
      </c>
      <c r="B15" s="121" t="s">
        <v>157</v>
      </c>
      <c r="C15" s="123" t="s">
        <v>30</v>
      </c>
      <c r="D15" s="8"/>
      <c r="E15" s="13"/>
      <c r="F15" s="8">
        <f>D15*(1+E15)</f>
        <v>0</v>
      </c>
      <c r="G15" s="17">
        <v>1</v>
      </c>
      <c r="H15" s="9">
        <f t="shared" si="1"/>
        <v>0</v>
      </c>
    </row>
    <row r="16" spans="1:8" ht="43.5" customHeight="1">
      <c r="A16" s="15" t="s">
        <v>154</v>
      </c>
      <c r="B16" s="121" t="s">
        <v>329</v>
      </c>
      <c r="C16" s="123" t="s">
        <v>31</v>
      </c>
      <c r="D16" s="8"/>
      <c r="E16" s="13"/>
      <c r="F16" s="8">
        <f t="shared" si="0"/>
        <v>0</v>
      </c>
      <c r="G16" s="17">
        <v>1</v>
      </c>
      <c r="H16" s="9">
        <f t="shared" si="1"/>
        <v>0</v>
      </c>
    </row>
    <row r="17" spans="1:8">
      <c r="A17" s="29"/>
      <c r="B17" s="30"/>
      <c r="C17" s="30"/>
      <c r="D17" s="30"/>
      <c r="E17" s="30"/>
      <c r="F17" s="139" t="s">
        <v>12</v>
      </c>
      <c r="G17" s="140"/>
      <c r="H17" s="51">
        <f>SUM(H10:H16)</f>
        <v>0</v>
      </c>
    </row>
    <row r="18" spans="1:8">
      <c r="C18" s="14"/>
      <c r="D18" s="14"/>
      <c r="E18" s="14"/>
      <c r="G18" s="1"/>
      <c r="H18" s="10"/>
    </row>
    <row r="19" spans="1:8">
      <c r="B19" s="138" t="s">
        <v>2</v>
      </c>
      <c r="C19" s="138"/>
      <c r="D19" s="138"/>
      <c r="E19" s="138"/>
      <c r="F19" s="138"/>
      <c r="G19" s="138"/>
      <c r="H19" s="1"/>
    </row>
    <row r="20" spans="1:8">
      <c r="B20" s="138" t="s">
        <v>3</v>
      </c>
      <c r="C20" s="138"/>
      <c r="D20" s="138"/>
      <c r="E20" s="138"/>
      <c r="F20" s="138"/>
      <c r="G20" s="138"/>
      <c r="H20" s="1"/>
    </row>
    <row r="21" spans="1:8">
      <c r="B21" s="7"/>
      <c r="C21" s="5"/>
      <c r="D21" s="5"/>
      <c r="E21" s="5"/>
      <c r="F21" s="5"/>
      <c r="G21" s="5"/>
      <c r="H21" s="1"/>
    </row>
    <row r="22" spans="1:8">
      <c r="B22" s="174" t="s">
        <v>6</v>
      </c>
      <c r="C22" s="174"/>
      <c r="D22" s="174"/>
      <c r="E22" s="174"/>
      <c r="F22" s="174"/>
      <c r="G22" s="174"/>
      <c r="H22" s="174"/>
    </row>
    <row r="23" spans="1:8">
      <c r="B23" s="174" t="s">
        <v>25</v>
      </c>
      <c r="C23" s="174"/>
      <c r="D23" s="174"/>
      <c r="E23" s="174"/>
      <c r="F23" s="174"/>
      <c r="G23" s="174"/>
      <c r="H23" s="174"/>
    </row>
    <row r="24" spans="1:8">
      <c r="B24" s="174" t="s">
        <v>24</v>
      </c>
      <c r="C24" s="174"/>
      <c r="D24" s="174"/>
      <c r="E24" s="174"/>
      <c r="F24" s="174"/>
      <c r="G24" s="174"/>
      <c r="H24" s="174"/>
    </row>
  </sheetData>
  <mergeCells count="11">
    <mergeCell ref="B22:H22"/>
    <mergeCell ref="B23:H23"/>
    <mergeCell ref="B24:H24"/>
    <mergeCell ref="B19:G19"/>
    <mergeCell ref="B20:G20"/>
    <mergeCell ref="F17:G17"/>
    <mergeCell ref="A1:H3"/>
    <mergeCell ref="A6:H6"/>
    <mergeCell ref="A8:B8"/>
    <mergeCell ref="D8:E8"/>
    <mergeCell ref="A4:H5"/>
  </mergeCells>
  <phoneticPr fontId="15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8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3E2DA-D901-4AC4-B6C7-38E687EE2222}">
  <sheetPr>
    <pageSetUpPr fitToPage="1"/>
  </sheetPr>
  <dimension ref="A1:H18"/>
  <sheetViews>
    <sheetView zoomScaleNormal="100" workbookViewId="0">
      <selection activeCell="K15" sqref="K15"/>
    </sheetView>
  </sheetViews>
  <sheetFormatPr baseColWidth="10" defaultRowHeight="12.75"/>
  <cols>
    <col min="1" max="1" width="9.7109375" style="18" customWidth="1"/>
    <col min="2" max="2" width="51.140625" style="1" customWidth="1"/>
    <col min="3" max="3" width="9.85546875" style="1" customWidth="1"/>
    <col min="4" max="4" width="12.7109375" style="1" customWidth="1"/>
    <col min="5" max="5" width="5.7109375" style="1" customWidth="1"/>
    <col min="6" max="6" width="15.7109375" style="1" customWidth="1"/>
    <col min="7" max="8" width="15.7109375" style="2" customWidth="1"/>
    <col min="9" max="16384" width="11.42578125" style="1"/>
  </cols>
  <sheetData>
    <row r="1" spans="1:8">
      <c r="A1" s="136" t="s">
        <v>8</v>
      </c>
      <c r="B1" s="136"/>
      <c r="C1" s="136"/>
      <c r="D1" s="136"/>
      <c r="E1" s="136"/>
      <c r="F1" s="136"/>
      <c r="G1" s="136"/>
      <c r="H1" s="136"/>
    </row>
    <row r="2" spans="1:8">
      <c r="A2" s="136"/>
      <c r="B2" s="136"/>
      <c r="C2" s="136"/>
      <c r="D2" s="136"/>
      <c r="E2" s="136"/>
      <c r="F2" s="136"/>
      <c r="G2" s="136"/>
      <c r="H2" s="136"/>
    </row>
    <row r="3" spans="1:8">
      <c r="A3" s="136"/>
      <c r="B3" s="136"/>
      <c r="C3" s="136"/>
      <c r="D3" s="136"/>
      <c r="E3" s="136"/>
      <c r="F3" s="136"/>
      <c r="G3" s="136"/>
      <c r="H3" s="136"/>
    </row>
    <row r="4" spans="1:8" ht="14.25" customHeight="1">
      <c r="A4" s="145" t="s">
        <v>339</v>
      </c>
      <c r="B4" s="146"/>
      <c r="C4" s="146"/>
      <c r="D4" s="146"/>
      <c r="E4" s="146"/>
      <c r="F4" s="146"/>
      <c r="G4" s="146"/>
      <c r="H4" s="147"/>
    </row>
    <row r="5" spans="1:8" ht="22.5" customHeight="1">
      <c r="A5" s="148"/>
      <c r="B5" s="149"/>
      <c r="C5" s="149"/>
      <c r="D5" s="149"/>
      <c r="E5" s="149"/>
      <c r="F5" s="149"/>
      <c r="G5" s="149"/>
      <c r="H5" s="150"/>
    </row>
    <row r="6" spans="1:8" ht="22.5" customHeight="1">
      <c r="A6" s="137" t="s">
        <v>27</v>
      </c>
      <c r="B6" s="137"/>
      <c r="C6" s="137"/>
      <c r="D6" s="137"/>
      <c r="E6" s="137"/>
      <c r="F6" s="137"/>
      <c r="G6" s="137"/>
      <c r="H6" s="137"/>
    </row>
    <row r="7" spans="1:8">
      <c r="A7" s="16"/>
    </row>
    <row r="8" spans="1:8" ht="39.950000000000003" customHeight="1">
      <c r="A8" s="141"/>
      <c r="B8" s="142"/>
      <c r="C8" s="37"/>
      <c r="D8" s="143" t="s">
        <v>5</v>
      </c>
      <c r="E8" s="144"/>
      <c r="G8" s="1"/>
      <c r="H8" s="1"/>
    </row>
    <row r="9" spans="1:8" ht="63.75">
      <c r="A9" s="130" t="s">
        <v>74</v>
      </c>
      <c r="B9" s="39" t="s">
        <v>7</v>
      </c>
      <c r="C9" s="125" t="s">
        <v>45</v>
      </c>
      <c r="D9" s="38" t="s">
        <v>14</v>
      </c>
      <c r="E9" s="38" t="s">
        <v>1</v>
      </c>
      <c r="F9" s="49" t="s">
        <v>13</v>
      </c>
      <c r="G9" s="49" t="s">
        <v>244</v>
      </c>
      <c r="H9" s="49" t="s">
        <v>293</v>
      </c>
    </row>
    <row r="10" spans="1:8" ht="70.5" customHeight="1">
      <c r="A10" s="15" t="s">
        <v>145</v>
      </c>
      <c r="B10" s="20" t="s">
        <v>146</v>
      </c>
      <c r="C10" s="123" t="s">
        <v>31</v>
      </c>
      <c r="D10" s="9"/>
      <c r="E10" s="13"/>
      <c r="F10" s="9">
        <f>D10*(1+E10)</f>
        <v>0</v>
      </c>
      <c r="G10" s="17">
        <v>3</v>
      </c>
      <c r="H10" s="9">
        <f>F10*G10</f>
        <v>0</v>
      </c>
    </row>
    <row r="11" spans="1:8" ht="18.75" customHeight="1">
      <c r="A11" s="29"/>
      <c r="B11" s="30"/>
      <c r="C11" s="30"/>
      <c r="D11" s="30"/>
      <c r="E11" s="30"/>
      <c r="F11" s="139" t="s">
        <v>12</v>
      </c>
      <c r="G11" s="140"/>
      <c r="H11" s="51">
        <f>SUM(H10)</f>
        <v>0</v>
      </c>
    </row>
    <row r="12" spans="1:8">
      <c r="C12" s="14"/>
      <c r="D12" s="14"/>
      <c r="E12" s="14"/>
      <c r="G12" s="1"/>
      <c r="H12" s="10"/>
    </row>
    <row r="13" spans="1:8">
      <c r="B13" s="138" t="s">
        <v>2</v>
      </c>
      <c r="C13" s="138"/>
      <c r="D13" s="138"/>
      <c r="E13" s="138"/>
      <c r="F13" s="138"/>
      <c r="G13" s="138"/>
      <c r="H13" s="1"/>
    </row>
    <row r="14" spans="1:8">
      <c r="B14" s="138" t="s">
        <v>3</v>
      </c>
      <c r="C14" s="138"/>
      <c r="D14" s="138"/>
      <c r="E14" s="138"/>
      <c r="F14" s="138"/>
      <c r="G14" s="138"/>
      <c r="H14" s="1"/>
    </row>
    <row r="15" spans="1:8">
      <c r="B15" s="7"/>
      <c r="C15" s="5"/>
      <c r="D15" s="5"/>
      <c r="E15" s="5"/>
      <c r="F15" s="5"/>
      <c r="G15" s="5"/>
      <c r="H15" s="1"/>
    </row>
    <row r="16" spans="1:8">
      <c r="B16" s="174" t="s">
        <v>6</v>
      </c>
      <c r="C16" s="174"/>
      <c r="D16" s="174"/>
      <c r="E16" s="174"/>
      <c r="F16" s="174"/>
      <c r="G16" s="174"/>
      <c r="H16" s="174"/>
    </row>
    <row r="17" spans="2:8">
      <c r="B17" s="174" t="s">
        <v>25</v>
      </c>
      <c r="C17" s="174"/>
      <c r="D17" s="174"/>
      <c r="E17" s="174"/>
      <c r="F17" s="174"/>
      <c r="G17" s="174"/>
      <c r="H17" s="174"/>
    </row>
    <row r="18" spans="2:8">
      <c r="B18" s="174" t="s">
        <v>24</v>
      </c>
      <c r="C18" s="174"/>
      <c r="D18" s="174"/>
      <c r="E18" s="174"/>
      <c r="F18" s="174"/>
      <c r="G18" s="174"/>
      <c r="H18" s="174"/>
    </row>
  </sheetData>
  <mergeCells count="11">
    <mergeCell ref="B16:H16"/>
    <mergeCell ref="B17:H17"/>
    <mergeCell ref="B18:H18"/>
    <mergeCell ref="B13:G13"/>
    <mergeCell ref="B14:G14"/>
    <mergeCell ref="F11:G11"/>
    <mergeCell ref="A1:H3"/>
    <mergeCell ref="A6:H6"/>
    <mergeCell ref="A8:B8"/>
    <mergeCell ref="D8:E8"/>
    <mergeCell ref="A4:H5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92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H20"/>
  <sheetViews>
    <sheetView zoomScaleNormal="100" workbookViewId="0">
      <selection activeCell="K8" sqref="K8"/>
    </sheetView>
  </sheetViews>
  <sheetFormatPr baseColWidth="10" defaultRowHeight="12.75"/>
  <cols>
    <col min="1" max="1" width="9.7109375" style="18" customWidth="1"/>
    <col min="2" max="2" width="55.28515625" style="1" customWidth="1"/>
    <col min="3" max="3" width="9.140625" style="1" customWidth="1"/>
    <col min="4" max="4" width="12.7109375" style="1" customWidth="1"/>
    <col min="5" max="5" width="5.7109375" style="1" customWidth="1"/>
    <col min="6" max="6" width="15.7109375" style="1" customWidth="1"/>
    <col min="7" max="8" width="15.7109375" style="2" customWidth="1"/>
    <col min="9" max="16384" width="11.42578125" style="1"/>
  </cols>
  <sheetData>
    <row r="1" spans="1:8">
      <c r="A1" s="136" t="s">
        <v>8</v>
      </c>
      <c r="B1" s="136"/>
      <c r="C1" s="136"/>
      <c r="D1" s="136"/>
      <c r="E1" s="136"/>
      <c r="F1" s="136"/>
      <c r="G1" s="136"/>
      <c r="H1" s="136"/>
    </row>
    <row r="2" spans="1:8">
      <c r="A2" s="136"/>
      <c r="B2" s="136"/>
      <c r="C2" s="136"/>
      <c r="D2" s="136"/>
      <c r="E2" s="136"/>
      <c r="F2" s="136"/>
      <c r="G2" s="136"/>
      <c r="H2" s="136"/>
    </row>
    <row r="3" spans="1:8">
      <c r="A3" s="136"/>
      <c r="B3" s="136"/>
      <c r="C3" s="136"/>
      <c r="D3" s="136"/>
      <c r="E3" s="136"/>
      <c r="F3" s="136"/>
      <c r="G3" s="136"/>
      <c r="H3" s="136"/>
    </row>
    <row r="4" spans="1:8" ht="14.25" customHeight="1">
      <c r="A4" s="145" t="s">
        <v>340</v>
      </c>
      <c r="B4" s="146"/>
      <c r="C4" s="146"/>
      <c r="D4" s="146"/>
      <c r="E4" s="146"/>
      <c r="F4" s="146"/>
      <c r="G4" s="146"/>
      <c r="H4" s="147"/>
    </row>
    <row r="5" spans="1:8" ht="19.5" customHeight="1">
      <c r="A5" s="148"/>
      <c r="B5" s="149"/>
      <c r="C5" s="149"/>
      <c r="D5" s="149"/>
      <c r="E5" s="149"/>
      <c r="F5" s="149"/>
      <c r="G5" s="149"/>
      <c r="H5" s="150"/>
    </row>
    <row r="6" spans="1:8" ht="19.5" customHeight="1">
      <c r="A6" s="137" t="s">
        <v>26</v>
      </c>
      <c r="B6" s="137"/>
      <c r="C6" s="137"/>
      <c r="D6" s="137"/>
      <c r="E6" s="137"/>
      <c r="F6" s="137"/>
      <c r="G6" s="137"/>
      <c r="H6" s="137"/>
    </row>
    <row r="7" spans="1:8">
      <c r="A7" s="16"/>
    </row>
    <row r="8" spans="1:8" ht="39.950000000000003" customHeight="1">
      <c r="A8" s="141"/>
      <c r="B8" s="142"/>
      <c r="C8" s="37"/>
      <c r="D8" s="143" t="s">
        <v>5</v>
      </c>
      <c r="E8" s="144"/>
      <c r="G8" s="1"/>
      <c r="H8" s="1"/>
    </row>
    <row r="9" spans="1:8" ht="63.75">
      <c r="A9" s="130" t="s">
        <v>74</v>
      </c>
      <c r="B9" s="39" t="s">
        <v>7</v>
      </c>
      <c r="C9" s="125" t="s">
        <v>45</v>
      </c>
      <c r="D9" s="38" t="s">
        <v>14</v>
      </c>
      <c r="E9" s="38" t="s">
        <v>1</v>
      </c>
      <c r="F9" s="49" t="s">
        <v>13</v>
      </c>
      <c r="G9" s="49" t="s">
        <v>244</v>
      </c>
      <c r="H9" s="49" t="s">
        <v>293</v>
      </c>
    </row>
    <row r="10" spans="1:8" ht="59.25" customHeight="1">
      <c r="A10" s="15" t="s">
        <v>139</v>
      </c>
      <c r="B10" s="20" t="s">
        <v>142</v>
      </c>
      <c r="C10" s="123" t="s">
        <v>30</v>
      </c>
      <c r="D10" s="8"/>
      <c r="E10" s="13"/>
      <c r="F10" s="59">
        <f>D10*(1+E10)</f>
        <v>0</v>
      </c>
      <c r="G10" s="17">
        <v>1</v>
      </c>
      <c r="H10" s="9">
        <f>J10*G10</f>
        <v>0</v>
      </c>
    </row>
    <row r="11" spans="1:8" ht="59.25" customHeight="1">
      <c r="A11" s="15" t="s">
        <v>140</v>
      </c>
      <c r="B11" s="20" t="s">
        <v>143</v>
      </c>
      <c r="C11" s="123" t="s">
        <v>30</v>
      </c>
      <c r="D11" s="8"/>
      <c r="E11" s="13"/>
      <c r="F11" s="59">
        <f t="shared" ref="F11:F12" si="0">D11*(1+E11)</f>
        <v>0</v>
      </c>
      <c r="G11" s="17">
        <v>1</v>
      </c>
      <c r="H11" s="9">
        <f t="shared" ref="H11:H12" si="1">J11*G11</f>
        <v>0</v>
      </c>
    </row>
    <row r="12" spans="1:8" ht="59.25" customHeight="1">
      <c r="A12" s="15" t="s">
        <v>141</v>
      </c>
      <c r="B12" s="20" t="s">
        <v>144</v>
      </c>
      <c r="C12" s="123" t="s">
        <v>30</v>
      </c>
      <c r="D12" s="8"/>
      <c r="E12" s="13"/>
      <c r="F12" s="59">
        <f t="shared" si="0"/>
        <v>0</v>
      </c>
      <c r="G12" s="17">
        <v>1</v>
      </c>
      <c r="H12" s="9">
        <f t="shared" si="1"/>
        <v>0</v>
      </c>
    </row>
    <row r="13" spans="1:8">
      <c r="A13" s="29"/>
      <c r="B13" s="30"/>
      <c r="C13" s="30"/>
      <c r="D13" s="30"/>
      <c r="E13" s="30"/>
      <c r="F13" s="139" t="s">
        <v>12</v>
      </c>
      <c r="G13" s="140"/>
      <c r="H13" s="51">
        <f>SUM(H10)</f>
        <v>0</v>
      </c>
    </row>
    <row r="14" spans="1:8">
      <c r="C14" s="14"/>
      <c r="D14" s="14"/>
      <c r="E14" s="14"/>
      <c r="G14" s="1"/>
      <c r="H14" s="10"/>
    </row>
    <row r="15" spans="1:8">
      <c r="B15" s="138" t="s">
        <v>2</v>
      </c>
      <c r="C15" s="138"/>
      <c r="D15" s="138"/>
      <c r="E15" s="138"/>
      <c r="F15" s="138"/>
      <c r="G15" s="138"/>
      <c r="H15" s="1"/>
    </row>
    <row r="16" spans="1:8">
      <c r="B16" s="138" t="s">
        <v>3</v>
      </c>
      <c r="C16" s="138"/>
      <c r="D16" s="138"/>
      <c r="E16" s="138"/>
      <c r="F16" s="138"/>
      <c r="G16" s="138"/>
      <c r="H16" s="1"/>
    </row>
    <row r="17" spans="2:8">
      <c r="B17" s="7"/>
      <c r="C17" s="5"/>
      <c r="D17" s="5"/>
      <c r="E17" s="5"/>
      <c r="F17" s="5"/>
      <c r="G17" s="5"/>
      <c r="H17" s="1"/>
    </row>
    <row r="18" spans="2:8">
      <c r="B18" s="174" t="s">
        <v>6</v>
      </c>
      <c r="C18" s="174"/>
      <c r="D18" s="174"/>
      <c r="E18" s="174"/>
      <c r="F18" s="174"/>
      <c r="G18" s="174"/>
      <c r="H18" s="174"/>
    </row>
    <row r="19" spans="2:8">
      <c r="B19" s="174" t="s">
        <v>25</v>
      </c>
      <c r="C19" s="174"/>
      <c r="D19" s="174"/>
      <c r="E19" s="174"/>
      <c r="F19" s="174"/>
      <c r="G19" s="174"/>
      <c r="H19" s="174"/>
    </row>
    <row r="20" spans="2:8">
      <c r="B20" s="174" t="s">
        <v>24</v>
      </c>
      <c r="C20" s="174"/>
      <c r="D20" s="174"/>
      <c r="E20" s="174"/>
      <c r="F20" s="174"/>
      <c r="G20" s="174"/>
      <c r="H20" s="174"/>
    </row>
  </sheetData>
  <mergeCells count="11">
    <mergeCell ref="B18:H18"/>
    <mergeCell ref="B19:H19"/>
    <mergeCell ref="B20:H20"/>
    <mergeCell ref="B15:G15"/>
    <mergeCell ref="B16:G16"/>
    <mergeCell ref="F13:G13"/>
    <mergeCell ref="A1:H3"/>
    <mergeCell ref="A6:H6"/>
    <mergeCell ref="A8:B8"/>
    <mergeCell ref="D8:E8"/>
    <mergeCell ref="A4:H5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H18"/>
  <sheetViews>
    <sheetView zoomScaleNormal="100" workbookViewId="0">
      <selection activeCell="J20" sqref="J20"/>
    </sheetView>
  </sheetViews>
  <sheetFormatPr baseColWidth="10" defaultRowHeight="12.75"/>
  <cols>
    <col min="1" max="1" width="9.7109375" style="18" customWidth="1"/>
    <col min="2" max="2" width="53.5703125" style="1" customWidth="1"/>
    <col min="3" max="3" width="9.28515625" style="1" customWidth="1"/>
    <col min="4" max="4" width="12.7109375" style="1" customWidth="1"/>
    <col min="5" max="5" width="5.7109375" style="1" customWidth="1"/>
    <col min="6" max="6" width="13.85546875" style="1" customWidth="1"/>
    <col min="7" max="7" width="15.7109375" style="1" customWidth="1"/>
    <col min="8" max="8" width="15.7109375" style="2" customWidth="1"/>
    <col min="9" max="16384" width="11.42578125" style="1"/>
  </cols>
  <sheetData>
    <row r="1" spans="1:8">
      <c r="A1" s="136" t="s">
        <v>8</v>
      </c>
      <c r="B1" s="136"/>
      <c r="C1" s="136"/>
      <c r="D1" s="136"/>
      <c r="E1" s="136"/>
      <c r="F1" s="136"/>
      <c r="G1" s="136"/>
      <c r="H1" s="136"/>
    </row>
    <row r="2" spans="1:8">
      <c r="A2" s="136"/>
      <c r="B2" s="136"/>
      <c r="C2" s="136"/>
      <c r="D2" s="136"/>
      <c r="E2" s="136"/>
      <c r="F2" s="136"/>
      <c r="G2" s="136"/>
      <c r="H2" s="136"/>
    </row>
    <row r="3" spans="1:8">
      <c r="A3" s="136"/>
      <c r="B3" s="136"/>
      <c r="C3" s="136"/>
      <c r="D3" s="136"/>
      <c r="E3" s="136"/>
      <c r="F3" s="136"/>
      <c r="G3" s="136"/>
      <c r="H3" s="136"/>
    </row>
    <row r="4" spans="1:8" ht="14.25" customHeight="1">
      <c r="A4" s="145" t="s">
        <v>342</v>
      </c>
      <c r="B4" s="146"/>
      <c r="C4" s="146"/>
      <c r="D4" s="146"/>
      <c r="E4" s="146"/>
      <c r="F4" s="146"/>
      <c r="G4" s="146"/>
      <c r="H4" s="147"/>
    </row>
    <row r="5" spans="1:8" ht="21" customHeight="1">
      <c r="A5" s="148"/>
      <c r="B5" s="149"/>
      <c r="C5" s="149"/>
      <c r="D5" s="149"/>
      <c r="E5" s="149"/>
      <c r="F5" s="149"/>
      <c r="G5" s="149"/>
      <c r="H5" s="150"/>
    </row>
    <row r="6" spans="1:8" ht="21" customHeight="1">
      <c r="A6" s="137" t="s">
        <v>341</v>
      </c>
      <c r="B6" s="137"/>
      <c r="C6" s="137"/>
      <c r="D6" s="137"/>
      <c r="E6" s="137"/>
      <c r="F6" s="137"/>
      <c r="G6" s="137"/>
      <c r="H6" s="137"/>
    </row>
    <row r="7" spans="1:8">
      <c r="A7" s="16"/>
    </row>
    <row r="8" spans="1:8" ht="39.950000000000003" customHeight="1">
      <c r="A8" s="141"/>
      <c r="B8" s="142"/>
      <c r="C8" s="37"/>
      <c r="D8" s="143" t="s">
        <v>5</v>
      </c>
      <c r="E8" s="144"/>
      <c r="H8" s="1"/>
    </row>
    <row r="9" spans="1:8" ht="63.75">
      <c r="A9" s="130" t="s">
        <v>74</v>
      </c>
      <c r="B9" s="39" t="s">
        <v>7</v>
      </c>
      <c r="C9" s="125" t="s">
        <v>45</v>
      </c>
      <c r="D9" s="38" t="s">
        <v>14</v>
      </c>
      <c r="E9" s="38" t="s">
        <v>1</v>
      </c>
      <c r="F9" s="49" t="s">
        <v>13</v>
      </c>
      <c r="G9" s="49" t="s">
        <v>244</v>
      </c>
      <c r="H9" s="49" t="s">
        <v>293</v>
      </c>
    </row>
    <row r="10" spans="1:8" ht="79.5" customHeight="1">
      <c r="A10" s="15" t="s">
        <v>159</v>
      </c>
      <c r="B10" s="20" t="s">
        <v>184</v>
      </c>
      <c r="C10" s="123" t="s">
        <v>30</v>
      </c>
      <c r="D10" s="8"/>
      <c r="E10" s="13"/>
      <c r="F10" s="8">
        <f>D10*(1+E10)</f>
        <v>0</v>
      </c>
      <c r="G10" s="17">
        <v>2</v>
      </c>
      <c r="H10" s="9">
        <f>F10*G10</f>
        <v>0</v>
      </c>
    </row>
    <row r="11" spans="1:8" ht="20.25" customHeight="1">
      <c r="A11" s="29"/>
      <c r="B11" s="30"/>
      <c r="C11" s="30"/>
      <c r="D11" s="30"/>
      <c r="E11" s="30"/>
      <c r="F11" s="139" t="s">
        <v>12</v>
      </c>
      <c r="G11" s="140"/>
      <c r="H11" s="51">
        <f>SUM(H10)</f>
        <v>0</v>
      </c>
    </row>
    <row r="12" spans="1:8">
      <c r="C12" s="14"/>
      <c r="D12" s="14"/>
      <c r="E12" s="14"/>
      <c r="H12" s="10"/>
    </row>
    <row r="13" spans="1:8">
      <c r="B13" s="138" t="s">
        <v>2</v>
      </c>
      <c r="C13" s="138"/>
      <c r="D13" s="138"/>
      <c r="E13" s="138"/>
      <c r="F13" s="138"/>
      <c r="G13" s="138"/>
      <c r="H13" s="1"/>
    </row>
    <row r="14" spans="1:8">
      <c r="B14" s="138" t="s">
        <v>3</v>
      </c>
      <c r="C14" s="138"/>
      <c r="D14" s="138"/>
      <c r="E14" s="138"/>
      <c r="F14" s="138"/>
      <c r="G14" s="138"/>
      <c r="H14" s="1"/>
    </row>
    <row r="15" spans="1:8">
      <c r="B15" s="7"/>
      <c r="C15" s="5"/>
      <c r="D15" s="5"/>
      <c r="E15" s="5"/>
      <c r="F15" s="5"/>
      <c r="G15" s="5"/>
      <c r="H15" s="1"/>
    </row>
    <row r="16" spans="1:8">
      <c r="B16" s="174" t="s">
        <v>6</v>
      </c>
      <c r="C16" s="174"/>
      <c r="D16" s="174"/>
      <c r="E16" s="174"/>
      <c r="F16" s="174"/>
      <c r="G16" s="174"/>
      <c r="H16" s="174"/>
    </row>
    <row r="17" spans="2:8">
      <c r="B17" s="174" t="s">
        <v>25</v>
      </c>
      <c r="C17" s="174"/>
      <c r="D17" s="174"/>
      <c r="E17" s="174"/>
      <c r="F17" s="174"/>
      <c r="G17" s="174"/>
      <c r="H17" s="174"/>
    </row>
    <row r="18" spans="2:8">
      <c r="B18" s="174" t="s">
        <v>24</v>
      </c>
      <c r="C18" s="174"/>
      <c r="D18" s="174"/>
      <c r="E18" s="174"/>
      <c r="F18" s="174"/>
      <c r="G18" s="174"/>
      <c r="H18" s="174"/>
    </row>
  </sheetData>
  <mergeCells count="11">
    <mergeCell ref="B16:H16"/>
    <mergeCell ref="B17:H17"/>
    <mergeCell ref="B18:H18"/>
    <mergeCell ref="A1:H3"/>
    <mergeCell ref="A6:H6"/>
    <mergeCell ref="B13:G13"/>
    <mergeCell ref="B14:G14"/>
    <mergeCell ref="A8:B8"/>
    <mergeCell ref="D8:E8"/>
    <mergeCell ref="F11:G11"/>
    <mergeCell ref="A4:H5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92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18"/>
  <sheetViews>
    <sheetView zoomScaleNormal="100" workbookViewId="0">
      <selection activeCell="B17" sqref="B17:I17"/>
    </sheetView>
  </sheetViews>
  <sheetFormatPr baseColWidth="10" defaultRowHeight="12.75"/>
  <cols>
    <col min="1" max="1" width="9.7109375" style="18" customWidth="1"/>
    <col min="2" max="2" width="40" style="1" customWidth="1"/>
    <col min="3" max="3" width="10.85546875" style="1" customWidth="1"/>
    <col min="4" max="4" width="17.28515625" style="1" customWidth="1"/>
    <col min="5" max="5" width="12.7109375" style="1" customWidth="1"/>
    <col min="6" max="6" width="5.7109375" style="1" customWidth="1"/>
    <col min="7" max="7" width="11.85546875" style="1" customWidth="1"/>
    <col min="8" max="8" width="15.7109375" style="1" customWidth="1"/>
    <col min="9" max="9" width="15.7109375" style="2" customWidth="1"/>
    <col min="10" max="16384" width="11.42578125" style="1"/>
  </cols>
  <sheetData>
    <row r="1" spans="1:9">
      <c r="A1" s="136" t="s">
        <v>8</v>
      </c>
      <c r="B1" s="136"/>
      <c r="C1" s="136"/>
      <c r="D1" s="136"/>
      <c r="E1" s="136"/>
      <c r="F1" s="136"/>
      <c r="G1" s="136"/>
      <c r="H1" s="136"/>
      <c r="I1" s="136"/>
    </row>
    <row r="2" spans="1:9">
      <c r="A2" s="136"/>
      <c r="B2" s="136"/>
      <c r="C2" s="136"/>
      <c r="D2" s="136"/>
      <c r="E2" s="136"/>
      <c r="F2" s="136"/>
      <c r="G2" s="136"/>
      <c r="H2" s="136"/>
      <c r="I2" s="136"/>
    </row>
    <row r="3" spans="1:9">
      <c r="A3" s="136"/>
      <c r="B3" s="136"/>
      <c r="C3" s="136"/>
      <c r="D3" s="136"/>
      <c r="E3" s="136"/>
      <c r="F3" s="136"/>
      <c r="G3" s="136"/>
      <c r="H3" s="136"/>
      <c r="I3" s="136"/>
    </row>
    <row r="4" spans="1:9" ht="14.25" customHeight="1">
      <c r="A4" s="145" t="s">
        <v>343</v>
      </c>
      <c r="B4" s="146"/>
      <c r="C4" s="146"/>
      <c r="D4" s="146"/>
      <c r="E4" s="146"/>
      <c r="F4" s="146"/>
      <c r="G4" s="146"/>
      <c r="H4" s="146"/>
      <c r="I4" s="147"/>
    </row>
    <row r="5" spans="1:9" ht="21" customHeight="1">
      <c r="A5" s="148"/>
      <c r="B5" s="149"/>
      <c r="C5" s="149"/>
      <c r="D5" s="149"/>
      <c r="E5" s="149"/>
      <c r="F5" s="149"/>
      <c r="G5" s="149"/>
      <c r="H5" s="149"/>
      <c r="I5" s="150"/>
    </row>
    <row r="6" spans="1:9" ht="21" customHeight="1">
      <c r="A6" s="175" t="s">
        <v>344</v>
      </c>
      <c r="B6" s="175"/>
      <c r="C6" s="175"/>
      <c r="D6" s="175"/>
      <c r="E6" s="175"/>
      <c r="F6" s="175"/>
      <c r="G6" s="175"/>
      <c r="H6" s="175"/>
      <c r="I6" s="175"/>
    </row>
    <row r="7" spans="1:9">
      <c r="A7" s="16"/>
    </row>
    <row r="8" spans="1:9" ht="39.950000000000003" customHeight="1">
      <c r="A8" s="141"/>
      <c r="B8" s="142"/>
      <c r="C8" s="37"/>
      <c r="D8" s="37"/>
      <c r="E8" s="143" t="s">
        <v>5</v>
      </c>
      <c r="F8" s="144"/>
      <c r="I8" s="1"/>
    </row>
    <row r="9" spans="1:9" ht="63.75">
      <c r="A9" s="130" t="s">
        <v>74</v>
      </c>
      <c r="B9" s="39" t="s">
        <v>7</v>
      </c>
      <c r="C9" s="125" t="s">
        <v>45</v>
      </c>
      <c r="D9" s="129" t="s">
        <v>258</v>
      </c>
      <c r="E9" s="38" t="s">
        <v>14</v>
      </c>
      <c r="F9" s="38" t="s">
        <v>1</v>
      </c>
      <c r="G9" s="49" t="s">
        <v>13</v>
      </c>
      <c r="H9" s="49" t="s">
        <v>244</v>
      </c>
      <c r="I9" s="49" t="s">
        <v>293</v>
      </c>
    </row>
    <row r="10" spans="1:9" ht="97.5" customHeight="1">
      <c r="A10" s="15" t="s">
        <v>160</v>
      </c>
      <c r="B10" s="20" t="s">
        <v>259</v>
      </c>
      <c r="C10" s="123" t="s">
        <v>30</v>
      </c>
      <c r="D10" s="15" t="s">
        <v>260</v>
      </c>
      <c r="E10" s="8"/>
      <c r="F10" s="13"/>
      <c r="G10" s="8">
        <f t="shared" ref="G10" si="0">E10*(1+F10)</f>
        <v>0</v>
      </c>
      <c r="H10" s="17">
        <v>3</v>
      </c>
      <c r="I10" s="9">
        <f t="shared" ref="I10" si="1">G10*H10</f>
        <v>0</v>
      </c>
    </row>
    <row r="11" spans="1:9" ht="23.25" customHeight="1">
      <c r="A11" s="29"/>
      <c r="B11" s="30"/>
      <c r="C11" s="30"/>
      <c r="D11" s="30"/>
      <c r="E11" s="30"/>
      <c r="F11" s="30"/>
      <c r="G11" s="139" t="s">
        <v>12</v>
      </c>
      <c r="H11" s="140"/>
      <c r="I11" s="64">
        <f>SUM(I10)</f>
        <v>0</v>
      </c>
    </row>
    <row r="12" spans="1:9">
      <c r="C12" s="14"/>
      <c r="D12" s="14"/>
      <c r="E12" s="14"/>
      <c r="F12" s="14"/>
      <c r="I12" s="1"/>
    </row>
    <row r="13" spans="1:9">
      <c r="B13" s="138" t="s">
        <v>2</v>
      </c>
      <c r="C13" s="138"/>
      <c r="D13" s="138"/>
      <c r="E13" s="138"/>
      <c r="F13" s="138"/>
      <c r="G13" s="138"/>
      <c r="H13" s="138"/>
      <c r="I13" s="138"/>
    </row>
    <row r="14" spans="1:9">
      <c r="B14" s="138" t="s">
        <v>3</v>
      </c>
      <c r="C14" s="138"/>
      <c r="D14" s="138"/>
      <c r="E14" s="138"/>
      <c r="F14" s="138"/>
      <c r="G14" s="138"/>
      <c r="H14" s="138"/>
      <c r="I14" s="138"/>
    </row>
    <row r="15" spans="1:9">
      <c r="B15" s="7"/>
      <c r="C15" s="5"/>
      <c r="D15" s="5"/>
      <c r="E15" s="5"/>
      <c r="F15" s="5"/>
      <c r="G15" s="5"/>
      <c r="H15" s="5"/>
      <c r="I15" s="5"/>
    </row>
    <row r="16" spans="1:9">
      <c r="B16" s="174" t="s">
        <v>6</v>
      </c>
      <c r="C16" s="174"/>
      <c r="D16" s="174"/>
      <c r="E16" s="174"/>
      <c r="F16" s="174"/>
      <c r="G16" s="174"/>
      <c r="H16" s="174"/>
      <c r="I16" s="174"/>
    </row>
    <row r="17" spans="2:9">
      <c r="B17" s="174" t="s">
        <v>25</v>
      </c>
      <c r="C17" s="174"/>
      <c r="D17" s="174"/>
      <c r="E17" s="174"/>
      <c r="F17" s="174"/>
      <c r="G17" s="174"/>
      <c r="H17" s="174"/>
      <c r="I17" s="174"/>
    </row>
    <row r="18" spans="2:9">
      <c r="B18" s="174" t="s">
        <v>24</v>
      </c>
      <c r="C18" s="174"/>
      <c r="D18" s="174"/>
      <c r="E18" s="174"/>
      <c r="F18" s="174"/>
      <c r="G18" s="174"/>
      <c r="H18" s="174"/>
      <c r="I18" s="174"/>
    </row>
  </sheetData>
  <mergeCells count="11">
    <mergeCell ref="B16:I16"/>
    <mergeCell ref="B17:I17"/>
    <mergeCell ref="B18:I18"/>
    <mergeCell ref="B13:I13"/>
    <mergeCell ref="B14:I14"/>
    <mergeCell ref="G11:H11"/>
    <mergeCell ref="A1:I3"/>
    <mergeCell ref="A6:I6"/>
    <mergeCell ref="A8:B8"/>
    <mergeCell ref="E8:F8"/>
    <mergeCell ref="A4:I5"/>
  </mergeCells>
  <phoneticPr fontId="15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8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7"/>
  <sheetViews>
    <sheetView zoomScaleNormal="100" workbookViewId="0">
      <selection activeCell="O9" sqref="O9"/>
    </sheetView>
  </sheetViews>
  <sheetFormatPr baseColWidth="10" defaultRowHeight="12.75"/>
  <cols>
    <col min="1" max="1" width="9.7109375" style="18" customWidth="1"/>
    <col min="2" max="2" width="39.140625" style="1" customWidth="1"/>
    <col min="3" max="3" width="7.7109375" style="14" customWidth="1"/>
    <col min="4" max="5" width="11" style="1" customWidth="1"/>
    <col min="6" max="6" width="12.7109375" style="1" customWidth="1"/>
    <col min="7" max="7" width="5.7109375" style="1" customWidth="1"/>
    <col min="8" max="8" width="12.5703125" style="1" customWidth="1"/>
    <col min="9" max="9" width="12.5703125" style="2" customWidth="1"/>
    <col min="10" max="10" width="15.7109375" style="2" customWidth="1"/>
    <col min="11" max="11" width="15" style="1" customWidth="1"/>
    <col min="12" max="16384" width="11.42578125" style="1"/>
  </cols>
  <sheetData>
    <row r="1" spans="1:11" ht="12.75" customHeight="1">
      <c r="A1" s="136" t="s">
        <v>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.75" customHeight="1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</row>
    <row r="3" spans="1:11" ht="12.75" customHeight="1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12.75" customHeight="1">
      <c r="A4" s="145" t="s">
        <v>278</v>
      </c>
      <c r="B4" s="146"/>
      <c r="C4" s="146"/>
      <c r="D4" s="146"/>
      <c r="E4" s="146"/>
      <c r="F4" s="146"/>
      <c r="G4" s="146"/>
      <c r="H4" s="146"/>
      <c r="I4" s="146"/>
      <c r="J4" s="146"/>
      <c r="K4" s="147"/>
    </row>
    <row r="5" spans="1:11" ht="18.75" customHeight="1">
      <c r="A5" s="148"/>
      <c r="B5" s="149"/>
      <c r="C5" s="149"/>
      <c r="D5" s="149"/>
      <c r="E5" s="149"/>
      <c r="F5" s="149"/>
      <c r="G5" s="149"/>
      <c r="H5" s="149"/>
      <c r="I5" s="149"/>
      <c r="J5" s="149"/>
      <c r="K5" s="150"/>
    </row>
    <row r="6" spans="1:11" ht="18.75" customHeight="1">
      <c r="A6" s="137" t="s">
        <v>42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</row>
    <row r="7" spans="1:11">
      <c r="A7" s="16"/>
    </row>
    <row r="8" spans="1:11" ht="39.950000000000003" customHeight="1">
      <c r="A8" s="141"/>
      <c r="B8" s="142"/>
      <c r="C8" s="80"/>
      <c r="D8" s="37"/>
      <c r="E8" s="37"/>
      <c r="F8" s="143" t="s">
        <v>5</v>
      </c>
      <c r="G8" s="144"/>
      <c r="I8" s="1"/>
      <c r="J8" s="1"/>
    </row>
    <row r="9" spans="1:11" ht="60" customHeight="1">
      <c r="A9" s="130" t="s">
        <v>74</v>
      </c>
      <c r="B9" s="39" t="s">
        <v>7</v>
      </c>
      <c r="C9" s="81" t="s">
        <v>55</v>
      </c>
      <c r="D9" s="125" t="s">
        <v>45</v>
      </c>
      <c r="E9" s="81" t="s">
        <v>272</v>
      </c>
      <c r="F9" s="38" t="s">
        <v>14</v>
      </c>
      <c r="G9" s="38" t="s">
        <v>1</v>
      </c>
      <c r="H9" s="49" t="s">
        <v>13</v>
      </c>
      <c r="I9" s="49" t="s">
        <v>10</v>
      </c>
      <c r="J9" s="49" t="s">
        <v>244</v>
      </c>
      <c r="K9" s="49" t="s">
        <v>293</v>
      </c>
    </row>
    <row r="10" spans="1:11" ht="54" customHeight="1">
      <c r="A10" s="15" t="s">
        <v>72</v>
      </c>
      <c r="B10" s="3" t="s">
        <v>294</v>
      </c>
      <c r="C10" s="35" t="s">
        <v>47</v>
      </c>
      <c r="D10" s="126" t="s">
        <v>44</v>
      </c>
      <c r="E10" s="3" t="s">
        <v>270</v>
      </c>
      <c r="F10" s="8"/>
      <c r="G10" s="13"/>
      <c r="H10" s="55">
        <f>F11*(1+G11)</f>
        <v>0</v>
      </c>
      <c r="I10" s="28">
        <v>16</v>
      </c>
      <c r="J10" s="28">
        <f t="shared" ref="J10:J11" si="0">I10*3</f>
        <v>48</v>
      </c>
      <c r="K10" s="56">
        <f t="shared" ref="K10:K11" si="1">H10*J10</f>
        <v>0</v>
      </c>
    </row>
    <row r="11" spans="1:11" ht="54" customHeight="1">
      <c r="A11" s="15" t="s">
        <v>73</v>
      </c>
      <c r="B11" s="52" t="s">
        <v>347</v>
      </c>
      <c r="C11" s="35" t="s">
        <v>52</v>
      </c>
      <c r="D11" s="126" t="s">
        <v>44</v>
      </c>
      <c r="E11" s="3" t="s">
        <v>270</v>
      </c>
      <c r="F11" s="8"/>
      <c r="G11" s="13"/>
      <c r="H11" s="55">
        <f>F12*(1+G12)</f>
        <v>0</v>
      </c>
      <c r="I11" s="28">
        <v>5</v>
      </c>
      <c r="J11" s="28">
        <f t="shared" si="0"/>
        <v>15</v>
      </c>
      <c r="K11" s="56">
        <f t="shared" si="1"/>
        <v>0</v>
      </c>
    </row>
    <row r="12" spans="1:11" s="19" customFormat="1" ht="54" customHeight="1">
      <c r="A12" s="15" t="s">
        <v>71</v>
      </c>
      <c r="B12" s="3" t="s">
        <v>4</v>
      </c>
      <c r="C12" s="35" t="s">
        <v>70</v>
      </c>
      <c r="D12" s="123" t="s">
        <v>31</v>
      </c>
      <c r="E12" s="3" t="s">
        <v>273</v>
      </c>
      <c r="F12" s="53"/>
      <c r="G12" s="54"/>
      <c r="H12" s="55">
        <f>F10*(1+G10)</f>
        <v>0</v>
      </c>
      <c r="I12" s="28">
        <v>2</v>
      </c>
      <c r="J12" s="28">
        <f>I12*3</f>
        <v>6</v>
      </c>
      <c r="K12" s="56">
        <f>H12*J12</f>
        <v>0</v>
      </c>
    </row>
    <row r="13" spans="1:11">
      <c r="A13" s="29"/>
      <c r="B13" s="30"/>
      <c r="C13" s="31"/>
      <c r="D13" s="30"/>
      <c r="E13" s="30"/>
      <c r="F13" s="30"/>
      <c r="G13" s="30"/>
      <c r="H13" s="58"/>
      <c r="I13" s="139" t="s">
        <v>12</v>
      </c>
      <c r="J13" s="140"/>
      <c r="K13" s="51">
        <f>SUM(K10:K12)</f>
        <v>0</v>
      </c>
    </row>
    <row r="14" spans="1:11">
      <c r="D14" s="14"/>
      <c r="E14" s="14"/>
      <c r="F14" s="14"/>
      <c r="I14" s="1"/>
      <c r="J14" s="10"/>
    </row>
    <row r="15" spans="1:11">
      <c r="B15" s="138" t="s">
        <v>2</v>
      </c>
      <c r="C15" s="138"/>
      <c r="D15" s="138"/>
      <c r="E15" s="138"/>
      <c r="F15" s="138"/>
      <c r="G15" s="138"/>
      <c r="H15" s="138"/>
      <c r="I15" s="138"/>
      <c r="J15" s="1"/>
    </row>
    <row r="16" spans="1:11">
      <c r="B16" s="138" t="s">
        <v>3</v>
      </c>
      <c r="C16" s="138"/>
      <c r="D16" s="138"/>
      <c r="E16" s="138"/>
      <c r="F16" s="138"/>
      <c r="G16" s="138"/>
      <c r="H16" s="138"/>
      <c r="I16" s="138"/>
      <c r="J16" s="1"/>
    </row>
    <row r="17" spans="2:10">
      <c r="B17" s="7"/>
      <c r="C17" s="84"/>
      <c r="D17" s="5"/>
      <c r="E17" s="5"/>
      <c r="F17" s="5"/>
      <c r="G17" s="5"/>
      <c r="H17" s="5"/>
      <c r="I17" s="5"/>
      <c r="J17" s="1"/>
    </row>
    <row r="18" spans="2:10">
      <c r="B18" s="40" t="s">
        <v>6</v>
      </c>
      <c r="C18" s="85"/>
    </row>
    <row r="19" spans="2:10">
      <c r="B19" s="62" t="s">
        <v>25</v>
      </c>
      <c r="C19" s="86"/>
    </row>
    <row r="20" spans="2:10">
      <c r="B20" s="61" t="s">
        <v>24</v>
      </c>
      <c r="C20" s="87"/>
    </row>
    <row r="27" spans="2:10">
      <c r="C27" s="69"/>
    </row>
  </sheetData>
  <mergeCells count="8">
    <mergeCell ref="A1:K3"/>
    <mergeCell ref="B15:I15"/>
    <mergeCell ref="B16:I16"/>
    <mergeCell ref="I13:J13"/>
    <mergeCell ref="A8:B8"/>
    <mergeCell ref="F8:G8"/>
    <mergeCell ref="A6:K6"/>
    <mergeCell ref="A4:K5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70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H20"/>
  <sheetViews>
    <sheetView zoomScaleNormal="100" workbookViewId="0">
      <selection activeCell="M10" sqref="M10"/>
    </sheetView>
  </sheetViews>
  <sheetFormatPr baseColWidth="10" defaultRowHeight="12.75"/>
  <cols>
    <col min="1" max="1" width="9.7109375" style="18" customWidth="1"/>
    <col min="2" max="2" width="62.7109375" style="1" customWidth="1"/>
    <col min="3" max="3" width="9.5703125" style="1" customWidth="1"/>
    <col min="4" max="4" width="12.7109375" style="1" customWidth="1"/>
    <col min="5" max="5" width="5.7109375" style="1" customWidth="1"/>
    <col min="6" max="7" width="11.85546875" style="1" customWidth="1"/>
    <col min="8" max="8" width="13.85546875" style="2" customWidth="1"/>
    <col min="9" max="16384" width="11.42578125" style="1"/>
  </cols>
  <sheetData>
    <row r="1" spans="1:8">
      <c r="A1" s="136" t="s">
        <v>8</v>
      </c>
      <c r="B1" s="136"/>
      <c r="C1" s="136"/>
      <c r="D1" s="136"/>
      <c r="E1" s="136"/>
      <c r="F1" s="136"/>
      <c r="G1" s="136"/>
      <c r="H1" s="136"/>
    </row>
    <row r="2" spans="1:8">
      <c r="A2" s="136"/>
      <c r="B2" s="136"/>
      <c r="C2" s="136"/>
      <c r="D2" s="136"/>
      <c r="E2" s="136"/>
      <c r="F2" s="136"/>
      <c r="G2" s="136"/>
      <c r="H2" s="136"/>
    </row>
    <row r="3" spans="1:8">
      <c r="A3" s="136"/>
      <c r="B3" s="136"/>
      <c r="C3" s="136"/>
      <c r="D3" s="136"/>
      <c r="E3" s="136"/>
      <c r="F3" s="136"/>
      <c r="G3" s="136"/>
      <c r="H3" s="136"/>
    </row>
    <row r="4" spans="1:8" ht="14.25" customHeight="1">
      <c r="A4" s="145" t="s">
        <v>346</v>
      </c>
      <c r="B4" s="146"/>
      <c r="C4" s="146"/>
      <c r="D4" s="146"/>
      <c r="E4" s="146"/>
      <c r="F4" s="146"/>
      <c r="G4" s="146"/>
      <c r="H4" s="147"/>
    </row>
    <row r="5" spans="1:8" ht="19.5" customHeight="1">
      <c r="A5" s="148"/>
      <c r="B5" s="149"/>
      <c r="C5" s="149"/>
      <c r="D5" s="149"/>
      <c r="E5" s="149"/>
      <c r="F5" s="149"/>
      <c r="G5" s="149"/>
      <c r="H5" s="150"/>
    </row>
    <row r="6" spans="1:8" ht="19.5" customHeight="1">
      <c r="A6" s="137" t="s">
        <v>345</v>
      </c>
      <c r="B6" s="137"/>
      <c r="C6" s="137"/>
      <c r="D6" s="137"/>
      <c r="E6" s="137"/>
      <c r="F6" s="137"/>
      <c r="G6" s="137"/>
      <c r="H6" s="137"/>
    </row>
    <row r="7" spans="1:8">
      <c r="A7" s="16"/>
    </row>
    <row r="8" spans="1:8" ht="39.950000000000003" customHeight="1">
      <c r="A8" s="141"/>
      <c r="B8" s="142"/>
      <c r="C8" s="37"/>
      <c r="D8" s="143" t="s">
        <v>5</v>
      </c>
      <c r="E8" s="144"/>
      <c r="H8" s="1"/>
    </row>
    <row r="9" spans="1:8" ht="76.5">
      <c r="A9" s="130" t="s">
        <v>74</v>
      </c>
      <c r="B9" s="39" t="s">
        <v>7</v>
      </c>
      <c r="C9" s="125" t="s">
        <v>45</v>
      </c>
      <c r="D9" s="38" t="s">
        <v>14</v>
      </c>
      <c r="E9" s="38" t="s">
        <v>1</v>
      </c>
      <c r="F9" s="49" t="s">
        <v>13</v>
      </c>
      <c r="G9" s="49" t="s">
        <v>244</v>
      </c>
      <c r="H9" s="49" t="s">
        <v>293</v>
      </c>
    </row>
    <row r="10" spans="1:8" ht="57" customHeight="1">
      <c r="A10" s="15" t="s">
        <v>132</v>
      </c>
      <c r="B10" s="20" t="s">
        <v>135</v>
      </c>
      <c r="C10" s="123" t="s">
        <v>138</v>
      </c>
      <c r="D10" s="8"/>
      <c r="E10" s="13"/>
      <c r="F10" s="119">
        <f>D10*(1+E10)</f>
        <v>0</v>
      </c>
      <c r="G10" s="17">
        <v>1</v>
      </c>
      <c r="H10" s="9">
        <f>F10*G10</f>
        <v>0</v>
      </c>
    </row>
    <row r="11" spans="1:8" ht="57" customHeight="1">
      <c r="A11" s="15" t="s">
        <v>133</v>
      </c>
      <c r="B11" s="121" t="s">
        <v>136</v>
      </c>
      <c r="C11" s="123" t="s">
        <v>138</v>
      </c>
      <c r="D11" s="8"/>
      <c r="E11" s="13"/>
      <c r="F11" s="8">
        <f t="shared" ref="F11:F12" si="0">D11*(1+E11)</f>
        <v>0</v>
      </c>
      <c r="G11" s="17">
        <v>1</v>
      </c>
      <c r="H11" s="9">
        <f t="shared" ref="H11:H12" si="1">F11*G11</f>
        <v>0</v>
      </c>
    </row>
    <row r="12" spans="1:8" ht="57" customHeight="1">
      <c r="A12" s="15" t="s">
        <v>134</v>
      </c>
      <c r="B12" s="121" t="s">
        <v>137</v>
      </c>
      <c r="C12" s="123" t="s">
        <v>138</v>
      </c>
      <c r="D12" s="8"/>
      <c r="E12" s="13"/>
      <c r="F12" s="8">
        <f t="shared" si="0"/>
        <v>0</v>
      </c>
      <c r="G12" s="17">
        <v>1</v>
      </c>
      <c r="H12" s="9">
        <f t="shared" si="1"/>
        <v>0</v>
      </c>
    </row>
    <row r="13" spans="1:8">
      <c r="A13" s="29"/>
      <c r="B13" s="30"/>
      <c r="C13" s="30"/>
      <c r="D13" s="30"/>
      <c r="E13" s="30"/>
      <c r="F13" s="139" t="s">
        <v>12</v>
      </c>
      <c r="G13" s="140"/>
      <c r="H13" s="51">
        <f>SUM(H10)</f>
        <v>0</v>
      </c>
    </row>
    <row r="14" spans="1:8">
      <c r="C14" s="14"/>
      <c r="D14" s="14"/>
      <c r="E14" s="14"/>
      <c r="H14" s="10"/>
    </row>
    <row r="15" spans="1:8">
      <c r="B15" s="138" t="s">
        <v>2</v>
      </c>
      <c r="C15" s="138"/>
      <c r="D15" s="138"/>
      <c r="E15" s="138"/>
      <c r="F15" s="138"/>
      <c r="G15" s="138"/>
      <c r="H15" s="1"/>
    </row>
    <row r="16" spans="1:8">
      <c r="B16" s="138" t="s">
        <v>3</v>
      </c>
      <c r="C16" s="138"/>
      <c r="D16" s="138"/>
      <c r="E16" s="138"/>
      <c r="F16" s="138"/>
      <c r="G16" s="138"/>
      <c r="H16" s="1"/>
    </row>
    <row r="17" spans="2:8">
      <c r="B17" s="7"/>
      <c r="C17" s="5"/>
      <c r="D17" s="5"/>
      <c r="E17" s="5"/>
      <c r="F17" s="5"/>
      <c r="G17" s="5"/>
      <c r="H17" s="1"/>
    </row>
    <row r="18" spans="2:8">
      <c r="B18" s="174" t="s">
        <v>6</v>
      </c>
      <c r="C18" s="174"/>
      <c r="D18" s="174"/>
      <c r="E18" s="174"/>
      <c r="F18" s="174"/>
      <c r="G18" s="174"/>
      <c r="H18" s="174"/>
    </row>
    <row r="19" spans="2:8">
      <c r="B19" s="174" t="s">
        <v>25</v>
      </c>
      <c r="C19" s="174"/>
      <c r="D19" s="174"/>
      <c r="E19" s="174"/>
      <c r="F19" s="174"/>
      <c r="G19" s="174"/>
      <c r="H19" s="174"/>
    </row>
    <row r="20" spans="2:8">
      <c r="B20" s="174" t="s">
        <v>24</v>
      </c>
      <c r="C20" s="174"/>
      <c r="D20" s="174"/>
      <c r="E20" s="174"/>
      <c r="F20" s="174"/>
      <c r="G20" s="174"/>
      <c r="H20" s="174"/>
    </row>
  </sheetData>
  <mergeCells count="11">
    <mergeCell ref="B18:H18"/>
    <mergeCell ref="B19:H19"/>
    <mergeCell ref="B20:H20"/>
    <mergeCell ref="B15:G15"/>
    <mergeCell ref="B16:G16"/>
    <mergeCell ref="D8:E8"/>
    <mergeCell ref="F13:G13"/>
    <mergeCell ref="A1:H3"/>
    <mergeCell ref="A6:H6"/>
    <mergeCell ref="A8:B8"/>
    <mergeCell ref="A4:H5"/>
  </mergeCells>
  <printOptions horizontalCentered="1"/>
  <pageMargins left="0.19685039370078741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"/>
  <sheetViews>
    <sheetView zoomScaleNormal="100" workbookViewId="0">
      <selection activeCell="H19" sqref="H19"/>
    </sheetView>
  </sheetViews>
  <sheetFormatPr baseColWidth="10" defaultRowHeight="12.75"/>
  <cols>
    <col min="1" max="1" width="9.7109375" style="18" customWidth="1"/>
    <col min="2" max="2" width="34.28515625" style="1" customWidth="1"/>
    <col min="3" max="3" width="6.28515625" style="1" bestFit="1" customWidth="1"/>
    <col min="4" max="4" width="9.85546875" style="1" customWidth="1"/>
    <col min="5" max="5" width="12.140625" style="1" customWidth="1"/>
    <col min="6" max="6" width="12.7109375" style="1" customWidth="1"/>
    <col min="7" max="7" width="5.7109375" style="1" customWidth="1"/>
    <col min="8" max="9" width="13" style="1" customWidth="1"/>
    <col min="10" max="11" width="15.7109375" style="2" customWidth="1"/>
    <col min="12" max="16384" width="11.42578125" style="1"/>
  </cols>
  <sheetData>
    <row r="1" spans="1:11">
      <c r="A1" s="136" t="s">
        <v>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</row>
    <row r="3" spans="1:11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14.25" customHeight="1">
      <c r="A4" s="145" t="s">
        <v>279</v>
      </c>
      <c r="B4" s="146"/>
      <c r="C4" s="146"/>
      <c r="D4" s="146"/>
      <c r="E4" s="146"/>
      <c r="F4" s="146"/>
      <c r="G4" s="146"/>
      <c r="H4" s="146"/>
      <c r="I4" s="146"/>
      <c r="J4" s="146"/>
      <c r="K4" s="147"/>
    </row>
    <row r="5" spans="1:11" ht="18" customHeight="1">
      <c r="A5" s="148"/>
      <c r="B5" s="149"/>
      <c r="C5" s="149"/>
      <c r="D5" s="149"/>
      <c r="E5" s="149"/>
      <c r="F5" s="149"/>
      <c r="G5" s="149"/>
      <c r="H5" s="149"/>
      <c r="I5" s="149"/>
      <c r="J5" s="149"/>
      <c r="K5" s="150"/>
    </row>
    <row r="6" spans="1:11" ht="18" customHeight="1">
      <c r="A6" s="137" t="s">
        <v>41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</row>
    <row r="7" spans="1:11">
      <c r="A7" s="16"/>
    </row>
    <row r="8" spans="1:11" ht="39.950000000000003" customHeight="1">
      <c r="A8" s="141"/>
      <c r="B8" s="142"/>
      <c r="C8" s="94"/>
      <c r="D8" s="37"/>
      <c r="E8" s="37"/>
      <c r="F8" s="143" t="s">
        <v>5</v>
      </c>
      <c r="G8" s="144"/>
      <c r="J8" s="1"/>
      <c r="K8" s="1"/>
    </row>
    <row r="9" spans="1:11" ht="63.75">
      <c r="A9" s="130" t="s">
        <v>74</v>
      </c>
      <c r="B9" s="39" t="s">
        <v>7</v>
      </c>
      <c r="C9" s="39" t="s">
        <v>48</v>
      </c>
      <c r="D9" s="125" t="s">
        <v>45</v>
      </c>
      <c r="E9" s="39" t="s">
        <v>272</v>
      </c>
      <c r="F9" s="38" t="s">
        <v>14</v>
      </c>
      <c r="G9" s="38" t="s">
        <v>1</v>
      </c>
      <c r="H9" s="49" t="s">
        <v>13</v>
      </c>
      <c r="I9" s="49" t="s">
        <v>10</v>
      </c>
      <c r="J9" s="49" t="s">
        <v>244</v>
      </c>
      <c r="K9" s="49" t="s">
        <v>293</v>
      </c>
    </row>
    <row r="10" spans="1:11" ht="39.75" customHeight="1">
      <c r="A10" s="15" t="s">
        <v>77</v>
      </c>
      <c r="B10" s="3" t="s">
        <v>275</v>
      </c>
      <c r="C10" s="3" t="s">
        <v>52</v>
      </c>
      <c r="D10" s="123" t="s">
        <v>29</v>
      </c>
      <c r="E10" s="3" t="s">
        <v>274</v>
      </c>
      <c r="F10" s="8"/>
      <c r="G10" s="13"/>
      <c r="H10" s="8">
        <f>F10*(1+G10)</f>
        <v>0</v>
      </c>
      <c r="I10" s="35">
        <v>1</v>
      </c>
      <c r="J10" s="35">
        <f>I10*3</f>
        <v>3</v>
      </c>
      <c r="K10" s="11">
        <f>H10*J10</f>
        <v>0</v>
      </c>
    </row>
    <row r="11" spans="1:11" ht="39.75" customHeight="1">
      <c r="A11" s="15" t="s">
        <v>78</v>
      </c>
      <c r="B11" s="3" t="s">
        <v>276</v>
      </c>
      <c r="C11" s="3" t="s">
        <v>52</v>
      </c>
      <c r="D11" s="123" t="s">
        <v>30</v>
      </c>
      <c r="E11" s="3" t="s">
        <v>274</v>
      </c>
      <c r="F11" s="8"/>
      <c r="G11" s="13"/>
      <c r="H11" s="8">
        <f t="shared" ref="H11:H13" si="0">F11*(1+G11)</f>
        <v>0</v>
      </c>
      <c r="I11" s="35">
        <v>2</v>
      </c>
      <c r="J11" s="35">
        <f t="shared" ref="J11:J13" si="1">I11*3</f>
        <v>6</v>
      </c>
      <c r="K11" s="11">
        <f t="shared" ref="K11:K13" si="2">H11*J11</f>
        <v>0</v>
      </c>
    </row>
    <row r="12" spans="1:11" ht="39.75" customHeight="1">
      <c r="A12" s="15" t="s">
        <v>79</v>
      </c>
      <c r="B12" s="3" t="s">
        <v>75</v>
      </c>
      <c r="C12" s="3" t="s">
        <v>52</v>
      </c>
      <c r="D12" s="123" t="s">
        <v>29</v>
      </c>
      <c r="E12" s="3" t="s">
        <v>274</v>
      </c>
      <c r="F12" s="8"/>
      <c r="G12" s="13"/>
      <c r="H12" s="8">
        <f t="shared" si="0"/>
        <v>0</v>
      </c>
      <c r="I12" s="131">
        <f>1/3</f>
        <v>0.33333333333333331</v>
      </c>
      <c r="J12" s="35">
        <f t="shared" si="1"/>
        <v>1</v>
      </c>
      <c r="K12" s="11">
        <f t="shared" si="2"/>
        <v>0</v>
      </c>
    </row>
    <row r="13" spans="1:11" ht="39.75" customHeight="1">
      <c r="A13" s="15" t="s">
        <v>80</v>
      </c>
      <c r="B13" s="3" t="s">
        <v>76</v>
      </c>
      <c r="C13" s="3" t="s">
        <v>52</v>
      </c>
      <c r="D13" s="123" t="s">
        <v>30</v>
      </c>
      <c r="E13" s="3" t="s">
        <v>274</v>
      </c>
      <c r="F13" s="8"/>
      <c r="G13" s="13"/>
      <c r="H13" s="8">
        <f t="shared" si="0"/>
        <v>0</v>
      </c>
      <c r="I13" s="131">
        <f>1/3</f>
        <v>0.33333333333333331</v>
      </c>
      <c r="J13" s="35">
        <f t="shared" si="1"/>
        <v>1</v>
      </c>
      <c r="K13" s="11">
        <f t="shared" si="2"/>
        <v>0</v>
      </c>
    </row>
    <row r="14" spans="1:11" ht="15.75" customHeight="1">
      <c r="A14" s="29"/>
      <c r="B14" s="30"/>
      <c r="C14" s="30"/>
      <c r="D14" s="30"/>
      <c r="E14" s="30"/>
      <c r="F14" s="30"/>
      <c r="G14" s="30"/>
      <c r="H14" s="58"/>
      <c r="I14" s="139" t="s">
        <v>12</v>
      </c>
      <c r="J14" s="140"/>
      <c r="K14" s="51">
        <f>SUM(K10:K13)</f>
        <v>0</v>
      </c>
    </row>
    <row r="15" spans="1:11">
      <c r="D15" s="14"/>
      <c r="E15" s="14"/>
      <c r="F15" s="14"/>
      <c r="G15" s="14"/>
      <c r="J15" s="1"/>
      <c r="K15" s="10"/>
    </row>
    <row r="16" spans="1:11">
      <c r="B16" s="138" t="s">
        <v>2</v>
      </c>
      <c r="C16" s="138"/>
      <c r="D16" s="138"/>
      <c r="E16" s="138"/>
      <c r="F16" s="138"/>
      <c r="G16" s="138"/>
      <c r="H16" s="138"/>
      <c r="I16" s="138"/>
      <c r="J16" s="138"/>
      <c r="K16" s="1"/>
    </row>
    <row r="17" spans="2:11">
      <c r="B17" s="138" t="s">
        <v>3</v>
      </c>
      <c r="C17" s="138"/>
      <c r="D17" s="138"/>
      <c r="E17" s="138"/>
      <c r="F17" s="138"/>
      <c r="G17" s="138"/>
      <c r="H17" s="138"/>
      <c r="I17" s="138"/>
      <c r="J17" s="138"/>
      <c r="K17" s="1"/>
    </row>
    <row r="18" spans="2:11">
      <c r="B18" s="7"/>
      <c r="C18" s="7"/>
      <c r="D18" s="5"/>
      <c r="E18" s="5"/>
      <c r="F18" s="5"/>
      <c r="G18" s="5"/>
      <c r="H18" s="5"/>
      <c r="I18" s="5"/>
      <c r="J18" s="5"/>
      <c r="K18" s="1"/>
    </row>
    <row r="19" spans="2:11">
      <c r="B19" s="40" t="s">
        <v>6</v>
      </c>
      <c r="C19" s="40"/>
    </row>
    <row r="20" spans="2:11">
      <c r="B20" s="62" t="s">
        <v>25</v>
      </c>
      <c r="C20" s="62"/>
    </row>
    <row r="21" spans="2:11">
      <c r="B21" s="61" t="s">
        <v>24</v>
      </c>
      <c r="C21" s="61"/>
    </row>
  </sheetData>
  <mergeCells count="8">
    <mergeCell ref="B16:J16"/>
    <mergeCell ref="B17:J17"/>
    <mergeCell ref="F8:G8"/>
    <mergeCell ref="I14:J14"/>
    <mergeCell ref="A1:K3"/>
    <mergeCell ref="A6:K6"/>
    <mergeCell ref="A8:B8"/>
    <mergeCell ref="A4:K5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7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FB3A2-67E0-4FA0-A6EC-FD10D63B4C5E}">
  <sheetPr>
    <pageSetUpPr fitToPage="1"/>
  </sheetPr>
  <dimension ref="A1:I19"/>
  <sheetViews>
    <sheetView zoomScaleNormal="100" workbookViewId="0">
      <selection activeCell="K14" sqref="K14"/>
    </sheetView>
  </sheetViews>
  <sheetFormatPr baseColWidth="10" defaultRowHeight="12.75"/>
  <cols>
    <col min="1" max="1" width="9.7109375" style="18" customWidth="1"/>
    <col min="2" max="2" width="42.140625" style="1" customWidth="1"/>
    <col min="3" max="3" width="9.85546875" style="1" customWidth="1"/>
    <col min="4" max="4" width="12.7109375" style="1" customWidth="1"/>
    <col min="5" max="5" width="5.7109375" style="1" customWidth="1"/>
    <col min="6" max="7" width="12.28515625" style="1" customWidth="1"/>
    <col min="8" max="8" width="14.7109375" style="2" customWidth="1"/>
    <col min="9" max="9" width="14.42578125" style="2" customWidth="1"/>
    <col min="10" max="16384" width="11.42578125" style="1"/>
  </cols>
  <sheetData>
    <row r="1" spans="1:9">
      <c r="A1" s="136" t="s">
        <v>8</v>
      </c>
      <c r="B1" s="136"/>
      <c r="C1" s="136"/>
      <c r="D1" s="136"/>
      <c r="E1" s="136"/>
      <c r="F1" s="136"/>
      <c r="G1" s="136"/>
      <c r="H1" s="136"/>
      <c r="I1" s="136"/>
    </row>
    <row r="2" spans="1:9">
      <c r="A2" s="136"/>
      <c r="B2" s="136"/>
      <c r="C2" s="136"/>
      <c r="D2" s="136"/>
      <c r="E2" s="136"/>
      <c r="F2" s="136"/>
      <c r="G2" s="136"/>
      <c r="H2" s="136"/>
      <c r="I2" s="136"/>
    </row>
    <row r="3" spans="1:9">
      <c r="A3" s="136"/>
      <c r="B3" s="136"/>
      <c r="C3" s="136"/>
      <c r="D3" s="136"/>
      <c r="E3" s="136"/>
      <c r="F3" s="136"/>
      <c r="G3" s="136"/>
      <c r="H3" s="136"/>
      <c r="I3" s="136"/>
    </row>
    <row r="4" spans="1:9" ht="14.25" customHeight="1">
      <c r="A4" s="145" t="s">
        <v>280</v>
      </c>
      <c r="B4" s="146"/>
      <c r="C4" s="146"/>
      <c r="D4" s="146"/>
      <c r="E4" s="146"/>
      <c r="F4" s="146"/>
      <c r="G4" s="146"/>
      <c r="H4" s="146"/>
      <c r="I4" s="147"/>
    </row>
    <row r="5" spans="1:9" ht="18" customHeight="1">
      <c r="A5" s="148"/>
      <c r="B5" s="149"/>
      <c r="C5" s="149"/>
      <c r="D5" s="149"/>
      <c r="E5" s="149"/>
      <c r="F5" s="149"/>
      <c r="G5" s="149"/>
      <c r="H5" s="149"/>
      <c r="I5" s="150"/>
    </row>
    <row r="6" spans="1:9" ht="18" customHeight="1">
      <c r="A6" s="137" t="s">
        <v>40</v>
      </c>
      <c r="B6" s="137"/>
      <c r="C6" s="137"/>
      <c r="D6" s="137"/>
      <c r="E6" s="137"/>
      <c r="F6" s="137"/>
      <c r="G6" s="137"/>
      <c r="H6" s="137"/>
      <c r="I6" s="137"/>
    </row>
    <row r="7" spans="1:9">
      <c r="A7" s="16"/>
    </row>
    <row r="8" spans="1:9" ht="39.950000000000003" customHeight="1">
      <c r="A8" s="141"/>
      <c r="B8" s="142"/>
      <c r="C8" s="37"/>
      <c r="D8" s="143" t="s">
        <v>5</v>
      </c>
      <c r="E8" s="144"/>
      <c r="H8" s="1"/>
      <c r="I8" s="1"/>
    </row>
    <row r="9" spans="1:9" ht="63.75">
      <c r="A9" s="130" t="s">
        <v>74</v>
      </c>
      <c r="B9" s="39" t="s">
        <v>7</v>
      </c>
      <c r="C9" s="125" t="s">
        <v>45</v>
      </c>
      <c r="D9" s="38" t="s">
        <v>14</v>
      </c>
      <c r="E9" s="38" t="s">
        <v>1</v>
      </c>
      <c r="F9" s="49" t="s">
        <v>13</v>
      </c>
      <c r="G9" s="49" t="s">
        <v>10</v>
      </c>
      <c r="H9" s="49" t="s">
        <v>244</v>
      </c>
      <c r="I9" s="49" t="s">
        <v>293</v>
      </c>
    </row>
    <row r="10" spans="1:9" ht="35.25" customHeight="1">
      <c r="A10" s="3" t="s">
        <v>81</v>
      </c>
      <c r="B10" s="3" t="s">
        <v>83</v>
      </c>
      <c r="C10" s="123" t="s">
        <v>85</v>
      </c>
      <c r="D10" s="8"/>
      <c r="E10" s="13"/>
      <c r="F10" s="8">
        <f>D10*(1+E10)</f>
        <v>0</v>
      </c>
      <c r="G10" s="57">
        <v>3</v>
      </c>
      <c r="H10" s="17">
        <f>G10*3</f>
        <v>9</v>
      </c>
      <c r="I10" s="11">
        <f>F10*H10</f>
        <v>0</v>
      </c>
    </row>
    <row r="11" spans="1:9" ht="35.25" customHeight="1">
      <c r="A11" s="3" t="s">
        <v>82</v>
      </c>
      <c r="B11" s="3" t="s">
        <v>84</v>
      </c>
      <c r="C11" s="123" t="s">
        <v>30</v>
      </c>
      <c r="D11" s="8"/>
      <c r="E11" s="13"/>
      <c r="F11" s="8">
        <f>D11*(1+E11)</f>
        <v>0</v>
      </c>
      <c r="G11" s="57">
        <v>2</v>
      </c>
      <c r="H11" s="17">
        <f>G11*3</f>
        <v>6</v>
      </c>
      <c r="I11" s="11">
        <f>F11*H11</f>
        <v>0</v>
      </c>
    </row>
    <row r="12" spans="1:9" ht="18.75" customHeight="1">
      <c r="A12" s="29"/>
      <c r="B12" s="30"/>
      <c r="C12" s="30"/>
      <c r="D12" s="30"/>
      <c r="E12" s="30"/>
      <c r="F12" s="58"/>
      <c r="G12" s="139" t="s">
        <v>12</v>
      </c>
      <c r="H12" s="140"/>
      <c r="I12" s="51">
        <f>SUM(I10:I11)</f>
        <v>0</v>
      </c>
    </row>
    <row r="13" spans="1:9">
      <c r="C13" s="14"/>
      <c r="D13" s="14"/>
      <c r="E13" s="14"/>
      <c r="H13" s="1"/>
      <c r="I13" s="10"/>
    </row>
    <row r="14" spans="1:9">
      <c r="B14" s="138" t="s">
        <v>2</v>
      </c>
      <c r="C14" s="138"/>
      <c r="D14" s="138"/>
      <c r="E14" s="138"/>
      <c r="F14" s="138"/>
      <c r="G14" s="138"/>
      <c r="H14" s="138"/>
      <c r="I14" s="1"/>
    </row>
    <row r="15" spans="1:9">
      <c r="B15" s="138" t="s">
        <v>3</v>
      </c>
      <c r="C15" s="138"/>
      <c r="D15" s="138"/>
      <c r="E15" s="138"/>
      <c r="F15" s="138"/>
      <c r="G15" s="138"/>
      <c r="H15" s="138"/>
      <c r="I15" s="1"/>
    </row>
    <row r="16" spans="1:9">
      <c r="B16" s="7"/>
      <c r="C16" s="5"/>
      <c r="D16" s="5"/>
      <c r="E16" s="5"/>
      <c r="F16" s="5"/>
      <c r="G16" s="5"/>
      <c r="H16" s="5"/>
      <c r="I16" s="1"/>
    </row>
    <row r="17" spans="2:8">
      <c r="B17" s="151" t="s">
        <v>6</v>
      </c>
      <c r="C17" s="151"/>
      <c r="D17" s="151"/>
      <c r="E17" s="151"/>
      <c r="F17" s="151"/>
      <c r="G17" s="151"/>
      <c r="H17" s="151"/>
    </row>
    <row r="18" spans="2:8">
      <c r="B18" s="151" t="s">
        <v>25</v>
      </c>
      <c r="C18" s="151"/>
      <c r="D18" s="151"/>
      <c r="E18" s="151"/>
      <c r="F18" s="151"/>
      <c r="G18" s="151"/>
      <c r="H18" s="151"/>
    </row>
    <row r="19" spans="2:8">
      <c r="B19" s="151" t="s">
        <v>24</v>
      </c>
      <c r="C19" s="151"/>
      <c r="D19" s="151"/>
      <c r="E19" s="151"/>
      <c r="F19" s="151"/>
      <c r="G19" s="151"/>
      <c r="H19" s="151"/>
    </row>
  </sheetData>
  <mergeCells count="11">
    <mergeCell ref="B17:H17"/>
    <mergeCell ref="B18:H18"/>
    <mergeCell ref="B19:H19"/>
    <mergeCell ref="B14:H14"/>
    <mergeCell ref="B15:H15"/>
    <mergeCell ref="G12:H12"/>
    <mergeCell ref="A1:I3"/>
    <mergeCell ref="A6:I6"/>
    <mergeCell ref="A8:B8"/>
    <mergeCell ref="D8:E8"/>
    <mergeCell ref="A4:I5"/>
  </mergeCells>
  <phoneticPr fontId="15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90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68"/>
  <sheetViews>
    <sheetView zoomScaleNormal="100" workbookViewId="0">
      <selection activeCell="J16" sqref="J16"/>
    </sheetView>
  </sheetViews>
  <sheetFormatPr baseColWidth="10" defaultRowHeight="12.75"/>
  <cols>
    <col min="1" max="1" width="9.7109375" style="18" customWidth="1"/>
    <col min="2" max="2" width="14.42578125" style="1" customWidth="1"/>
    <col min="3" max="3" width="23.5703125" style="1" customWidth="1"/>
    <col min="4" max="4" width="15.42578125" style="1" customWidth="1"/>
    <col min="5" max="5" width="12.7109375" style="1" customWidth="1"/>
    <col min="6" max="6" width="5.7109375" style="1" customWidth="1"/>
    <col min="7" max="7" width="12.85546875" style="1" customWidth="1"/>
    <col min="8" max="8" width="20.85546875" style="1" customWidth="1"/>
    <col min="9" max="9" width="15.7109375" style="1" customWidth="1"/>
    <col min="10" max="10" width="11.85546875" style="2" customWidth="1"/>
    <col min="11" max="16384" width="11.42578125" style="1"/>
  </cols>
  <sheetData>
    <row r="1" spans="1:10">
      <c r="A1" s="136" t="s">
        <v>8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>
      <c r="A2" s="136"/>
      <c r="B2" s="136"/>
      <c r="C2" s="136"/>
      <c r="D2" s="136"/>
      <c r="E2" s="136"/>
      <c r="F2" s="136"/>
      <c r="G2" s="136"/>
      <c r="H2" s="136"/>
      <c r="I2" s="136"/>
      <c r="J2" s="136"/>
    </row>
    <row r="3" spans="1:10">
      <c r="A3" s="136"/>
      <c r="B3" s="136"/>
      <c r="C3" s="136"/>
      <c r="D3" s="136"/>
      <c r="E3" s="136"/>
      <c r="F3" s="136"/>
      <c r="G3" s="136"/>
      <c r="H3" s="136"/>
      <c r="I3" s="136"/>
      <c r="J3" s="136"/>
    </row>
    <row r="4" spans="1:10" ht="14.25" customHeight="1">
      <c r="A4" s="145" t="s">
        <v>281</v>
      </c>
      <c r="B4" s="146"/>
      <c r="C4" s="146"/>
      <c r="D4" s="146"/>
      <c r="E4" s="146"/>
      <c r="F4" s="146"/>
      <c r="G4" s="146"/>
      <c r="H4" s="146"/>
      <c r="I4" s="146"/>
      <c r="J4" s="147"/>
    </row>
    <row r="5" spans="1:10" ht="15" customHeight="1">
      <c r="A5" s="148"/>
      <c r="B5" s="149"/>
      <c r="C5" s="149"/>
      <c r="D5" s="149"/>
      <c r="E5" s="149"/>
      <c r="F5" s="149"/>
      <c r="G5" s="149"/>
      <c r="H5" s="149"/>
      <c r="I5" s="149"/>
      <c r="J5" s="150"/>
    </row>
    <row r="6" spans="1:10" ht="14.25">
      <c r="A6" s="137" t="s">
        <v>16</v>
      </c>
      <c r="B6" s="137"/>
      <c r="C6" s="137"/>
      <c r="D6" s="137"/>
      <c r="E6" s="137"/>
      <c r="F6" s="137"/>
      <c r="G6" s="137"/>
      <c r="H6" s="137"/>
      <c r="I6" s="137"/>
      <c r="J6" s="137"/>
    </row>
    <row r="7" spans="1:10" ht="14.25">
      <c r="A7" s="77"/>
      <c r="B7" s="77"/>
      <c r="C7" s="77"/>
      <c r="D7" s="77"/>
      <c r="E7" s="77"/>
      <c r="F7" s="77"/>
      <c r="G7" s="77"/>
      <c r="H7" s="77"/>
      <c r="I7" s="77"/>
      <c r="J7" s="77"/>
    </row>
    <row r="8" spans="1:10" ht="39.950000000000003" customHeight="1">
      <c r="A8" s="141"/>
      <c r="B8" s="142"/>
      <c r="C8" s="94"/>
      <c r="D8" s="37"/>
      <c r="E8" s="143" t="s">
        <v>5</v>
      </c>
      <c r="F8" s="144"/>
      <c r="J8" s="1"/>
    </row>
    <row r="9" spans="1:10" ht="63.75">
      <c r="A9" s="130" t="s">
        <v>74</v>
      </c>
      <c r="B9" s="111" t="s">
        <v>7</v>
      </c>
      <c r="C9" s="111" t="s">
        <v>48</v>
      </c>
      <c r="D9" s="125" t="s">
        <v>45</v>
      </c>
      <c r="E9" s="112" t="s">
        <v>118</v>
      </c>
      <c r="F9" s="112" t="s">
        <v>1</v>
      </c>
      <c r="G9" s="113" t="s">
        <v>13</v>
      </c>
      <c r="H9" s="113" t="s">
        <v>119</v>
      </c>
      <c r="I9" s="49" t="s">
        <v>244</v>
      </c>
      <c r="J9" s="49" t="s">
        <v>293</v>
      </c>
    </row>
    <row r="10" spans="1:10" ht="39" thickBot="1">
      <c r="A10" s="104" t="s">
        <v>86</v>
      </c>
      <c r="B10" s="105" t="s">
        <v>90</v>
      </c>
      <c r="C10" s="105" t="s">
        <v>91</v>
      </c>
      <c r="D10" s="127" t="s">
        <v>31</v>
      </c>
      <c r="E10" s="106"/>
      <c r="F10" s="107"/>
      <c r="G10" s="108">
        <f>E10*(1+F10)</f>
        <v>0</v>
      </c>
      <c r="H10" s="109">
        <v>3</v>
      </c>
      <c r="I10" s="109">
        <v>9</v>
      </c>
      <c r="J10" s="110">
        <f>G10*I10</f>
        <v>0</v>
      </c>
    </row>
    <row r="11" spans="1:10" ht="28.5" customHeight="1" thickTop="1">
      <c r="A11" s="98" t="s">
        <v>87</v>
      </c>
      <c r="B11" s="52" t="s">
        <v>92</v>
      </c>
      <c r="C11" s="52" t="s">
        <v>114</v>
      </c>
      <c r="D11" s="128" t="s">
        <v>30</v>
      </c>
      <c r="E11" s="99"/>
      <c r="F11" s="100"/>
      <c r="G11" s="101">
        <f t="shared" ref="G11:G12" si="0">E11*(1+F11)</f>
        <v>0</v>
      </c>
      <c r="H11" s="115" t="s">
        <v>124</v>
      </c>
      <c r="I11" s="102">
        <f>I24</f>
        <v>3</v>
      </c>
      <c r="J11" s="103">
        <f t="shared" ref="J11:J14" si="1">G11*I11</f>
        <v>0</v>
      </c>
    </row>
    <row r="12" spans="1:10" ht="28.5" customHeight="1">
      <c r="A12" s="15" t="s">
        <v>88</v>
      </c>
      <c r="B12" s="4" t="s">
        <v>92</v>
      </c>
      <c r="C12" s="4" t="s">
        <v>115</v>
      </c>
      <c r="D12" s="123" t="s">
        <v>31</v>
      </c>
      <c r="E12" s="35"/>
      <c r="F12" s="13"/>
      <c r="G12" s="8">
        <f t="shared" si="0"/>
        <v>0</v>
      </c>
      <c r="H12" s="116" t="s">
        <v>125</v>
      </c>
      <c r="I12" s="17">
        <f>I32</f>
        <v>6</v>
      </c>
      <c r="J12" s="11">
        <f t="shared" si="1"/>
        <v>0</v>
      </c>
    </row>
    <row r="13" spans="1:10" ht="28.5" customHeight="1">
      <c r="A13" s="15" t="s">
        <v>89</v>
      </c>
      <c r="B13" s="4" t="s">
        <v>92</v>
      </c>
      <c r="C13" s="4" t="s">
        <v>116</v>
      </c>
      <c r="D13" s="126" t="s">
        <v>32</v>
      </c>
      <c r="E13" s="35"/>
      <c r="F13" s="13"/>
      <c r="G13" s="8">
        <f t="shared" ref="G13" si="2">E13*(1+F13)</f>
        <v>0</v>
      </c>
      <c r="H13" s="116" t="s">
        <v>126</v>
      </c>
      <c r="I13" s="17">
        <f>I38</f>
        <v>4</v>
      </c>
      <c r="J13" s="11">
        <f t="shared" ref="J13" si="3">G13*I13</f>
        <v>0</v>
      </c>
    </row>
    <row r="14" spans="1:10" ht="45.75" customHeight="1">
      <c r="A14" s="15" t="s">
        <v>127</v>
      </c>
      <c r="B14" s="4" t="s">
        <v>92</v>
      </c>
      <c r="C14" s="4" t="s">
        <v>117</v>
      </c>
      <c r="D14" s="126" t="s">
        <v>128</v>
      </c>
      <c r="E14" s="35"/>
      <c r="F14" s="13"/>
      <c r="G14" s="8">
        <f>E14*(1+F14)</f>
        <v>0</v>
      </c>
      <c r="H14" s="117" t="s">
        <v>129</v>
      </c>
      <c r="I14" s="17">
        <f>I46</f>
        <v>21</v>
      </c>
      <c r="J14" s="11">
        <f t="shared" si="1"/>
        <v>0</v>
      </c>
    </row>
    <row r="15" spans="1:10" ht="16.5" customHeight="1">
      <c r="A15" s="161" t="s">
        <v>12</v>
      </c>
      <c r="B15" s="161"/>
      <c r="C15" s="161"/>
      <c r="D15" s="161"/>
      <c r="E15" s="161"/>
      <c r="F15" s="161"/>
      <c r="G15" s="161"/>
      <c r="H15" s="162"/>
      <c r="I15" s="95">
        <f>SUM(I10:I14)</f>
        <v>43</v>
      </c>
      <c r="J15" s="51">
        <f>SUM(J10:J14)</f>
        <v>0</v>
      </c>
    </row>
    <row r="16" spans="1:10">
      <c r="A16" s="133"/>
      <c r="B16" s="133"/>
      <c r="C16" s="133"/>
      <c r="D16" s="133"/>
      <c r="E16" s="133"/>
      <c r="F16" s="133"/>
      <c r="G16" s="133"/>
      <c r="H16" s="133"/>
      <c r="I16" s="134"/>
      <c r="J16" s="25"/>
    </row>
    <row r="17" spans="1:10" ht="12.75" customHeight="1">
      <c r="A17" s="138" t="s">
        <v>2</v>
      </c>
      <c r="B17" s="138"/>
      <c r="C17" s="138"/>
      <c r="D17" s="138"/>
      <c r="E17" s="138"/>
      <c r="F17" s="138"/>
      <c r="G17" s="138"/>
      <c r="H17" s="135"/>
      <c r="I17" s="135"/>
      <c r="J17" s="135"/>
    </row>
    <row r="18" spans="1:10">
      <c r="A18" s="138" t="s">
        <v>3</v>
      </c>
      <c r="B18" s="138"/>
      <c r="C18" s="138"/>
      <c r="D18" s="138"/>
      <c r="E18" s="138"/>
      <c r="F18" s="138"/>
      <c r="G18" s="138"/>
      <c r="J18" s="1"/>
    </row>
    <row r="19" spans="1:10" ht="48">
      <c r="B19" s="171" t="s">
        <v>38</v>
      </c>
      <c r="C19" s="171"/>
      <c r="D19" s="171"/>
      <c r="E19" s="171"/>
      <c r="F19" s="171"/>
      <c r="G19" s="171"/>
      <c r="H19" s="172"/>
      <c r="I19" s="114" t="s">
        <v>120</v>
      </c>
      <c r="J19" s="1"/>
    </row>
    <row r="20" spans="1:10" ht="20.100000000000001" customHeight="1">
      <c r="B20" s="170" t="s">
        <v>98</v>
      </c>
      <c r="C20" s="170"/>
      <c r="D20" s="170"/>
      <c r="E20" s="170"/>
      <c r="F20" s="170"/>
      <c r="G20" s="170"/>
      <c r="H20" s="170"/>
      <c r="I20" s="170"/>
      <c r="J20" s="1"/>
    </row>
    <row r="21" spans="1:10" ht="12.75" customHeight="1">
      <c r="A21" s="18">
        <v>1</v>
      </c>
      <c r="B21" s="158" t="s">
        <v>34</v>
      </c>
      <c r="C21" s="159"/>
      <c r="D21" s="159"/>
      <c r="E21" s="159"/>
      <c r="F21" s="159"/>
      <c r="G21" s="159"/>
      <c r="H21" s="160"/>
      <c r="I21" s="17">
        <v>1</v>
      </c>
      <c r="J21" s="1"/>
    </row>
    <row r="22" spans="1:10" ht="12.75" customHeight="1">
      <c r="A22" s="18">
        <v>2</v>
      </c>
      <c r="B22" s="158" t="s">
        <v>35</v>
      </c>
      <c r="C22" s="159"/>
      <c r="D22" s="159"/>
      <c r="E22" s="159"/>
      <c r="F22" s="159"/>
      <c r="G22" s="159"/>
      <c r="H22" s="160"/>
      <c r="I22" s="17">
        <v>1</v>
      </c>
      <c r="J22" s="1"/>
    </row>
    <row r="23" spans="1:10" ht="12.75" customHeight="1">
      <c r="A23" s="18">
        <v>3</v>
      </c>
      <c r="B23" s="158" t="s">
        <v>93</v>
      </c>
      <c r="C23" s="159"/>
      <c r="D23" s="159"/>
      <c r="E23" s="159"/>
      <c r="F23" s="159"/>
      <c r="G23" s="159"/>
      <c r="H23" s="160"/>
      <c r="I23" s="17">
        <v>1</v>
      </c>
      <c r="J23" s="1"/>
    </row>
    <row r="24" spans="1:10">
      <c r="B24" s="163" t="s">
        <v>100</v>
      </c>
      <c r="C24" s="164"/>
      <c r="D24" s="164"/>
      <c r="E24" s="164"/>
      <c r="F24" s="164"/>
      <c r="G24" s="164"/>
      <c r="H24" s="165"/>
      <c r="I24" s="96">
        <f>SUM(I21:I23)</f>
        <v>3</v>
      </c>
      <c r="J24" s="1"/>
    </row>
    <row r="25" spans="1:10" ht="20.100000000000001" customHeight="1">
      <c r="B25" s="170" t="s">
        <v>99</v>
      </c>
      <c r="C25" s="170"/>
      <c r="D25" s="170"/>
      <c r="E25" s="170"/>
      <c r="F25" s="170"/>
      <c r="G25" s="170"/>
      <c r="H25" s="170"/>
      <c r="I25" s="170"/>
      <c r="J25" s="1"/>
    </row>
    <row r="26" spans="1:10" ht="12.75" customHeight="1">
      <c r="A26" s="18">
        <v>1</v>
      </c>
      <c r="B26" s="158" t="s">
        <v>94</v>
      </c>
      <c r="C26" s="159"/>
      <c r="D26" s="159"/>
      <c r="E26" s="159"/>
      <c r="F26" s="159"/>
      <c r="G26" s="159"/>
      <c r="H26" s="160"/>
      <c r="I26" s="17">
        <v>1</v>
      </c>
      <c r="J26" s="1"/>
    </row>
    <row r="27" spans="1:10" ht="12.75" customHeight="1">
      <c r="A27" s="18">
        <v>2</v>
      </c>
      <c r="B27" s="158" t="s">
        <v>37</v>
      </c>
      <c r="C27" s="159"/>
      <c r="D27" s="159"/>
      <c r="E27" s="159"/>
      <c r="F27" s="159"/>
      <c r="G27" s="159"/>
      <c r="H27" s="160"/>
      <c r="I27" s="17">
        <v>1</v>
      </c>
      <c r="J27" s="1"/>
    </row>
    <row r="28" spans="1:10" ht="12.75" customHeight="1">
      <c r="A28" s="18">
        <v>3</v>
      </c>
      <c r="B28" s="158" t="s">
        <v>36</v>
      </c>
      <c r="C28" s="159"/>
      <c r="D28" s="159"/>
      <c r="E28" s="159"/>
      <c r="F28" s="159"/>
      <c r="G28" s="159"/>
      <c r="H28" s="160"/>
      <c r="I28" s="17">
        <v>1</v>
      </c>
      <c r="J28" s="1"/>
    </row>
    <row r="29" spans="1:10">
      <c r="A29" s="18">
        <v>4</v>
      </c>
      <c r="B29" s="158" t="s">
        <v>95</v>
      </c>
      <c r="C29" s="159"/>
      <c r="D29" s="159"/>
      <c r="E29" s="159"/>
      <c r="F29" s="159"/>
      <c r="G29" s="159"/>
      <c r="H29" s="160"/>
      <c r="I29" s="17">
        <v>1</v>
      </c>
      <c r="J29" s="1"/>
    </row>
    <row r="30" spans="1:10" ht="12.75" customHeight="1">
      <c r="A30" s="18">
        <v>5</v>
      </c>
      <c r="B30" s="158" t="s">
        <v>96</v>
      </c>
      <c r="C30" s="159"/>
      <c r="D30" s="159"/>
      <c r="E30" s="159"/>
      <c r="F30" s="159"/>
      <c r="G30" s="159"/>
      <c r="H30" s="160"/>
      <c r="I30" s="17">
        <v>1</v>
      </c>
      <c r="J30" s="1"/>
    </row>
    <row r="31" spans="1:10">
      <c r="A31" s="18">
        <v>6</v>
      </c>
      <c r="B31" s="158" t="s">
        <v>97</v>
      </c>
      <c r="C31" s="159"/>
      <c r="D31" s="159"/>
      <c r="E31" s="159"/>
      <c r="F31" s="159"/>
      <c r="G31" s="159"/>
      <c r="H31" s="160"/>
      <c r="I31" s="17">
        <v>1</v>
      </c>
      <c r="J31" s="1"/>
    </row>
    <row r="32" spans="1:10">
      <c r="B32" s="163" t="s">
        <v>101</v>
      </c>
      <c r="C32" s="164"/>
      <c r="D32" s="164"/>
      <c r="E32" s="164"/>
      <c r="F32" s="164"/>
      <c r="G32" s="164"/>
      <c r="H32" s="165"/>
      <c r="I32" s="96">
        <f>SUM(I26:I31)</f>
        <v>6</v>
      </c>
      <c r="J32" s="1"/>
    </row>
    <row r="33" spans="1:11" ht="20.100000000000001" customHeight="1">
      <c r="B33" s="170" t="s">
        <v>121</v>
      </c>
      <c r="C33" s="170"/>
      <c r="D33" s="170"/>
      <c r="E33" s="170"/>
      <c r="F33" s="170"/>
      <c r="G33" s="170"/>
      <c r="H33" s="170"/>
      <c r="I33" s="170"/>
      <c r="J33" s="1"/>
    </row>
    <row r="34" spans="1:11" ht="12.75" customHeight="1">
      <c r="A34" s="18">
        <v>1</v>
      </c>
      <c r="B34" s="158" t="s">
        <v>123</v>
      </c>
      <c r="C34" s="159"/>
      <c r="D34" s="159"/>
      <c r="E34" s="159"/>
      <c r="F34" s="159"/>
      <c r="G34" s="159"/>
      <c r="H34" s="160"/>
      <c r="I34" s="17">
        <v>1</v>
      </c>
      <c r="J34" s="1"/>
    </row>
    <row r="35" spans="1:11" ht="12.75" customHeight="1">
      <c r="A35" s="18">
        <v>2</v>
      </c>
      <c r="B35" s="158" t="s">
        <v>122</v>
      </c>
      <c r="C35" s="159"/>
      <c r="D35" s="159"/>
      <c r="E35" s="159"/>
      <c r="F35" s="159"/>
      <c r="G35" s="159"/>
      <c r="H35" s="160"/>
      <c r="I35" s="17">
        <v>1</v>
      </c>
      <c r="J35" s="1"/>
    </row>
    <row r="36" spans="1:11">
      <c r="A36" s="18">
        <v>3</v>
      </c>
      <c r="B36" s="158" t="s">
        <v>102</v>
      </c>
      <c r="C36" s="159"/>
      <c r="D36" s="159"/>
      <c r="E36" s="159"/>
      <c r="F36" s="159"/>
      <c r="G36" s="159"/>
      <c r="H36" s="160"/>
      <c r="I36" s="17">
        <v>1</v>
      </c>
      <c r="J36" s="1"/>
    </row>
    <row r="37" spans="1:11">
      <c r="A37" s="18">
        <v>4</v>
      </c>
      <c r="B37" s="158" t="s">
        <v>103</v>
      </c>
      <c r="C37" s="159"/>
      <c r="D37" s="159"/>
      <c r="E37" s="159"/>
      <c r="F37" s="159"/>
      <c r="G37" s="159"/>
      <c r="H37" s="160"/>
      <c r="I37" s="17">
        <v>1</v>
      </c>
      <c r="J37" s="1"/>
    </row>
    <row r="38" spans="1:11">
      <c r="B38" s="163" t="s">
        <v>107</v>
      </c>
      <c r="C38" s="164"/>
      <c r="D38" s="164"/>
      <c r="E38" s="164"/>
      <c r="F38" s="164"/>
      <c r="G38" s="164"/>
      <c r="H38" s="165"/>
      <c r="I38" s="96">
        <f>SUM(I34:I37)</f>
        <v>4</v>
      </c>
      <c r="J38" s="1"/>
    </row>
    <row r="39" spans="1:11" ht="20.100000000000001" customHeight="1">
      <c r="B39" s="170" t="s">
        <v>104</v>
      </c>
      <c r="C39" s="170"/>
      <c r="D39" s="170"/>
      <c r="E39" s="170"/>
      <c r="F39" s="170"/>
      <c r="G39" s="170"/>
      <c r="H39" s="170"/>
      <c r="I39" s="170"/>
      <c r="J39" s="1"/>
    </row>
    <row r="40" spans="1:11" ht="12.75" customHeight="1">
      <c r="B40" s="158" t="s">
        <v>105</v>
      </c>
      <c r="C40" s="159"/>
      <c r="D40" s="159"/>
      <c r="E40" s="159"/>
      <c r="F40" s="159"/>
      <c r="G40" s="159"/>
      <c r="H40" s="160"/>
      <c r="I40" s="17">
        <v>6</v>
      </c>
      <c r="J40" s="1"/>
    </row>
    <row r="41" spans="1:11" ht="12.75" customHeight="1">
      <c r="B41" s="158" t="s">
        <v>108</v>
      </c>
      <c r="C41" s="159"/>
      <c r="D41" s="159"/>
      <c r="E41" s="159"/>
      <c r="F41" s="159"/>
      <c r="G41" s="159"/>
      <c r="H41" s="160"/>
      <c r="I41" s="17">
        <v>5</v>
      </c>
      <c r="J41" s="1"/>
    </row>
    <row r="42" spans="1:11" ht="12.75" customHeight="1">
      <c r="B42" s="158" t="s">
        <v>109</v>
      </c>
      <c r="C42" s="159"/>
      <c r="D42" s="159"/>
      <c r="E42" s="159"/>
      <c r="F42" s="159"/>
      <c r="G42" s="159"/>
      <c r="H42" s="160"/>
      <c r="I42" s="17">
        <v>3</v>
      </c>
      <c r="J42" s="1"/>
    </row>
    <row r="43" spans="1:11" ht="12.75" customHeight="1">
      <c r="B43" s="158" t="s">
        <v>110</v>
      </c>
      <c r="C43" s="159"/>
      <c r="D43" s="159"/>
      <c r="E43" s="159"/>
      <c r="F43" s="159"/>
      <c r="G43" s="159"/>
      <c r="H43" s="160"/>
      <c r="I43" s="17">
        <v>4</v>
      </c>
      <c r="J43" s="1"/>
    </row>
    <row r="44" spans="1:11" ht="12.75" customHeight="1">
      <c r="B44" s="158" t="s">
        <v>111</v>
      </c>
      <c r="C44" s="159"/>
      <c r="D44" s="159"/>
      <c r="E44" s="159"/>
      <c r="F44" s="159"/>
      <c r="G44" s="159"/>
      <c r="H44" s="160"/>
      <c r="I44" s="17">
        <v>2</v>
      </c>
      <c r="J44" s="1"/>
    </row>
    <row r="45" spans="1:11" ht="12.75" customHeight="1">
      <c r="B45" s="158" t="s">
        <v>112</v>
      </c>
      <c r="C45" s="159"/>
      <c r="D45" s="159"/>
      <c r="E45" s="159"/>
      <c r="F45" s="159"/>
      <c r="G45" s="159"/>
      <c r="H45" s="160"/>
      <c r="I45" s="17">
        <v>1</v>
      </c>
      <c r="J45" s="1"/>
    </row>
    <row r="46" spans="1:11">
      <c r="B46" s="163" t="s">
        <v>106</v>
      </c>
      <c r="C46" s="164"/>
      <c r="D46" s="164"/>
      <c r="E46" s="164"/>
      <c r="F46" s="164"/>
      <c r="G46" s="164"/>
      <c r="H46" s="165"/>
      <c r="I46" s="96">
        <f>SUM(I40:I45)</f>
        <v>21</v>
      </c>
      <c r="J46" s="67"/>
      <c r="K46" s="67"/>
    </row>
    <row r="47" spans="1:11">
      <c r="F47" s="14"/>
      <c r="H47" s="62"/>
      <c r="I47" s="62"/>
      <c r="J47" s="69"/>
      <c r="K47" s="14"/>
    </row>
    <row r="48" spans="1:11">
      <c r="B48" s="166" t="s">
        <v>113</v>
      </c>
      <c r="C48" s="166"/>
      <c r="D48" s="166"/>
      <c r="E48" s="166"/>
      <c r="F48" s="166"/>
      <c r="G48" s="166"/>
      <c r="H48" s="166"/>
      <c r="I48" s="97">
        <f>I24+I32+I38+I46</f>
        <v>34</v>
      </c>
      <c r="J48" s="14"/>
      <c r="K48" s="14"/>
    </row>
    <row r="49" spans="2:11" ht="13.5" thickBot="1">
      <c r="F49" s="14"/>
      <c r="J49" s="14"/>
      <c r="K49" s="14"/>
    </row>
    <row r="50" spans="2:11" ht="14.25">
      <c r="B50" s="167" t="s">
        <v>39</v>
      </c>
      <c r="C50" s="168"/>
      <c r="D50" s="168"/>
      <c r="E50" s="168"/>
      <c r="F50" s="168"/>
      <c r="G50" s="168"/>
      <c r="H50" s="169"/>
      <c r="J50" s="14"/>
      <c r="K50" s="14"/>
    </row>
    <row r="51" spans="2:11" ht="14.25">
      <c r="B51" s="152" t="s">
        <v>25</v>
      </c>
      <c r="C51" s="153"/>
      <c r="D51" s="153"/>
      <c r="E51" s="153"/>
      <c r="F51" s="153"/>
      <c r="G51" s="153"/>
      <c r="H51" s="154"/>
      <c r="J51" s="14"/>
      <c r="K51" s="14"/>
    </row>
    <row r="52" spans="2:11" ht="12.75" customHeight="1">
      <c r="B52" s="152" t="s">
        <v>24</v>
      </c>
      <c r="C52" s="153"/>
      <c r="D52" s="153"/>
      <c r="E52" s="153"/>
      <c r="F52" s="153"/>
      <c r="G52" s="153"/>
      <c r="H52" s="154"/>
      <c r="J52" s="14"/>
      <c r="K52" s="14"/>
    </row>
    <row r="53" spans="2:11">
      <c r="B53" s="152"/>
      <c r="C53" s="153"/>
      <c r="D53" s="153"/>
      <c r="E53" s="153"/>
      <c r="F53" s="153"/>
      <c r="G53" s="153"/>
      <c r="H53" s="154"/>
      <c r="I53" s="71"/>
      <c r="J53" s="72"/>
      <c r="K53" s="72"/>
    </row>
    <row r="54" spans="2:11">
      <c r="B54" s="152"/>
      <c r="C54" s="153"/>
      <c r="D54" s="153"/>
      <c r="E54" s="153"/>
      <c r="F54" s="153"/>
      <c r="G54" s="153"/>
      <c r="H54" s="154"/>
      <c r="I54" s="73"/>
      <c r="J54" s="74"/>
      <c r="K54" s="74"/>
    </row>
    <row r="55" spans="2:11">
      <c r="B55" s="152"/>
      <c r="C55" s="153"/>
      <c r="D55" s="153"/>
      <c r="E55" s="153"/>
      <c r="F55" s="153"/>
      <c r="G55" s="153"/>
      <c r="H55" s="154"/>
      <c r="I55" s="68"/>
      <c r="J55" s="14"/>
    </row>
    <row r="56" spans="2:11" ht="13.5" thickBot="1">
      <c r="B56" s="155"/>
      <c r="C56" s="156"/>
      <c r="D56" s="156"/>
      <c r="E56" s="156"/>
      <c r="F56" s="156"/>
      <c r="G56" s="156"/>
      <c r="H56" s="157"/>
      <c r="I56" s="68"/>
      <c r="J56" s="14"/>
    </row>
    <row r="57" spans="2:11">
      <c r="G57" s="66"/>
      <c r="H57" s="66"/>
      <c r="I57" s="70"/>
      <c r="J57" s="14"/>
    </row>
    <row r="58" spans="2:11">
      <c r="G58" s="66"/>
      <c r="H58" s="66"/>
      <c r="I58" s="70"/>
      <c r="J58" s="14"/>
    </row>
    <row r="59" spans="2:11">
      <c r="F59" s="65"/>
      <c r="G59" s="71"/>
      <c r="H59" s="71"/>
      <c r="I59" s="75"/>
      <c r="J59" s="75"/>
    </row>
    <row r="60" spans="2:11">
      <c r="J60" s="1"/>
    </row>
    <row r="61" spans="2:11">
      <c r="J61" s="1"/>
    </row>
    <row r="62" spans="2:11">
      <c r="J62" s="1"/>
    </row>
    <row r="63" spans="2:11">
      <c r="J63" s="1"/>
    </row>
    <row r="64" spans="2:11">
      <c r="J64" s="1"/>
    </row>
    <row r="65" spans="10:10">
      <c r="J65" s="1"/>
    </row>
    <row r="66" spans="10:10">
      <c r="J66" s="1"/>
    </row>
    <row r="67" spans="10:10">
      <c r="J67" s="1"/>
    </row>
    <row r="68" spans="10:10">
      <c r="J68" s="1"/>
    </row>
  </sheetData>
  <mergeCells count="40">
    <mergeCell ref="B45:H45"/>
    <mergeCell ref="A4:J5"/>
    <mergeCell ref="B33:I33"/>
    <mergeCell ref="B34:H34"/>
    <mergeCell ref="B36:H36"/>
    <mergeCell ref="B37:H37"/>
    <mergeCell ref="B39:I39"/>
    <mergeCell ref="B38:H38"/>
    <mergeCell ref="B25:I25"/>
    <mergeCell ref="B32:H32"/>
    <mergeCell ref="B26:H26"/>
    <mergeCell ref="B27:H27"/>
    <mergeCell ref="B28:H28"/>
    <mergeCell ref="B29:H29"/>
    <mergeCell ref="B30:H30"/>
    <mergeCell ref="B31:H31"/>
    <mergeCell ref="B23:H23"/>
    <mergeCell ref="B24:H24"/>
    <mergeCell ref="A1:J3"/>
    <mergeCell ref="A6:J6"/>
    <mergeCell ref="A8:B8"/>
    <mergeCell ref="E8:F8"/>
    <mergeCell ref="A17:G17"/>
    <mergeCell ref="A18:G18"/>
    <mergeCell ref="B52:H56"/>
    <mergeCell ref="B35:H35"/>
    <mergeCell ref="A15:H15"/>
    <mergeCell ref="B46:H46"/>
    <mergeCell ref="B48:H48"/>
    <mergeCell ref="B50:H50"/>
    <mergeCell ref="B51:H51"/>
    <mergeCell ref="B40:H40"/>
    <mergeCell ref="B41:H41"/>
    <mergeCell ref="B42:H42"/>
    <mergeCell ref="B43:H43"/>
    <mergeCell ref="B44:H44"/>
    <mergeCell ref="B20:I20"/>
    <mergeCell ref="B19:H19"/>
    <mergeCell ref="B21:H21"/>
    <mergeCell ref="B22:H22"/>
  </mergeCells>
  <phoneticPr fontId="22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73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0"/>
  <sheetViews>
    <sheetView topLeftCell="A14" zoomScaleNormal="100" workbookViewId="0">
      <selection activeCell="A23" sqref="A23:XFD23"/>
    </sheetView>
  </sheetViews>
  <sheetFormatPr baseColWidth="10" defaultRowHeight="12.75"/>
  <cols>
    <col min="1" max="1" width="9.7109375" style="18" customWidth="1"/>
    <col min="2" max="2" width="38.7109375" style="1" customWidth="1"/>
    <col min="3" max="3" width="38.5703125" style="1" customWidth="1"/>
    <col min="4" max="4" width="10.85546875" style="1" customWidth="1"/>
    <col min="5" max="5" width="12.7109375" style="1" customWidth="1"/>
    <col min="6" max="6" width="5.7109375" style="1" customWidth="1"/>
    <col min="7" max="7" width="15.7109375" style="1" customWidth="1"/>
    <col min="8" max="8" width="15.28515625" style="2" customWidth="1"/>
    <col min="9" max="9" width="15.7109375" style="2" customWidth="1"/>
    <col min="10" max="16384" width="11.42578125" style="1"/>
  </cols>
  <sheetData>
    <row r="1" spans="1:9">
      <c r="A1" s="136" t="s">
        <v>8</v>
      </c>
      <c r="B1" s="136"/>
      <c r="C1" s="136"/>
      <c r="D1" s="136"/>
      <c r="E1" s="136"/>
      <c r="F1" s="136"/>
      <c r="G1" s="136"/>
      <c r="H1" s="136"/>
      <c r="I1" s="136"/>
    </row>
    <row r="2" spans="1:9">
      <c r="A2" s="136"/>
      <c r="B2" s="136"/>
      <c r="C2" s="136"/>
      <c r="D2" s="136"/>
      <c r="E2" s="136"/>
      <c r="F2" s="136"/>
      <c r="G2" s="136"/>
      <c r="H2" s="136"/>
      <c r="I2" s="136"/>
    </row>
    <row r="3" spans="1:9">
      <c r="A3" s="136"/>
      <c r="B3" s="136"/>
      <c r="C3" s="136"/>
      <c r="D3" s="136"/>
      <c r="E3" s="136"/>
      <c r="F3" s="136"/>
      <c r="G3" s="136"/>
      <c r="H3" s="136"/>
      <c r="I3" s="136"/>
    </row>
    <row r="4" spans="1:9" ht="14.25" customHeight="1">
      <c r="A4" s="145" t="s">
        <v>282</v>
      </c>
      <c r="B4" s="146"/>
      <c r="C4" s="146"/>
      <c r="D4" s="146"/>
      <c r="E4" s="146"/>
      <c r="F4" s="146"/>
      <c r="G4" s="146"/>
      <c r="H4" s="146"/>
      <c r="I4" s="147"/>
    </row>
    <row r="5" spans="1:9" ht="18.75" customHeight="1">
      <c r="A5" s="148"/>
      <c r="B5" s="149"/>
      <c r="C5" s="149"/>
      <c r="D5" s="149"/>
      <c r="E5" s="149"/>
      <c r="F5" s="149"/>
      <c r="G5" s="149"/>
      <c r="H5" s="149"/>
      <c r="I5" s="150"/>
    </row>
    <row r="6" spans="1:9" ht="18.75" customHeight="1">
      <c r="A6" s="137" t="s">
        <v>15</v>
      </c>
      <c r="B6" s="137"/>
      <c r="C6" s="137"/>
      <c r="D6" s="137"/>
      <c r="E6" s="137"/>
      <c r="F6" s="137"/>
      <c r="G6" s="137"/>
      <c r="H6" s="137"/>
      <c r="I6" s="137"/>
    </row>
    <row r="7" spans="1:9">
      <c r="A7" s="16"/>
    </row>
    <row r="8" spans="1:9" ht="39.950000000000003" customHeight="1">
      <c r="A8" s="141"/>
      <c r="B8" s="142"/>
      <c r="C8" s="94"/>
      <c r="D8" s="37"/>
      <c r="E8" s="143" t="s">
        <v>5</v>
      </c>
      <c r="F8" s="144"/>
      <c r="H8" s="1"/>
      <c r="I8" s="1"/>
    </row>
    <row r="9" spans="1:9" ht="63.75">
      <c r="A9" s="130" t="s">
        <v>74</v>
      </c>
      <c r="B9" s="39" t="s">
        <v>7</v>
      </c>
      <c r="C9" s="39" t="s">
        <v>219</v>
      </c>
      <c r="D9" s="125" t="s">
        <v>45</v>
      </c>
      <c r="E9" s="38" t="s">
        <v>14</v>
      </c>
      <c r="F9" s="38" t="s">
        <v>1</v>
      </c>
      <c r="G9" s="49" t="s">
        <v>13</v>
      </c>
      <c r="H9" s="49" t="s">
        <v>244</v>
      </c>
      <c r="I9" s="49" t="s">
        <v>293</v>
      </c>
    </row>
    <row r="10" spans="1:9" ht="39.950000000000003" customHeight="1">
      <c r="A10" s="15" t="s">
        <v>198</v>
      </c>
      <c r="B10" s="3" t="s">
        <v>210</v>
      </c>
      <c r="C10" s="3" t="s">
        <v>220</v>
      </c>
      <c r="D10" s="123" t="s">
        <v>31</v>
      </c>
      <c r="E10" s="8"/>
      <c r="F10" s="13"/>
      <c r="G10" s="8">
        <f>E10*(1+F10)</f>
        <v>0</v>
      </c>
      <c r="H10" s="35">
        <v>3</v>
      </c>
      <c r="I10" s="11">
        <f>G10*H10</f>
        <v>0</v>
      </c>
    </row>
    <row r="11" spans="1:9" ht="39.950000000000003" customHeight="1">
      <c r="A11" s="15" t="s">
        <v>199</v>
      </c>
      <c r="B11" s="3" t="s">
        <v>211</v>
      </c>
      <c r="C11" s="3" t="s">
        <v>220</v>
      </c>
      <c r="D11" s="123" t="s">
        <v>31</v>
      </c>
      <c r="E11" s="8"/>
      <c r="F11" s="13"/>
      <c r="G11" s="8">
        <f t="shared" ref="G11:G21" si="0">E11*(1+F11)</f>
        <v>0</v>
      </c>
      <c r="H11" s="35">
        <v>3</v>
      </c>
      <c r="I11" s="11">
        <f t="shared" ref="I11:I21" si="1">G11*H11</f>
        <v>0</v>
      </c>
    </row>
    <row r="12" spans="1:9" ht="39.950000000000003" customHeight="1">
      <c r="A12" s="15" t="s">
        <v>200</v>
      </c>
      <c r="B12" s="3" t="s">
        <v>212</v>
      </c>
      <c r="C12" s="3" t="s">
        <v>221</v>
      </c>
      <c r="D12" s="123" t="s">
        <v>31</v>
      </c>
      <c r="E12" s="8"/>
      <c r="F12" s="13"/>
      <c r="G12" s="8">
        <f t="shared" si="0"/>
        <v>0</v>
      </c>
      <c r="H12" s="35">
        <v>3</v>
      </c>
      <c r="I12" s="11">
        <f t="shared" si="1"/>
        <v>0</v>
      </c>
    </row>
    <row r="13" spans="1:9" ht="39.950000000000003" customHeight="1">
      <c r="A13" s="15" t="s">
        <v>201</v>
      </c>
      <c r="B13" s="3" t="s">
        <v>213</v>
      </c>
      <c r="C13" s="3" t="s">
        <v>222</v>
      </c>
      <c r="D13" s="123" t="s">
        <v>30</v>
      </c>
      <c r="E13" s="8"/>
      <c r="F13" s="13"/>
      <c r="G13" s="8">
        <f t="shared" si="0"/>
        <v>0</v>
      </c>
      <c r="H13" s="35">
        <v>3</v>
      </c>
      <c r="I13" s="11">
        <f t="shared" si="1"/>
        <v>0</v>
      </c>
    </row>
    <row r="14" spans="1:9" ht="39.950000000000003" customHeight="1">
      <c r="A14" s="15" t="s">
        <v>202</v>
      </c>
      <c r="B14" s="3" t="s">
        <v>214</v>
      </c>
      <c r="C14" s="3" t="s">
        <v>222</v>
      </c>
      <c r="D14" s="123" t="s">
        <v>30</v>
      </c>
      <c r="E14" s="8"/>
      <c r="F14" s="13"/>
      <c r="G14" s="8">
        <f t="shared" si="0"/>
        <v>0</v>
      </c>
      <c r="H14" s="35">
        <v>3</v>
      </c>
      <c r="I14" s="11">
        <f t="shared" si="1"/>
        <v>0</v>
      </c>
    </row>
    <row r="15" spans="1:9" ht="39.950000000000003" customHeight="1">
      <c r="A15" s="15" t="s">
        <v>203</v>
      </c>
      <c r="B15" s="3" t="s">
        <v>9</v>
      </c>
      <c r="C15" s="3" t="s">
        <v>222</v>
      </c>
      <c r="D15" s="123" t="s">
        <v>30</v>
      </c>
      <c r="E15" s="8"/>
      <c r="F15" s="13"/>
      <c r="G15" s="8">
        <f t="shared" si="0"/>
        <v>0</v>
      </c>
      <c r="H15" s="35">
        <v>3</v>
      </c>
      <c r="I15" s="11">
        <f t="shared" si="1"/>
        <v>0</v>
      </c>
    </row>
    <row r="16" spans="1:9" ht="39.950000000000003" customHeight="1">
      <c r="A16" s="15" t="s">
        <v>204</v>
      </c>
      <c r="B16" s="3" t="s">
        <v>215</v>
      </c>
      <c r="C16" s="3" t="s">
        <v>220</v>
      </c>
      <c r="D16" s="123" t="s">
        <v>30</v>
      </c>
      <c r="E16" s="8"/>
      <c r="F16" s="13"/>
      <c r="G16" s="8">
        <f t="shared" si="0"/>
        <v>0</v>
      </c>
      <c r="H16" s="35">
        <v>3</v>
      </c>
      <c r="I16" s="11">
        <f t="shared" si="1"/>
        <v>0</v>
      </c>
    </row>
    <row r="17" spans="1:9" ht="39.950000000000003" customHeight="1">
      <c r="A17" s="15" t="s">
        <v>205</v>
      </c>
      <c r="B17" s="3" t="s">
        <v>216</v>
      </c>
      <c r="C17" s="3" t="s">
        <v>223</v>
      </c>
      <c r="D17" s="123" t="s">
        <v>30</v>
      </c>
      <c r="E17" s="8"/>
      <c r="F17" s="13"/>
      <c r="G17" s="8">
        <f t="shared" si="0"/>
        <v>0</v>
      </c>
      <c r="H17" s="35">
        <v>1</v>
      </c>
      <c r="I17" s="11">
        <f t="shared" si="1"/>
        <v>0</v>
      </c>
    </row>
    <row r="18" spans="1:9" ht="39.950000000000003" customHeight="1">
      <c r="A18" s="15" t="s">
        <v>206</v>
      </c>
      <c r="B18" s="3" t="s">
        <v>217</v>
      </c>
      <c r="C18" s="3" t="s">
        <v>223</v>
      </c>
      <c r="D18" s="123" t="s">
        <v>30</v>
      </c>
      <c r="E18" s="8"/>
      <c r="F18" s="13"/>
      <c r="G18" s="8">
        <f t="shared" si="0"/>
        <v>0</v>
      </c>
      <c r="H18" s="35">
        <v>1</v>
      </c>
      <c r="I18" s="11">
        <f t="shared" si="1"/>
        <v>0</v>
      </c>
    </row>
    <row r="19" spans="1:9" ht="39.950000000000003" customHeight="1">
      <c r="A19" s="15" t="s">
        <v>207</v>
      </c>
      <c r="B19" s="3" t="s">
        <v>218</v>
      </c>
      <c r="C19" s="3" t="s">
        <v>223</v>
      </c>
      <c r="D19" s="123" t="s">
        <v>224</v>
      </c>
      <c r="E19" s="8"/>
      <c r="F19" s="13"/>
      <c r="G19" s="8">
        <f t="shared" si="0"/>
        <v>0</v>
      </c>
      <c r="H19" s="35">
        <v>1</v>
      </c>
      <c r="I19" s="11">
        <f t="shared" si="1"/>
        <v>0</v>
      </c>
    </row>
    <row r="20" spans="1:9" ht="39.950000000000003" customHeight="1">
      <c r="A20" s="15" t="s">
        <v>208</v>
      </c>
      <c r="B20" s="3" t="s">
        <v>226</v>
      </c>
      <c r="C20" s="3" t="s">
        <v>225</v>
      </c>
      <c r="D20" s="123" t="s">
        <v>30</v>
      </c>
      <c r="E20" s="8"/>
      <c r="F20" s="13"/>
      <c r="G20" s="8">
        <f t="shared" ref="G20" si="2">E20*(1+F20)</f>
        <v>0</v>
      </c>
      <c r="H20" s="35">
        <v>1</v>
      </c>
      <c r="I20" s="11">
        <f t="shared" ref="I20" si="3">G20*H20</f>
        <v>0</v>
      </c>
    </row>
    <row r="21" spans="1:9" ht="39.950000000000003" customHeight="1">
      <c r="A21" s="15" t="s">
        <v>209</v>
      </c>
      <c r="B21" s="3" t="s">
        <v>227</v>
      </c>
      <c r="C21" s="3" t="s">
        <v>228</v>
      </c>
      <c r="D21" s="123" t="s">
        <v>30</v>
      </c>
      <c r="E21" s="8"/>
      <c r="F21" s="13"/>
      <c r="G21" s="8">
        <f t="shared" si="0"/>
        <v>0</v>
      </c>
      <c r="H21" s="35">
        <v>3</v>
      </c>
      <c r="I21" s="11">
        <f t="shared" si="1"/>
        <v>0</v>
      </c>
    </row>
    <row r="22" spans="1:9" ht="39.950000000000003" customHeight="1">
      <c r="A22" s="15" t="s">
        <v>324</v>
      </c>
      <c r="B22" s="3" t="s">
        <v>325</v>
      </c>
      <c r="C22" s="3" t="s">
        <v>326</v>
      </c>
      <c r="D22" s="123" t="s">
        <v>30</v>
      </c>
      <c r="E22" s="8"/>
      <c r="F22" s="13"/>
      <c r="G22" s="8">
        <f t="shared" ref="G22" si="4">E22*(1+F22)</f>
        <v>0</v>
      </c>
      <c r="H22" s="35">
        <v>3</v>
      </c>
      <c r="I22" s="11">
        <f t="shared" ref="I22" si="5">G22*H22</f>
        <v>0</v>
      </c>
    </row>
    <row r="23" spans="1:9" ht="16.5" customHeight="1">
      <c r="A23" s="29"/>
      <c r="B23" s="30"/>
      <c r="C23" s="30"/>
      <c r="D23" s="30"/>
      <c r="E23" s="30"/>
      <c r="F23" s="58"/>
      <c r="G23" s="139" t="s">
        <v>12</v>
      </c>
      <c r="H23" s="140"/>
      <c r="I23" s="51">
        <f>SUM(I10:I22)</f>
        <v>0</v>
      </c>
    </row>
    <row r="24" spans="1:9">
      <c r="A24" s="6"/>
      <c r="B24" s="6"/>
      <c r="C24" s="6"/>
      <c r="D24" s="23"/>
      <c r="E24" s="23"/>
      <c r="F24" s="23"/>
      <c r="G24" s="24"/>
      <c r="H24" s="24"/>
      <c r="I24" s="25"/>
    </row>
    <row r="25" spans="1:9">
      <c r="B25" s="138" t="s">
        <v>2</v>
      </c>
      <c r="C25" s="138"/>
      <c r="D25" s="138"/>
      <c r="E25" s="138"/>
      <c r="F25" s="138"/>
      <c r="G25" s="138"/>
      <c r="H25" s="138"/>
      <c r="I25" s="1"/>
    </row>
    <row r="26" spans="1:9">
      <c r="B26" s="138" t="s">
        <v>3</v>
      </c>
      <c r="C26" s="138"/>
      <c r="D26" s="138"/>
      <c r="E26" s="138"/>
      <c r="F26" s="138"/>
      <c r="G26" s="138"/>
      <c r="H26" s="138"/>
      <c r="I26" s="1"/>
    </row>
    <row r="27" spans="1:9">
      <c r="B27" s="7"/>
      <c r="C27" s="7"/>
      <c r="D27" s="5"/>
      <c r="E27" s="5"/>
      <c r="F27" s="5"/>
      <c r="G27" s="5"/>
      <c r="H27" s="5"/>
      <c r="I27" s="1"/>
    </row>
    <row r="28" spans="1:9">
      <c r="B28" s="40" t="s">
        <v>6</v>
      </c>
      <c r="C28" s="40"/>
    </row>
    <row r="29" spans="1:9">
      <c r="B29" s="62" t="s">
        <v>25</v>
      </c>
      <c r="C29" s="62"/>
    </row>
    <row r="30" spans="1:9">
      <c r="B30" s="61" t="s">
        <v>24</v>
      </c>
      <c r="C30" s="61"/>
    </row>
  </sheetData>
  <mergeCells count="8">
    <mergeCell ref="B25:H25"/>
    <mergeCell ref="B26:H26"/>
    <mergeCell ref="G23:H23"/>
    <mergeCell ref="A1:I3"/>
    <mergeCell ref="A6:I6"/>
    <mergeCell ref="A8:B8"/>
    <mergeCell ref="E8:F8"/>
    <mergeCell ref="A4:I5"/>
  </mergeCells>
  <phoneticPr fontId="22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64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F054B-EAC3-45A7-878E-C4E64E724607}">
  <sheetPr>
    <pageSetUpPr fitToPage="1"/>
  </sheetPr>
  <dimension ref="A1:H27"/>
  <sheetViews>
    <sheetView zoomScaleNormal="100" workbookViewId="0">
      <selection activeCell="L10" sqref="L10"/>
    </sheetView>
  </sheetViews>
  <sheetFormatPr baseColWidth="10" defaultRowHeight="12.75"/>
  <cols>
    <col min="1" max="1" width="9.7109375" style="18" customWidth="1"/>
    <col min="2" max="2" width="68.85546875" style="1" customWidth="1"/>
    <col min="3" max="3" width="12.5703125" style="1" customWidth="1"/>
    <col min="4" max="4" width="12.7109375" style="1" customWidth="1"/>
    <col min="5" max="5" width="5.7109375" style="1" customWidth="1"/>
    <col min="6" max="6" width="15.7109375" style="1" customWidth="1"/>
    <col min="7" max="7" width="15.28515625" style="2" customWidth="1"/>
    <col min="8" max="8" width="15.7109375" style="2" customWidth="1"/>
    <col min="9" max="16384" width="11.42578125" style="1"/>
  </cols>
  <sheetData>
    <row r="1" spans="1:8">
      <c r="A1" s="136" t="s">
        <v>8</v>
      </c>
      <c r="B1" s="136"/>
      <c r="C1" s="136"/>
      <c r="D1" s="136"/>
      <c r="E1" s="136"/>
      <c r="F1" s="136"/>
      <c r="G1" s="136"/>
      <c r="H1" s="136"/>
    </row>
    <row r="2" spans="1:8">
      <c r="A2" s="136"/>
      <c r="B2" s="136"/>
      <c r="C2" s="136"/>
      <c r="D2" s="136"/>
      <c r="E2" s="136"/>
      <c r="F2" s="136"/>
      <c r="G2" s="136"/>
      <c r="H2" s="136"/>
    </row>
    <row r="3" spans="1:8">
      <c r="A3" s="136"/>
      <c r="B3" s="136"/>
      <c r="C3" s="136"/>
      <c r="D3" s="136"/>
      <c r="E3" s="136"/>
      <c r="F3" s="136"/>
      <c r="G3" s="136"/>
      <c r="H3" s="136"/>
    </row>
    <row r="4" spans="1:8" ht="14.25" customHeight="1">
      <c r="A4" s="145" t="s">
        <v>283</v>
      </c>
      <c r="B4" s="146"/>
      <c r="C4" s="146"/>
      <c r="D4" s="146"/>
      <c r="E4" s="146"/>
      <c r="F4" s="146"/>
      <c r="G4" s="146"/>
      <c r="H4" s="147"/>
    </row>
    <row r="5" spans="1:8" ht="18.75" customHeight="1">
      <c r="A5" s="148"/>
      <c r="B5" s="149"/>
      <c r="C5" s="149"/>
      <c r="D5" s="149"/>
      <c r="E5" s="149"/>
      <c r="F5" s="149"/>
      <c r="G5" s="149"/>
      <c r="H5" s="150"/>
    </row>
    <row r="6" spans="1:8" ht="18.75" customHeight="1">
      <c r="A6" s="137" t="s">
        <v>241</v>
      </c>
      <c r="B6" s="137"/>
      <c r="C6" s="137"/>
      <c r="D6" s="137"/>
      <c r="E6" s="137"/>
      <c r="F6" s="137"/>
      <c r="G6" s="137"/>
      <c r="H6" s="137"/>
    </row>
    <row r="7" spans="1:8">
      <c r="A7" s="16"/>
    </row>
    <row r="8" spans="1:8" ht="39.950000000000003" customHeight="1">
      <c r="A8" s="141"/>
      <c r="B8" s="142"/>
      <c r="C8" s="37"/>
      <c r="D8" s="143" t="s">
        <v>5</v>
      </c>
      <c r="E8" s="144"/>
      <c r="G8" s="1"/>
      <c r="H8" s="1"/>
    </row>
    <row r="9" spans="1:8" ht="63.75">
      <c r="A9" s="130" t="s">
        <v>74</v>
      </c>
      <c r="B9" s="39" t="s">
        <v>7</v>
      </c>
      <c r="C9" s="125" t="s">
        <v>45</v>
      </c>
      <c r="D9" s="38" t="s">
        <v>14</v>
      </c>
      <c r="E9" s="38" t="s">
        <v>1</v>
      </c>
      <c r="F9" s="49" t="s">
        <v>13</v>
      </c>
      <c r="G9" s="49" t="s">
        <v>244</v>
      </c>
      <c r="H9" s="49" t="s">
        <v>293</v>
      </c>
    </row>
    <row r="10" spans="1:8" ht="30" customHeight="1">
      <c r="A10" s="15" t="s">
        <v>295</v>
      </c>
      <c r="B10" s="3" t="s">
        <v>286</v>
      </c>
      <c r="C10" s="123" t="s">
        <v>30</v>
      </c>
      <c r="D10" s="8"/>
      <c r="E10" s="13"/>
      <c r="F10" s="8">
        <f>D10*(1+E10)</f>
        <v>0</v>
      </c>
      <c r="G10" s="35">
        <v>2</v>
      </c>
      <c r="H10" s="11">
        <f>F10*G10</f>
        <v>0</v>
      </c>
    </row>
    <row r="11" spans="1:8" ht="30" customHeight="1">
      <c r="A11" s="15" t="s">
        <v>296</v>
      </c>
      <c r="B11" s="3" t="s">
        <v>305</v>
      </c>
      <c r="C11" s="123" t="s">
        <v>31</v>
      </c>
      <c r="D11" s="8"/>
      <c r="E11" s="13"/>
      <c r="F11" s="8">
        <f t="shared" ref="F11:F18" si="0">D11*(1+E11)</f>
        <v>0</v>
      </c>
      <c r="G11" s="35">
        <v>1</v>
      </c>
      <c r="H11" s="11">
        <f t="shared" ref="H11:H19" si="1">F11*G11</f>
        <v>0</v>
      </c>
    </row>
    <row r="12" spans="1:8" ht="30" customHeight="1">
      <c r="A12" s="15" t="s">
        <v>297</v>
      </c>
      <c r="B12" s="3" t="s">
        <v>287</v>
      </c>
      <c r="C12" s="123" t="s">
        <v>30</v>
      </c>
      <c r="D12" s="8"/>
      <c r="E12" s="13"/>
      <c r="F12" s="8">
        <f t="shared" si="0"/>
        <v>0</v>
      </c>
      <c r="G12" s="35">
        <v>2</v>
      </c>
      <c r="H12" s="11">
        <f t="shared" si="1"/>
        <v>0</v>
      </c>
    </row>
    <row r="13" spans="1:8" ht="30" customHeight="1">
      <c r="A13" s="15" t="s">
        <v>298</v>
      </c>
      <c r="B13" s="3" t="s">
        <v>306</v>
      </c>
      <c r="C13" s="123" t="s">
        <v>31</v>
      </c>
      <c r="D13" s="8"/>
      <c r="E13" s="13"/>
      <c r="F13" s="8">
        <f t="shared" si="0"/>
        <v>0</v>
      </c>
      <c r="G13" s="35">
        <v>1</v>
      </c>
      <c r="H13" s="11">
        <f t="shared" si="1"/>
        <v>0</v>
      </c>
    </row>
    <row r="14" spans="1:8" ht="30" customHeight="1">
      <c r="A14" s="15" t="s">
        <v>299</v>
      </c>
      <c r="B14" s="3" t="s">
        <v>288</v>
      </c>
      <c r="C14" s="123" t="s">
        <v>30</v>
      </c>
      <c r="D14" s="8"/>
      <c r="E14" s="13"/>
      <c r="F14" s="8">
        <f t="shared" si="0"/>
        <v>0</v>
      </c>
      <c r="G14" s="35">
        <v>2</v>
      </c>
      <c r="H14" s="11">
        <f t="shared" si="1"/>
        <v>0</v>
      </c>
    </row>
    <row r="15" spans="1:8" ht="30" customHeight="1">
      <c r="A15" s="15" t="s">
        <v>300</v>
      </c>
      <c r="B15" s="3" t="s">
        <v>307</v>
      </c>
      <c r="C15" s="123" t="s">
        <v>31</v>
      </c>
      <c r="D15" s="8"/>
      <c r="E15" s="13"/>
      <c r="F15" s="8">
        <f t="shared" si="0"/>
        <v>0</v>
      </c>
      <c r="G15" s="35">
        <v>1</v>
      </c>
      <c r="H15" s="11">
        <f t="shared" si="1"/>
        <v>0</v>
      </c>
    </row>
    <row r="16" spans="1:8" ht="30" customHeight="1">
      <c r="A16" s="15" t="s">
        <v>301</v>
      </c>
      <c r="B16" s="3" t="s">
        <v>289</v>
      </c>
      <c r="C16" s="123" t="s">
        <v>30</v>
      </c>
      <c r="D16" s="8"/>
      <c r="E16" s="13"/>
      <c r="F16" s="8">
        <f t="shared" si="0"/>
        <v>0</v>
      </c>
      <c r="G16" s="35">
        <v>2</v>
      </c>
      <c r="H16" s="11">
        <f t="shared" si="1"/>
        <v>0</v>
      </c>
    </row>
    <row r="17" spans="1:8" ht="30" customHeight="1">
      <c r="A17" s="15" t="s">
        <v>302</v>
      </c>
      <c r="B17" s="3" t="s">
        <v>308</v>
      </c>
      <c r="C17" s="123" t="s">
        <v>31</v>
      </c>
      <c r="D17" s="8"/>
      <c r="E17" s="13"/>
      <c r="F17" s="8">
        <f t="shared" si="0"/>
        <v>0</v>
      </c>
      <c r="G17" s="35">
        <v>1</v>
      </c>
      <c r="H17" s="11">
        <f t="shared" si="1"/>
        <v>0</v>
      </c>
    </row>
    <row r="18" spans="1:8" ht="30" customHeight="1">
      <c r="A18" s="15" t="s">
        <v>303</v>
      </c>
      <c r="B18" s="3" t="s">
        <v>290</v>
      </c>
      <c r="C18" s="123" t="s">
        <v>30</v>
      </c>
      <c r="D18" s="8"/>
      <c r="E18" s="13"/>
      <c r="F18" s="8">
        <f t="shared" si="0"/>
        <v>0</v>
      </c>
      <c r="G18" s="35">
        <v>2</v>
      </c>
      <c r="H18" s="11">
        <f t="shared" si="1"/>
        <v>0</v>
      </c>
    </row>
    <row r="19" spans="1:8" ht="30" customHeight="1">
      <c r="A19" s="15" t="s">
        <v>304</v>
      </c>
      <c r="B19" s="3" t="s">
        <v>309</v>
      </c>
      <c r="C19" s="123" t="s">
        <v>31</v>
      </c>
      <c r="D19" s="8"/>
      <c r="E19" s="13"/>
      <c r="F19" s="8">
        <f>D19*(1+E19)</f>
        <v>0</v>
      </c>
      <c r="G19" s="35">
        <v>1</v>
      </c>
      <c r="H19" s="11">
        <f t="shared" si="1"/>
        <v>0</v>
      </c>
    </row>
    <row r="20" spans="1:8" ht="20.100000000000001" customHeight="1">
      <c r="A20" s="29"/>
      <c r="B20" s="30"/>
      <c r="C20" s="30"/>
      <c r="D20" s="30"/>
      <c r="E20" s="58"/>
      <c r="F20" s="139" t="s">
        <v>12</v>
      </c>
      <c r="G20" s="140"/>
      <c r="H20" s="51">
        <f>SUM(H10:H19)</f>
        <v>0</v>
      </c>
    </row>
    <row r="21" spans="1:8">
      <c r="A21" s="6"/>
      <c r="B21" s="6"/>
      <c r="C21" s="23"/>
      <c r="D21" s="23"/>
      <c r="E21" s="23"/>
      <c r="F21" s="24"/>
      <c r="G21" s="24"/>
      <c r="H21" s="25"/>
    </row>
    <row r="22" spans="1:8">
      <c r="B22" s="138" t="s">
        <v>2</v>
      </c>
      <c r="C22" s="138"/>
      <c r="D22" s="138"/>
      <c r="E22" s="138"/>
      <c r="F22" s="138"/>
      <c r="G22" s="138"/>
      <c r="H22" s="1"/>
    </row>
    <row r="23" spans="1:8">
      <c r="B23" s="138" t="s">
        <v>3</v>
      </c>
      <c r="C23" s="138"/>
      <c r="D23" s="138"/>
      <c r="E23" s="138"/>
      <c r="F23" s="138"/>
      <c r="G23" s="138"/>
      <c r="H23" s="1"/>
    </row>
    <row r="24" spans="1:8">
      <c r="B24" s="7"/>
      <c r="C24" s="5"/>
      <c r="D24" s="5"/>
      <c r="E24" s="5"/>
      <c r="F24" s="5"/>
      <c r="G24" s="5"/>
      <c r="H24" s="1"/>
    </row>
    <row r="25" spans="1:8">
      <c r="B25" s="40" t="s">
        <v>6</v>
      </c>
    </row>
    <row r="26" spans="1:8">
      <c r="B26" s="62" t="s">
        <v>25</v>
      </c>
    </row>
    <row r="27" spans="1:8">
      <c r="B27" s="61" t="s">
        <v>24</v>
      </c>
    </row>
  </sheetData>
  <mergeCells count="8">
    <mergeCell ref="B22:G22"/>
    <mergeCell ref="B23:G23"/>
    <mergeCell ref="A1:H3"/>
    <mergeCell ref="A4:H5"/>
    <mergeCell ref="A6:H6"/>
    <mergeCell ref="A8:B8"/>
    <mergeCell ref="D8:E8"/>
    <mergeCell ref="F20:G20"/>
  </mergeCells>
  <phoneticPr fontId="22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70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23"/>
  <sheetViews>
    <sheetView zoomScaleNormal="100" workbookViewId="0">
      <selection activeCell="M13" sqref="M12:M13"/>
    </sheetView>
  </sheetViews>
  <sheetFormatPr baseColWidth="10" defaultRowHeight="12.75"/>
  <cols>
    <col min="1" max="1" width="9.7109375" style="18" customWidth="1"/>
    <col min="2" max="2" width="55.7109375" style="1" customWidth="1"/>
    <col min="3" max="3" width="11.5703125" style="1" customWidth="1"/>
    <col min="4" max="4" width="12.7109375" style="1" customWidth="1"/>
    <col min="5" max="5" width="5.7109375" style="1" customWidth="1"/>
    <col min="6" max="6" width="13.140625" style="1" customWidth="1"/>
    <col min="7" max="7" width="15.28515625" style="2" customWidth="1"/>
    <col min="8" max="8" width="15.140625" style="2" customWidth="1"/>
    <col min="9" max="16384" width="11.42578125" style="1"/>
  </cols>
  <sheetData>
    <row r="1" spans="1:8">
      <c r="A1" s="136" t="s">
        <v>8</v>
      </c>
      <c r="B1" s="136"/>
      <c r="C1" s="136"/>
      <c r="D1" s="136"/>
      <c r="E1" s="136"/>
      <c r="F1" s="136"/>
      <c r="G1" s="136"/>
      <c r="H1" s="136"/>
    </row>
    <row r="2" spans="1:8">
      <c r="A2" s="136"/>
      <c r="B2" s="136"/>
      <c r="C2" s="136"/>
      <c r="D2" s="136"/>
      <c r="E2" s="136"/>
      <c r="F2" s="136"/>
      <c r="G2" s="136"/>
      <c r="H2" s="136"/>
    </row>
    <row r="3" spans="1:8">
      <c r="A3" s="136"/>
      <c r="B3" s="136"/>
      <c r="C3" s="136"/>
      <c r="D3" s="136"/>
      <c r="E3" s="136"/>
      <c r="F3" s="136"/>
      <c r="G3" s="136"/>
      <c r="H3" s="136"/>
    </row>
    <row r="4" spans="1:8" ht="14.25" customHeight="1">
      <c r="A4" s="145" t="s">
        <v>331</v>
      </c>
      <c r="B4" s="146"/>
      <c r="C4" s="146"/>
      <c r="D4" s="146"/>
      <c r="E4" s="146"/>
      <c r="F4" s="146"/>
      <c r="G4" s="146"/>
      <c r="H4" s="147"/>
    </row>
    <row r="5" spans="1:8" ht="19.5" customHeight="1">
      <c r="A5" s="148"/>
      <c r="B5" s="149"/>
      <c r="C5" s="149"/>
      <c r="D5" s="149"/>
      <c r="E5" s="149"/>
      <c r="F5" s="149"/>
      <c r="G5" s="149"/>
      <c r="H5" s="150"/>
    </row>
    <row r="6" spans="1:8" ht="19.5" customHeight="1">
      <c r="A6" s="137" t="s">
        <v>17</v>
      </c>
      <c r="B6" s="137"/>
      <c r="C6" s="137"/>
      <c r="D6" s="137"/>
      <c r="E6" s="137"/>
      <c r="F6" s="137"/>
      <c r="G6" s="137"/>
      <c r="H6" s="137"/>
    </row>
    <row r="7" spans="1:8">
      <c r="A7" s="16"/>
    </row>
    <row r="8" spans="1:8" ht="39.950000000000003" customHeight="1">
      <c r="A8" s="141"/>
      <c r="B8" s="142"/>
      <c r="C8" s="37"/>
      <c r="D8" s="143" t="s">
        <v>5</v>
      </c>
      <c r="E8" s="144"/>
      <c r="G8" s="1"/>
      <c r="H8" s="1"/>
    </row>
    <row r="9" spans="1:8" ht="63.75">
      <c r="A9" s="130" t="s">
        <v>74</v>
      </c>
      <c r="B9" s="39" t="s">
        <v>7</v>
      </c>
      <c r="C9" s="125" t="s">
        <v>45</v>
      </c>
      <c r="D9" s="38" t="s">
        <v>14</v>
      </c>
      <c r="E9" s="38" t="s">
        <v>1</v>
      </c>
      <c r="F9" s="49" t="s">
        <v>13</v>
      </c>
      <c r="G9" s="49" t="s">
        <v>244</v>
      </c>
      <c r="H9" s="49" t="s">
        <v>293</v>
      </c>
    </row>
    <row r="10" spans="1:8" ht="39.950000000000003" customHeight="1">
      <c r="A10" s="15" t="s">
        <v>229</v>
      </c>
      <c r="B10" s="20" t="s">
        <v>235</v>
      </c>
      <c r="C10" s="120" t="s">
        <v>31</v>
      </c>
      <c r="D10" s="12"/>
      <c r="E10" s="60"/>
      <c r="F10" s="12">
        <f t="shared" ref="F10:F15" si="0">D10*(1+E10)</f>
        <v>0</v>
      </c>
      <c r="G10" s="36">
        <v>3</v>
      </c>
      <c r="H10" s="21">
        <f t="shared" ref="H10:H15" si="1">F10*G10</f>
        <v>0</v>
      </c>
    </row>
    <row r="11" spans="1:8" ht="39.950000000000003" customHeight="1">
      <c r="A11" s="15" t="s">
        <v>230</v>
      </c>
      <c r="B11" s="20" t="s">
        <v>236</v>
      </c>
      <c r="C11" s="120" t="s">
        <v>31</v>
      </c>
      <c r="D11" s="12"/>
      <c r="E11" s="60"/>
      <c r="F11" s="12">
        <f t="shared" si="0"/>
        <v>0</v>
      </c>
      <c r="G11" s="35">
        <v>3</v>
      </c>
      <c r="H11" s="21">
        <f t="shared" si="1"/>
        <v>0</v>
      </c>
    </row>
    <row r="12" spans="1:8" ht="39.950000000000003" customHeight="1">
      <c r="A12" s="15" t="s">
        <v>231</v>
      </c>
      <c r="B12" s="20" t="s">
        <v>237</v>
      </c>
      <c r="C12" s="120" t="s">
        <v>31</v>
      </c>
      <c r="D12" s="12"/>
      <c r="E12" s="60"/>
      <c r="F12" s="12">
        <f t="shared" si="0"/>
        <v>0</v>
      </c>
      <c r="G12" s="35">
        <v>3</v>
      </c>
      <c r="H12" s="21">
        <f t="shared" si="1"/>
        <v>0</v>
      </c>
    </row>
    <row r="13" spans="1:8" ht="39.950000000000003" customHeight="1">
      <c r="A13" s="15" t="s">
        <v>232</v>
      </c>
      <c r="B13" s="20" t="s">
        <v>238</v>
      </c>
      <c r="C13" s="120" t="s">
        <v>31</v>
      </c>
      <c r="D13" s="12"/>
      <c r="E13" s="60"/>
      <c r="F13" s="12">
        <f t="shared" si="0"/>
        <v>0</v>
      </c>
      <c r="G13" s="36">
        <v>3</v>
      </c>
      <c r="H13" s="21">
        <f t="shared" si="1"/>
        <v>0</v>
      </c>
    </row>
    <row r="14" spans="1:8" ht="39.950000000000003" customHeight="1">
      <c r="A14" s="15" t="s">
        <v>233</v>
      </c>
      <c r="B14" s="20" t="s">
        <v>239</v>
      </c>
      <c r="C14" s="120" t="s">
        <v>31</v>
      </c>
      <c r="D14" s="12"/>
      <c r="E14" s="60"/>
      <c r="F14" s="12">
        <f t="shared" si="0"/>
        <v>0</v>
      </c>
      <c r="G14" s="36">
        <v>2</v>
      </c>
      <c r="H14" s="21">
        <f t="shared" si="1"/>
        <v>0</v>
      </c>
    </row>
    <row r="15" spans="1:8" ht="39.950000000000003" customHeight="1">
      <c r="A15" s="15" t="s">
        <v>234</v>
      </c>
      <c r="B15" s="20" t="s">
        <v>240</v>
      </c>
      <c r="C15" s="120" t="s">
        <v>31</v>
      </c>
      <c r="D15" s="12"/>
      <c r="E15" s="60"/>
      <c r="F15" s="12">
        <f t="shared" si="0"/>
        <v>0</v>
      </c>
      <c r="G15" s="36">
        <v>2</v>
      </c>
      <c r="H15" s="21">
        <f t="shared" si="1"/>
        <v>0</v>
      </c>
    </row>
    <row r="16" spans="1:8" ht="20.100000000000001" customHeight="1">
      <c r="A16" s="29"/>
      <c r="B16" s="30"/>
      <c r="C16" s="30"/>
      <c r="D16" s="30"/>
      <c r="E16" s="30"/>
      <c r="F16" s="139" t="s">
        <v>12</v>
      </c>
      <c r="G16" s="140"/>
      <c r="H16" s="51">
        <f>SUM(H10:H14)</f>
        <v>0</v>
      </c>
    </row>
    <row r="17" spans="2:8">
      <c r="C17" s="14"/>
      <c r="D17" s="14"/>
      <c r="E17" s="14"/>
      <c r="G17" s="1"/>
      <c r="H17" s="10"/>
    </row>
    <row r="18" spans="2:8">
      <c r="B18" s="138" t="s">
        <v>2</v>
      </c>
      <c r="C18" s="138"/>
      <c r="D18" s="138"/>
      <c r="E18" s="138"/>
      <c r="F18" s="138"/>
      <c r="G18" s="138"/>
      <c r="H18" s="1"/>
    </row>
    <row r="19" spans="2:8">
      <c r="B19" s="138" t="s">
        <v>3</v>
      </c>
      <c r="C19" s="138"/>
      <c r="D19" s="138"/>
      <c r="E19" s="138"/>
      <c r="F19" s="138"/>
      <c r="G19" s="138"/>
      <c r="H19" s="1"/>
    </row>
    <row r="20" spans="2:8">
      <c r="B20" s="7"/>
      <c r="C20" s="5"/>
      <c r="D20" s="5"/>
      <c r="E20" s="5"/>
      <c r="F20" s="5"/>
      <c r="G20" s="5"/>
      <c r="H20" s="1"/>
    </row>
    <row r="21" spans="2:8">
      <c r="B21" s="40" t="s">
        <v>6</v>
      </c>
    </row>
    <row r="22" spans="2:8">
      <c r="B22" s="62" t="s">
        <v>25</v>
      </c>
    </row>
    <row r="23" spans="2:8">
      <c r="B23" s="61" t="s">
        <v>24</v>
      </c>
    </row>
  </sheetData>
  <mergeCells count="8">
    <mergeCell ref="B18:G18"/>
    <mergeCell ref="B19:G19"/>
    <mergeCell ref="F16:G16"/>
    <mergeCell ref="A1:H3"/>
    <mergeCell ref="A6:H6"/>
    <mergeCell ref="A8:B8"/>
    <mergeCell ref="D8:E8"/>
    <mergeCell ref="A4:H5"/>
  </mergeCells>
  <phoneticPr fontId="22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82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18"/>
  <sheetViews>
    <sheetView zoomScaleNormal="100" workbookViewId="0">
      <selection activeCell="G27" sqref="G27"/>
    </sheetView>
  </sheetViews>
  <sheetFormatPr baseColWidth="10" defaultRowHeight="12.75"/>
  <cols>
    <col min="1" max="1" width="9.7109375" style="18" customWidth="1"/>
    <col min="2" max="2" width="53.7109375" style="1" customWidth="1"/>
    <col min="3" max="3" width="9.5703125" style="1" customWidth="1"/>
    <col min="4" max="4" width="12.7109375" style="1" customWidth="1"/>
    <col min="5" max="5" width="5.7109375" style="1" customWidth="1"/>
    <col min="6" max="6" width="13.28515625" style="1" customWidth="1"/>
    <col min="7" max="8" width="15.7109375" style="2" customWidth="1"/>
    <col min="9" max="16384" width="11.42578125" style="1"/>
  </cols>
  <sheetData>
    <row r="1" spans="1:8">
      <c r="A1" s="136" t="s">
        <v>8</v>
      </c>
      <c r="B1" s="136"/>
      <c r="C1" s="136"/>
      <c r="D1" s="136"/>
      <c r="E1" s="136"/>
      <c r="F1" s="136"/>
      <c r="G1" s="136"/>
      <c r="H1" s="136"/>
    </row>
    <row r="2" spans="1:8">
      <c r="A2" s="136"/>
      <c r="B2" s="136"/>
      <c r="C2" s="136"/>
      <c r="D2" s="136"/>
      <c r="E2" s="136"/>
      <c r="F2" s="136"/>
      <c r="G2" s="136"/>
      <c r="H2" s="136"/>
    </row>
    <row r="3" spans="1:8">
      <c r="A3" s="136"/>
      <c r="B3" s="136"/>
      <c r="C3" s="136"/>
      <c r="D3" s="136"/>
      <c r="E3" s="136"/>
      <c r="F3" s="136"/>
      <c r="G3" s="136"/>
      <c r="H3" s="136"/>
    </row>
    <row r="4" spans="1:8" ht="14.25" customHeight="1">
      <c r="A4" s="145" t="s">
        <v>332</v>
      </c>
      <c r="B4" s="146"/>
      <c r="C4" s="146"/>
      <c r="D4" s="146"/>
      <c r="E4" s="146"/>
      <c r="F4" s="146"/>
      <c r="G4" s="146"/>
      <c r="H4" s="147"/>
    </row>
    <row r="5" spans="1:8" ht="18.75" customHeight="1">
      <c r="A5" s="148"/>
      <c r="B5" s="149"/>
      <c r="C5" s="149"/>
      <c r="D5" s="149"/>
      <c r="E5" s="149"/>
      <c r="F5" s="149"/>
      <c r="G5" s="149"/>
      <c r="H5" s="150"/>
    </row>
    <row r="6" spans="1:8" ht="18.75" customHeight="1">
      <c r="A6" s="137" t="s">
        <v>18</v>
      </c>
      <c r="B6" s="137"/>
      <c r="C6" s="137"/>
      <c r="D6" s="137"/>
      <c r="E6" s="137"/>
      <c r="F6" s="137"/>
      <c r="G6" s="137"/>
      <c r="H6" s="137"/>
    </row>
    <row r="7" spans="1:8">
      <c r="A7" s="16"/>
    </row>
    <row r="8" spans="1:8" ht="39.950000000000003" customHeight="1">
      <c r="A8" s="141"/>
      <c r="B8" s="142"/>
      <c r="C8" s="37"/>
      <c r="D8" s="143" t="s">
        <v>5</v>
      </c>
      <c r="E8" s="144"/>
      <c r="G8" s="1"/>
      <c r="H8" s="1"/>
    </row>
    <row r="9" spans="1:8" ht="63.75">
      <c r="A9" s="130" t="s">
        <v>74</v>
      </c>
      <c r="B9" s="39" t="s">
        <v>7</v>
      </c>
      <c r="C9" s="125" t="s">
        <v>45</v>
      </c>
      <c r="D9" s="38" t="s">
        <v>14</v>
      </c>
      <c r="E9" s="38" t="s">
        <v>1</v>
      </c>
      <c r="F9" s="49" t="s">
        <v>13</v>
      </c>
      <c r="G9" s="49" t="s">
        <v>244</v>
      </c>
      <c r="H9" s="49" t="s">
        <v>293</v>
      </c>
    </row>
    <row r="10" spans="1:8" ht="60" customHeight="1">
      <c r="A10" s="15" t="s">
        <v>242</v>
      </c>
      <c r="B10" s="4" t="s">
        <v>243</v>
      </c>
      <c r="C10" s="123" t="s">
        <v>30</v>
      </c>
      <c r="D10" s="8"/>
      <c r="E10" s="13"/>
      <c r="F10" s="8">
        <f>D10*(1+E10)</f>
        <v>0</v>
      </c>
      <c r="G10" s="17">
        <v>3</v>
      </c>
      <c r="H10" s="9">
        <f>F10*G10</f>
        <v>0</v>
      </c>
    </row>
    <row r="11" spans="1:8">
      <c r="A11" s="29"/>
      <c r="B11" s="30"/>
      <c r="C11" s="30"/>
      <c r="D11" s="30"/>
      <c r="E11" s="30"/>
      <c r="F11" s="30"/>
      <c r="G11" s="118"/>
      <c r="H11" s="51">
        <f>SUM(H10:H10)</f>
        <v>0</v>
      </c>
    </row>
    <row r="12" spans="1:8">
      <c r="C12" s="14"/>
      <c r="D12" s="14"/>
      <c r="E12" s="14"/>
      <c r="G12" s="1"/>
      <c r="H12" s="10"/>
    </row>
    <row r="13" spans="1:8">
      <c r="B13" s="138" t="s">
        <v>2</v>
      </c>
      <c r="C13" s="138"/>
      <c r="D13" s="138"/>
      <c r="E13" s="138"/>
      <c r="F13" s="138"/>
      <c r="G13" s="138"/>
      <c r="H13" s="1"/>
    </row>
    <row r="14" spans="1:8">
      <c r="B14" s="138" t="s">
        <v>3</v>
      </c>
      <c r="C14" s="138"/>
      <c r="D14" s="138"/>
      <c r="E14" s="138"/>
      <c r="F14" s="138"/>
      <c r="G14" s="138"/>
      <c r="H14" s="1"/>
    </row>
    <row r="15" spans="1:8">
      <c r="B15" s="7"/>
      <c r="C15" s="5"/>
      <c r="D15" s="5"/>
      <c r="E15" s="5"/>
      <c r="F15" s="5"/>
      <c r="G15" s="5"/>
      <c r="H15" s="1"/>
    </row>
    <row r="16" spans="1:8">
      <c r="B16" s="40" t="s">
        <v>6</v>
      </c>
    </row>
    <row r="17" spans="2:2">
      <c r="B17" s="62" t="s">
        <v>25</v>
      </c>
    </row>
    <row r="18" spans="2:2">
      <c r="B18" s="61" t="s">
        <v>24</v>
      </c>
    </row>
  </sheetData>
  <mergeCells count="7">
    <mergeCell ref="B13:G13"/>
    <mergeCell ref="B14:G14"/>
    <mergeCell ref="A1:H3"/>
    <mergeCell ref="A6:H6"/>
    <mergeCell ref="A8:B8"/>
    <mergeCell ref="D8:E8"/>
    <mergeCell ref="A4:H5"/>
  </mergeCells>
  <phoneticPr fontId="15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8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20</vt:i4>
      </vt:variant>
    </vt:vector>
  </HeadingPairs>
  <TitlesOfParts>
    <vt:vector size="40" baseType="lpstr">
      <vt:lpstr>L1 25008</vt:lpstr>
      <vt:lpstr>L2 25009</vt:lpstr>
      <vt:lpstr>L3 25010</vt:lpstr>
      <vt:lpstr>L4 25011</vt:lpstr>
      <vt:lpstr>L5 25012</vt:lpstr>
      <vt:lpstr>L6 25013</vt:lpstr>
      <vt:lpstr>L7 25014</vt:lpstr>
      <vt:lpstr>L8 25015</vt:lpstr>
      <vt:lpstr>L9 25016</vt:lpstr>
      <vt:lpstr>L10 25017</vt:lpstr>
      <vt:lpstr>L11 25018</vt:lpstr>
      <vt:lpstr>L12 25019</vt:lpstr>
      <vt:lpstr>L13 25020</vt:lpstr>
      <vt:lpstr>L14 25021</vt:lpstr>
      <vt:lpstr>L15 25022</vt:lpstr>
      <vt:lpstr>L16 25023</vt:lpstr>
      <vt:lpstr>L17 25024</vt:lpstr>
      <vt:lpstr>L18 25025</vt:lpstr>
      <vt:lpstr>L19 25026</vt:lpstr>
      <vt:lpstr>L20 25027</vt:lpstr>
      <vt:lpstr>'L1 25008'!Zone_d_impression</vt:lpstr>
      <vt:lpstr>'L10 25017'!Zone_d_impression</vt:lpstr>
      <vt:lpstr>'L11 25018'!Zone_d_impression</vt:lpstr>
      <vt:lpstr>'L12 25019'!Zone_d_impression</vt:lpstr>
      <vt:lpstr>'L13 25020'!Zone_d_impression</vt:lpstr>
      <vt:lpstr>'L14 25021'!Zone_d_impression</vt:lpstr>
      <vt:lpstr>'L15 25022'!Zone_d_impression</vt:lpstr>
      <vt:lpstr>'L16 25023'!Zone_d_impression</vt:lpstr>
      <vt:lpstr>'L17 25024'!Zone_d_impression</vt:lpstr>
      <vt:lpstr>'L18 25025'!Zone_d_impression</vt:lpstr>
      <vt:lpstr>'L19 25026'!Zone_d_impression</vt:lpstr>
      <vt:lpstr>'L2 25009'!Zone_d_impression</vt:lpstr>
      <vt:lpstr>'L20 25027'!Zone_d_impression</vt:lpstr>
      <vt:lpstr>'L3 25010'!Zone_d_impression</vt:lpstr>
      <vt:lpstr>'L4 25011'!Zone_d_impression</vt:lpstr>
      <vt:lpstr>'L5 25012'!Zone_d_impression</vt:lpstr>
      <vt:lpstr>'L6 25013'!Zone_d_impression</vt:lpstr>
      <vt:lpstr>'L7 25014'!Zone_d_impression</vt:lpstr>
      <vt:lpstr>'L8 25015'!Zone_d_impression</vt:lpstr>
      <vt:lpstr>'L9 25016'!Zone_d_impression</vt:lpstr>
    </vt:vector>
  </TitlesOfParts>
  <Company>CROUS AIX MARSEILLE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mamestre</dc:creator>
  <cp:lastModifiedBy>Grau Beatrice</cp:lastModifiedBy>
  <cp:lastPrinted>2024-12-24T09:17:21Z</cp:lastPrinted>
  <dcterms:created xsi:type="dcterms:W3CDTF">2012-05-10T11:52:01Z</dcterms:created>
  <dcterms:modified xsi:type="dcterms:W3CDTF">2025-01-21T08:08:56Z</dcterms:modified>
</cp:coreProperties>
</file>