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ich-sge.siege.inria.fr\SIEGE\DAF\SAM\ACHATS MARCHES EN COURS\STG\2025\Nettoyage fin 31052025\Préparation\Docs préparatoires\DCE v3\Annexes plans et métrages\"/>
    </mc:Choice>
  </mc:AlternateContent>
  <xr:revisionPtr revIDLastSave="0" documentId="13_ncr:1_{8C29E97C-FF4B-40F7-AA58-70F0D719F56F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Surfaces Siège" sheetId="1" r:id="rId1"/>
    <sheet name="Vitrerie basse" sheetId="2" r:id="rId2"/>
    <sheet name="Vitrerie haut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1" l="1"/>
  <c r="B9" i="3"/>
  <c r="B21" i="2"/>
  <c r="B96" i="1"/>
  <c r="B174" i="1" l="1"/>
  <c r="B163" i="1"/>
  <c r="B155" i="1"/>
  <c r="B164" i="1" s="1"/>
  <c r="L19" i="1" l="1"/>
  <c r="L9" i="1"/>
  <c r="L31" i="1"/>
  <c r="H31" i="1"/>
  <c r="H22" i="1"/>
  <c r="H11" i="1"/>
  <c r="B47" i="1"/>
  <c r="B34" i="1"/>
  <c r="B22" i="1"/>
  <c r="B9" i="1"/>
  <c r="B12" i="1" s="1"/>
  <c r="H2" i="1" l="1"/>
  <c r="B2" i="1"/>
  <c r="B4" i="1" s="1"/>
  <c r="B121" i="1"/>
  <c r="B144" i="1"/>
  <c r="B128" i="1" l="1"/>
  <c r="B103" i="1" l="1"/>
  <c r="B87" i="1" l="1"/>
  <c r="B79" i="1"/>
  <c r="B135" i="1" l="1"/>
  <c r="B112" i="1"/>
  <c r="B71" i="1"/>
  <c r="B64" i="1"/>
  <c r="B56" i="1"/>
  <c r="L2" i="1" l="1"/>
  <c r="L4" i="1" s="1"/>
</calcChain>
</file>

<file path=xl/sharedStrings.xml><?xml version="1.0" encoding="utf-8"?>
<sst xmlns="http://schemas.openxmlformats.org/spreadsheetml/2006/main" count="170" uniqueCount="101">
  <si>
    <t>Bureau moquette</t>
  </si>
  <si>
    <t>Bureau plastique</t>
  </si>
  <si>
    <t>Bureau parquet</t>
  </si>
  <si>
    <t>Bâtiment 3</t>
  </si>
  <si>
    <t>Local Photocopieur carrelage</t>
  </si>
  <si>
    <t>Bâtiment 4</t>
  </si>
  <si>
    <t>Bâtiment 5</t>
  </si>
  <si>
    <t>Local Photocopieur moquette</t>
  </si>
  <si>
    <t>Bâtiment 8</t>
  </si>
  <si>
    <t>Bâtiment 9</t>
  </si>
  <si>
    <t>Bâtiment 10</t>
  </si>
  <si>
    <t>Circulation moquette</t>
  </si>
  <si>
    <t>Bâtiment 14</t>
  </si>
  <si>
    <t>Bâtiment 15</t>
  </si>
  <si>
    <t>Bâtiment 28</t>
  </si>
  <si>
    <t>Bâtiment 32</t>
  </si>
  <si>
    <t>Local photocopieur moquette</t>
  </si>
  <si>
    <t>Circulation carrelage</t>
  </si>
  <si>
    <t>Bâtiment 35</t>
  </si>
  <si>
    <t>Bureau carrelage</t>
  </si>
  <si>
    <t>Bâtiment 1 A</t>
  </si>
  <si>
    <t>Niveau -1</t>
  </si>
  <si>
    <t>Salle Clim sol béton</t>
  </si>
  <si>
    <t>Local Technique sol béton</t>
  </si>
  <si>
    <t>Circulation sol béton</t>
  </si>
  <si>
    <t>Dessous salle conférence sol sable</t>
  </si>
  <si>
    <t>Niveau 0</t>
  </si>
  <si>
    <t>Hall Carrelage</t>
  </si>
  <si>
    <t>Amphi / Salles de conf moquette</t>
  </si>
  <si>
    <t>Salle conf carrelage</t>
  </si>
  <si>
    <t>Niveau 1</t>
  </si>
  <si>
    <t>Circulation parquet</t>
  </si>
  <si>
    <t>Niveau Mezzanine</t>
  </si>
  <si>
    <t>Cuisine / office carrelage</t>
  </si>
  <si>
    <t>Salle projection moquette</t>
  </si>
  <si>
    <t>M2</t>
  </si>
  <si>
    <t>Bâtiment 1 B</t>
  </si>
  <si>
    <t>Salle serveur moquette</t>
  </si>
  <si>
    <t>Niveau 2</t>
  </si>
  <si>
    <t>Bâtiment 1 C</t>
  </si>
  <si>
    <t>Local Technique béton</t>
  </si>
  <si>
    <t>WC carrelege sol</t>
  </si>
  <si>
    <t>Salle photocopieur moquette</t>
  </si>
  <si>
    <t>Salles Archives sol béton</t>
  </si>
  <si>
    <t>Locaux plastique</t>
  </si>
  <si>
    <t>Bureaux moquette</t>
  </si>
  <si>
    <t>Bureaux carrelage</t>
  </si>
  <si>
    <t>Salle documentation parquet</t>
  </si>
  <si>
    <t>Locaux sportifs parquet</t>
  </si>
  <si>
    <t>locaux sol béton</t>
  </si>
  <si>
    <t>Bâtiment 36 RDC</t>
  </si>
  <si>
    <t>Bâtiment 36 Niveau 01</t>
  </si>
  <si>
    <t>Local sportif plastique</t>
  </si>
  <si>
    <t>Salle musique moquette</t>
  </si>
  <si>
    <t>Locaux sportifs et créatifs sol béton</t>
  </si>
  <si>
    <t>Circulation béton</t>
  </si>
  <si>
    <t>Accueil &amp; Poste de Garde</t>
  </si>
  <si>
    <t>Vestiaire / douche carrelage</t>
  </si>
  <si>
    <t>WC carrelage</t>
  </si>
  <si>
    <t>Bâtiment 27 Infirmerie</t>
  </si>
  <si>
    <t>WC carrelage sol</t>
  </si>
  <si>
    <t>Bâtiment vide : 1 nettoyage mensuel sauf les sanitaires au quotidien</t>
  </si>
  <si>
    <t>Douche carrelage sol</t>
  </si>
  <si>
    <t>TOTAL BAT 36</t>
  </si>
  <si>
    <t>Bureau + Salle de conf + Espace détente moquette</t>
  </si>
  <si>
    <t>Salle d'attente carrelage</t>
  </si>
  <si>
    <t>Salle de repos carrelage</t>
  </si>
  <si>
    <t>Locaux Archives + LT + clim non compris</t>
  </si>
  <si>
    <t>Bureaux + salle de réunion Thermoplastique</t>
  </si>
  <si>
    <t>Médiathèque avec le bureau Thermoplastique</t>
  </si>
  <si>
    <t>Locaux techniques Thermoplastique non compris</t>
  </si>
  <si>
    <t>WC carrelege</t>
  </si>
  <si>
    <t>Niveau -1 à la demande</t>
  </si>
  <si>
    <t>TOTAL BAT 1A</t>
  </si>
  <si>
    <t>Niveau 0 LT béton à la demande</t>
  </si>
  <si>
    <t>TOTAL BAT 1C</t>
  </si>
  <si>
    <t>Bureaux Thermoplastique</t>
  </si>
  <si>
    <t>Locaux Thermoplastique</t>
  </si>
  <si>
    <t>Salle documentation Thermoplastique</t>
  </si>
  <si>
    <t>Circulation Thermoplastique</t>
  </si>
  <si>
    <t>Salle polyvalente Thermoplastique</t>
  </si>
  <si>
    <t>Locaux Techniques Thermoplastique</t>
  </si>
  <si>
    <t>Salle projection Thermoplastique</t>
  </si>
  <si>
    <t>Salles réunion Thermoplastique</t>
  </si>
  <si>
    <t>Local Photocopieur / café Thermoplastique</t>
  </si>
  <si>
    <t>Salle réunion Thermoplastique</t>
  </si>
  <si>
    <t>Local réserve Thermoplastique</t>
  </si>
  <si>
    <t>Bureau Thermoplastique</t>
  </si>
  <si>
    <t>Local Photocopieur Thermoplastique</t>
  </si>
  <si>
    <t>WC Thermoplastique</t>
  </si>
  <si>
    <t>Poste de Garde Thermoplastique</t>
  </si>
  <si>
    <t>Accueil Hall Thermoplastique</t>
  </si>
  <si>
    <t>Vestiaire /cuisine / stock Thermoplastique</t>
  </si>
  <si>
    <t>01 A/B/C</t>
  </si>
  <si>
    <t>Vitrerie basse intérieure et extérieure jusqu'à 3m de haut</t>
  </si>
  <si>
    <t>Accueil / Poste de garde</t>
  </si>
  <si>
    <t>TOTAL</t>
  </si>
  <si>
    <t>SURFACE en m²</t>
  </si>
  <si>
    <t>BATIMENTS</t>
  </si>
  <si>
    <t>VITRERIE HAUTE intérieure et extérieure supérieur à 3m de haut (non accessible) (prestation sur bon de commande)</t>
  </si>
  <si>
    <t>Espace courrier Thermoplastique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</si>
</sst>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1" xfId="0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Border="1"/>
    <xf numFmtId="0" fontId="1" fillId="2" borderId="0" xfId="0" applyFont="1" applyFill="1" applyAlignment="1">
      <alignment horizontal="center"/>
    </xf>
    <xf numFmtId="1" fontId="1" fillId="0" borderId="0" xfId="0" applyNumberFormat="1" applyFont="1" applyAlignment="1">
      <alignment horizontal="right"/>
    </xf>
    <xf numFmtId="1" fontId="0" fillId="0" borderId="0" xfId="0" applyNumberFormat="1"/>
    <xf numFmtId="1" fontId="0" fillId="0" borderId="1" xfId="0" applyNumberFormat="1" applyBorder="1"/>
    <xf numFmtId="1" fontId="1" fillId="0" borderId="0" xfId="0" applyNumberFormat="1" applyFont="1"/>
    <xf numFmtId="1" fontId="0" fillId="0" borderId="1" xfId="0" applyNumberFormat="1" applyFill="1" applyBorder="1"/>
    <xf numFmtId="1" fontId="0" fillId="0" borderId="1" xfId="0" applyNumberFormat="1" applyFont="1" applyBorder="1"/>
    <xf numFmtId="1" fontId="2" fillId="0" borderId="0" xfId="0" applyNumberFormat="1" applyFont="1"/>
    <xf numFmtId="0" fontId="2" fillId="0" borderId="0" xfId="0" applyFont="1"/>
    <xf numFmtId="1" fontId="0" fillId="0" borderId="0" xfId="0" applyNumberFormat="1" applyBorder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1" fontId="3" fillId="0" borderId="0" xfId="0" applyNumberFormat="1" applyFont="1"/>
    <xf numFmtId="0" fontId="1" fillId="3" borderId="0" xfId="0" applyFont="1" applyFill="1" applyAlignment="1">
      <alignment horizontal="center"/>
    </xf>
    <xf numFmtId="0" fontId="0" fillId="3" borderId="1" xfId="0" applyFill="1" applyBorder="1"/>
    <xf numFmtId="1" fontId="0" fillId="3" borderId="1" xfId="0" applyNumberFormat="1" applyFill="1" applyBorder="1"/>
    <xf numFmtId="1" fontId="0" fillId="3" borderId="0" xfId="0" applyNumberFormat="1" applyFill="1"/>
    <xf numFmtId="0" fontId="0" fillId="0" borderId="1" xfId="0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2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  <pageSetUpPr fitToPage="1"/>
  </sheetPr>
  <dimension ref="A1:L174"/>
  <sheetViews>
    <sheetView topLeftCell="A16" zoomScaleNormal="100" workbookViewId="0">
      <selection activeCell="G36" sqref="G36"/>
    </sheetView>
  </sheetViews>
  <sheetFormatPr baseColWidth="10" defaultRowHeight="14.5" x14ac:dyDescent="0.35"/>
  <cols>
    <col min="1" max="1" width="49.1796875" customWidth="1"/>
    <col min="2" max="2" width="11.453125" style="9"/>
    <col min="7" max="7" width="39.54296875" customWidth="1"/>
    <col min="11" max="11" width="33.81640625" customWidth="1"/>
  </cols>
  <sheetData>
    <row r="1" spans="1:12" x14ac:dyDescent="0.35">
      <c r="B1" s="8" t="s">
        <v>35</v>
      </c>
      <c r="H1" s="5" t="s">
        <v>35</v>
      </c>
      <c r="L1" s="5" t="s">
        <v>35</v>
      </c>
    </row>
    <row r="2" spans="1:12" x14ac:dyDescent="0.35">
      <c r="A2" s="7" t="s">
        <v>20</v>
      </c>
      <c r="B2" s="20">
        <f>B12+B22+B34+B47</f>
        <v>4028</v>
      </c>
      <c r="G2" s="7" t="s">
        <v>36</v>
      </c>
      <c r="H2" s="15">
        <f>H11+H22+H31</f>
        <v>1120</v>
      </c>
      <c r="K2" s="7" t="s">
        <v>39</v>
      </c>
      <c r="L2" s="20">
        <f>L9+L19+L31</f>
        <v>629.5</v>
      </c>
    </row>
    <row r="3" spans="1:12" x14ac:dyDescent="0.35">
      <c r="A3" s="19" t="s">
        <v>72</v>
      </c>
      <c r="B3" s="20">
        <v>-1609</v>
      </c>
      <c r="G3" s="17"/>
      <c r="H3" s="15"/>
      <c r="K3" s="19" t="s">
        <v>74</v>
      </c>
      <c r="L3" s="20">
        <v>-28.5</v>
      </c>
    </row>
    <row r="4" spans="1:12" x14ac:dyDescent="0.35">
      <c r="A4" s="18" t="s">
        <v>73</v>
      </c>
      <c r="B4" s="14">
        <f>B2+B3</f>
        <v>2419</v>
      </c>
      <c r="G4" s="17"/>
      <c r="H4" s="15"/>
      <c r="K4" s="18" t="s">
        <v>75</v>
      </c>
      <c r="L4" s="14">
        <f>L2+L3</f>
        <v>601</v>
      </c>
    </row>
    <row r="5" spans="1:12" x14ac:dyDescent="0.35">
      <c r="L5" s="9"/>
    </row>
    <row r="6" spans="1:12" x14ac:dyDescent="0.35">
      <c r="A6" s="21" t="s">
        <v>21</v>
      </c>
      <c r="G6" s="4" t="s">
        <v>26</v>
      </c>
      <c r="K6" s="4" t="s">
        <v>26</v>
      </c>
      <c r="L6" s="9"/>
    </row>
    <row r="7" spans="1:12" x14ac:dyDescent="0.35">
      <c r="A7" s="22" t="s">
        <v>43</v>
      </c>
      <c r="B7" s="23">
        <v>880</v>
      </c>
      <c r="G7" s="1" t="s">
        <v>46</v>
      </c>
      <c r="H7" s="1">
        <v>79</v>
      </c>
      <c r="K7" s="1" t="s">
        <v>79</v>
      </c>
      <c r="L7" s="10">
        <v>22</v>
      </c>
    </row>
    <row r="8" spans="1:12" x14ac:dyDescent="0.35">
      <c r="A8" s="22" t="s">
        <v>22</v>
      </c>
      <c r="B8" s="23">
        <v>220</v>
      </c>
      <c r="G8" s="1" t="s">
        <v>17</v>
      </c>
      <c r="H8" s="1">
        <v>90</v>
      </c>
      <c r="K8" s="22" t="s">
        <v>40</v>
      </c>
      <c r="L8" s="23">
        <v>28.5</v>
      </c>
    </row>
    <row r="9" spans="1:12" x14ac:dyDescent="0.35">
      <c r="A9" s="22" t="s">
        <v>24</v>
      </c>
      <c r="B9" s="23">
        <f>103+8+120</f>
        <v>231</v>
      </c>
      <c r="G9" s="1" t="s">
        <v>58</v>
      </c>
      <c r="H9" s="1">
        <v>6</v>
      </c>
      <c r="L9" s="9">
        <f>SUM(L7:L8)</f>
        <v>50.5</v>
      </c>
    </row>
    <row r="10" spans="1:12" x14ac:dyDescent="0.35">
      <c r="A10" s="22" t="s">
        <v>23</v>
      </c>
      <c r="B10" s="23">
        <v>58</v>
      </c>
      <c r="G10" s="1" t="s">
        <v>76</v>
      </c>
      <c r="H10" s="1">
        <v>43</v>
      </c>
      <c r="K10" s="6"/>
      <c r="L10" s="16"/>
    </row>
    <row r="11" spans="1:12" x14ac:dyDescent="0.35">
      <c r="A11" s="22" t="s">
        <v>25</v>
      </c>
      <c r="B11" s="23">
        <v>220</v>
      </c>
      <c r="H11">
        <f>SUM(H7:H10)</f>
        <v>218</v>
      </c>
      <c r="L11" s="9"/>
    </row>
    <row r="12" spans="1:12" x14ac:dyDescent="0.35">
      <c r="B12" s="24">
        <f>SUM(B7:B11)</f>
        <v>1609</v>
      </c>
      <c r="L12" s="9"/>
    </row>
    <row r="13" spans="1:12" x14ac:dyDescent="0.35">
      <c r="L13" s="9"/>
    </row>
    <row r="14" spans="1:12" x14ac:dyDescent="0.35">
      <c r="G14" s="4" t="s">
        <v>30</v>
      </c>
      <c r="K14" s="4" t="s">
        <v>30</v>
      </c>
      <c r="L14" s="9"/>
    </row>
    <row r="15" spans="1:12" x14ac:dyDescent="0.35">
      <c r="A15" s="4" t="s">
        <v>26</v>
      </c>
      <c r="G15" s="1" t="s">
        <v>45</v>
      </c>
      <c r="H15" s="1">
        <v>295</v>
      </c>
      <c r="K15" s="1" t="s">
        <v>45</v>
      </c>
      <c r="L15" s="10">
        <v>149</v>
      </c>
    </row>
    <row r="16" spans="1:12" x14ac:dyDescent="0.35">
      <c r="A16" s="1" t="s">
        <v>27</v>
      </c>
      <c r="B16" s="10">
        <v>620</v>
      </c>
      <c r="G16" s="1" t="s">
        <v>83</v>
      </c>
      <c r="H16" s="1">
        <v>76</v>
      </c>
      <c r="K16" s="1" t="s">
        <v>86</v>
      </c>
      <c r="L16" s="10">
        <v>12</v>
      </c>
    </row>
    <row r="17" spans="1:12" x14ac:dyDescent="0.35">
      <c r="A17" s="1" t="s">
        <v>58</v>
      </c>
      <c r="B17" s="10">
        <v>36</v>
      </c>
      <c r="G17" s="1" t="s">
        <v>71</v>
      </c>
      <c r="H17" s="1">
        <v>20</v>
      </c>
      <c r="K17" s="1" t="s">
        <v>41</v>
      </c>
      <c r="L17" s="10">
        <v>8</v>
      </c>
    </row>
    <row r="18" spans="1:12" x14ac:dyDescent="0.35">
      <c r="A18" s="1" t="s">
        <v>76</v>
      </c>
      <c r="B18" s="10">
        <v>45</v>
      </c>
      <c r="G18" s="1" t="s">
        <v>79</v>
      </c>
      <c r="H18" s="1">
        <v>60</v>
      </c>
      <c r="K18" s="1" t="s">
        <v>79</v>
      </c>
      <c r="L18" s="10">
        <v>64</v>
      </c>
    </row>
    <row r="19" spans="1:12" x14ac:dyDescent="0.35">
      <c r="A19" s="1" t="s">
        <v>77</v>
      </c>
      <c r="B19" s="10">
        <v>18</v>
      </c>
      <c r="G19" s="1" t="s">
        <v>17</v>
      </c>
      <c r="H19" s="1">
        <v>44</v>
      </c>
      <c r="K19" s="6"/>
      <c r="L19" s="9">
        <f>SUM(L15:L18)</f>
        <v>233</v>
      </c>
    </row>
    <row r="20" spans="1:12" x14ac:dyDescent="0.35">
      <c r="A20" s="1" t="s">
        <v>28</v>
      </c>
      <c r="B20" s="10">
        <v>324</v>
      </c>
      <c r="G20" s="1" t="s">
        <v>37</v>
      </c>
      <c r="H20" s="1">
        <v>12.5</v>
      </c>
      <c r="K20" s="6"/>
      <c r="L20" s="16"/>
    </row>
    <row r="21" spans="1:12" x14ac:dyDescent="0.35">
      <c r="A21" s="1" t="s">
        <v>29</v>
      </c>
      <c r="B21" s="10">
        <v>54</v>
      </c>
      <c r="G21" s="1" t="s">
        <v>42</v>
      </c>
      <c r="H21" s="1">
        <v>12.5</v>
      </c>
      <c r="K21" s="6"/>
      <c r="L21" s="16"/>
    </row>
    <row r="22" spans="1:12" x14ac:dyDescent="0.35">
      <c r="B22" s="9">
        <f>SUM(B16:B21)</f>
        <v>1097</v>
      </c>
      <c r="H22">
        <f>SUM(H15:H21)</f>
        <v>520</v>
      </c>
      <c r="L22" s="9"/>
    </row>
    <row r="23" spans="1:12" x14ac:dyDescent="0.35">
      <c r="L23" s="9"/>
    </row>
    <row r="24" spans="1:12" x14ac:dyDescent="0.35">
      <c r="L24" s="9"/>
    </row>
    <row r="25" spans="1:12" x14ac:dyDescent="0.35">
      <c r="A25" s="4" t="s">
        <v>30</v>
      </c>
      <c r="G25" s="4" t="s">
        <v>38</v>
      </c>
      <c r="K25" s="4" t="s">
        <v>38</v>
      </c>
      <c r="L25" s="9"/>
    </row>
    <row r="26" spans="1:12" x14ac:dyDescent="0.35">
      <c r="A26" s="1" t="s">
        <v>47</v>
      </c>
      <c r="B26" s="10">
        <v>280</v>
      </c>
      <c r="G26" s="1" t="s">
        <v>84</v>
      </c>
      <c r="H26" s="1">
        <v>25</v>
      </c>
      <c r="K26" s="1" t="s">
        <v>7</v>
      </c>
      <c r="L26" s="10">
        <v>12</v>
      </c>
    </row>
    <row r="27" spans="1:12" x14ac:dyDescent="0.35">
      <c r="A27" s="1" t="s">
        <v>31</v>
      </c>
      <c r="B27" s="10">
        <v>28</v>
      </c>
      <c r="G27" s="1" t="s">
        <v>45</v>
      </c>
      <c r="H27" s="1">
        <v>295</v>
      </c>
      <c r="K27" s="1" t="s">
        <v>45</v>
      </c>
      <c r="L27" s="10">
        <v>233</v>
      </c>
    </row>
    <row r="28" spans="1:12" x14ac:dyDescent="0.35">
      <c r="A28" s="1" t="s">
        <v>78</v>
      </c>
      <c r="B28" s="10">
        <v>270</v>
      </c>
      <c r="G28" s="1" t="s">
        <v>85</v>
      </c>
      <c r="H28" s="1">
        <v>26</v>
      </c>
      <c r="K28" s="1" t="s">
        <v>86</v>
      </c>
      <c r="L28" s="10">
        <v>12</v>
      </c>
    </row>
    <row r="29" spans="1:12" x14ac:dyDescent="0.35">
      <c r="A29" s="1" t="s">
        <v>17</v>
      </c>
      <c r="B29" s="10">
        <v>90</v>
      </c>
      <c r="G29" s="1" t="s">
        <v>58</v>
      </c>
      <c r="H29" s="1">
        <v>20</v>
      </c>
      <c r="K29" s="1" t="s">
        <v>58</v>
      </c>
      <c r="L29" s="10">
        <v>16</v>
      </c>
    </row>
    <row r="30" spans="1:12" x14ac:dyDescent="0.35">
      <c r="A30" s="1" t="s">
        <v>58</v>
      </c>
      <c r="B30" s="10">
        <v>14</v>
      </c>
      <c r="G30" s="1" t="s">
        <v>17</v>
      </c>
      <c r="H30" s="1">
        <v>16</v>
      </c>
      <c r="K30" s="1" t="s">
        <v>79</v>
      </c>
      <c r="L30" s="10">
        <v>73</v>
      </c>
    </row>
    <row r="31" spans="1:12" x14ac:dyDescent="0.35">
      <c r="A31" s="1" t="s">
        <v>79</v>
      </c>
      <c r="B31" s="10">
        <v>20</v>
      </c>
      <c r="H31">
        <f>SUM(H26:H30)</f>
        <v>382</v>
      </c>
      <c r="L31" s="9">
        <f>SUM(L26:L30)</f>
        <v>346</v>
      </c>
    </row>
    <row r="32" spans="1:12" x14ac:dyDescent="0.35">
      <c r="A32" s="1" t="s">
        <v>0</v>
      </c>
      <c r="B32" s="10">
        <v>155</v>
      </c>
    </row>
    <row r="33" spans="1:7" x14ac:dyDescent="0.35">
      <c r="A33" s="1" t="s">
        <v>16</v>
      </c>
      <c r="B33" s="10">
        <v>12</v>
      </c>
    </row>
    <row r="34" spans="1:7" x14ac:dyDescent="0.35">
      <c r="B34" s="9">
        <f>SUM(B26:B33)</f>
        <v>869</v>
      </c>
    </row>
    <row r="35" spans="1:7" x14ac:dyDescent="0.35">
      <c r="G35" s="9">
        <f>B4+H2+L4+B56+B64+B71+B79+B87+B96+B103+B112+B121+B128+B135+B144+B164+B174</f>
        <v>11285.1</v>
      </c>
    </row>
    <row r="36" spans="1:7" x14ac:dyDescent="0.35">
      <c r="A36" s="4" t="s">
        <v>32</v>
      </c>
    </row>
    <row r="37" spans="1:7" x14ac:dyDescent="0.35">
      <c r="A37" s="1" t="s">
        <v>45</v>
      </c>
      <c r="B37" s="10">
        <v>65</v>
      </c>
    </row>
    <row r="38" spans="1:7" x14ac:dyDescent="0.35">
      <c r="A38" s="1" t="s">
        <v>16</v>
      </c>
      <c r="B38" s="10">
        <v>7</v>
      </c>
    </row>
    <row r="39" spans="1:7" x14ac:dyDescent="0.35">
      <c r="A39" s="1" t="s">
        <v>79</v>
      </c>
      <c r="B39" s="10">
        <v>28</v>
      </c>
    </row>
    <row r="40" spans="1:7" x14ac:dyDescent="0.35">
      <c r="A40" s="1" t="s">
        <v>80</v>
      </c>
      <c r="B40" s="10">
        <v>255</v>
      </c>
    </row>
    <row r="41" spans="1:7" x14ac:dyDescent="0.35">
      <c r="A41" s="1" t="s">
        <v>17</v>
      </c>
      <c r="B41" s="10">
        <v>23</v>
      </c>
    </row>
    <row r="42" spans="1:7" x14ac:dyDescent="0.35">
      <c r="A42" s="1" t="s">
        <v>33</v>
      </c>
      <c r="B42" s="10">
        <v>17</v>
      </c>
    </row>
    <row r="43" spans="1:7" x14ac:dyDescent="0.35">
      <c r="A43" s="1" t="s">
        <v>58</v>
      </c>
      <c r="B43" s="10">
        <v>6</v>
      </c>
    </row>
    <row r="44" spans="1:7" x14ac:dyDescent="0.35">
      <c r="A44" s="1" t="s">
        <v>81</v>
      </c>
      <c r="B44" s="10">
        <v>26</v>
      </c>
    </row>
    <row r="45" spans="1:7" x14ac:dyDescent="0.35">
      <c r="A45" s="1" t="s">
        <v>34</v>
      </c>
      <c r="B45" s="10">
        <v>21</v>
      </c>
    </row>
    <row r="46" spans="1:7" x14ac:dyDescent="0.35">
      <c r="A46" s="1" t="s">
        <v>82</v>
      </c>
      <c r="B46" s="10">
        <v>5</v>
      </c>
    </row>
    <row r="47" spans="1:7" x14ac:dyDescent="0.35">
      <c r="B47" s="9">
        <f>SUM(B37:B46)</f>
        <v>453</v>
      </c>
    </row>
    <row r="51" spans="1:2" x14ac:dyDescent="0.35">
      <c r="A51" s="29" t="s">
        <v>3</v>
      </c>
      <c r="B51" s="29"/>
    </row>
    <row r="52" spans="1:2" x14ac:dyDescent="0.35">
      <c r="A52" s="1" t="s">
        <v>1</v>
      </c>
      <c r="B52" s="10">
        <v>282</v>
      </c>
    </row>
    <row r="53" spans="1:2" x14ac:dyDescent="0.35">
      <c r="A53" s="1" t="s">
        <v>79</v>
      </c>
      <c r="B53" s="10">
        <v>77</v>
      </c>
    </row>
    <row r="54" spans="1:2" x14ac:dyDescent="0.35">
      <c r="A54" s="3" t="s">
        <v>60</v>
      </c>
      <c r="B54" s="10">
        <v>16</v>
      </c>
    </row>
    <row r="55" spans="1:2" x14ac:dyDescent="0.35">
      <c r="A55" s="3" t="s">
        <v>4</v>
      </c>
      <c r="B55" s="10">
        <v>7.4</v>
      </c>
    </row>
    <row r="56" spans="1:2" x14ac:dyDescent="0.35">
      <c r="B56" s="11">
        <f>SUM(B52:B55)</f>
        <v>382.4</v>
      </c>
    </row>
    <row r="59" spans="1:2" x14ac:dyDescent="0.35">
      <c r="A59" s="29" t="s">
        <v>5</v>
      </c>
      <c r="B59" s="29"/>
    </row>
    <row r="60" spans="1:2" x14ac:dyDescent="0.35">
      <c r="A60" s="1" t="s">
        <v>87</v>
      </c>
      <c r="B60" s="10">
        <v>243.5</v>
      </c>
    </row>
    <row r="61" spans="1:2" x14ac:dyDescent="0.35">
      <c r="A61" s="1" t="s">
        <v>2</v>
      </c>
      <c r="B61" s="10">
        <v>55.3</v>
      </c>
    </row>
    <row r="62" spans="1:2" x14ac:dyDescent="0.35">
      <c r="A62" s="1" t="s">
        <v>79</v>
      </c>
      <c r="B62" s="10">
        <v>59.4</v>
      </c>
    </row>
    <row r="63" spans="1:2" x14ac:dyDescent="0.35">
      <c r="A63" s="3" t="s">
        <v>60</v>
      </c>
      <c r="B63" s="12">
        <v>8</v>
      </c>
    </row>
    <row r="64" spans="1:2" x14ac:dyDescent="0.35">
      <c r="B64" s="11">
        <f>SUM(B60:B63)</f>
        <v>366.2</v>
      </c>
    </row>
    <row r="67" spans="1:4" x14ac:dyDescent="0.35">
      <c r="A67" s="29" t="s">
        <v>6</v>
      </c>
      <c r="B67" s="29"/>
    </row>
    <row r="68" spans="1:4" x14ac:dyDescent="0.35">
      <c r="A68" s="1" t="s">
        <v>0</v>
      </c>
      <c r="B68" s="10">
        <v>300</v>
      </c>
    </row>
    <row r="69" spans="1:4" x14ac:dyDescent="0.35">
      <c r="A69" s="1" t="s">
        <v>79</v>
      </c>
      <c r="B69" s="10">
        <v>69.3</v>
      </c>
    </row>
    <row r="70" spans="1:4" x14ac:dyDescent="0.35">
      <c r="A70" s="3" t="s">
        <v>60</v>
      </c>
      <c r="B70" s="10">
        <v>13</v>
      </c>
    </row>
    <row r="71" spans="1:4" x14ac:dyDescent="0.35">
      <c r="B71" s="11">
        <f>SUM(B68:B70)</f>
        <v>382.3</v>
      </c>
    </row>
    <row r="74" spans="1:4" x14ac:dyDescent="0.35">
      <c r="A74" s="29" t="s">
        <v>8</v>
      </c>
      <c r="B74" s="29"/>
    </row>
    <row r="75" spans="1:4" x14ac:dyDescent="0.35">
      <c r="A75" s="1" t="s">
        <v>68</v>
      </c>
      <c r="B75" s="10">
        <v>446</v>
      </c>
      <c r="D75" t="s">
        <v>67</v>
      </c>
    </row>
    <row r="76" spans="1:4" x14ac:dyDescent="0.35">
      <c r="A76" s="1" t="s">
        <v>79</v>
      </c>
      <c r="B76" s="10">
        <v>123.1</v>
      </c>
    </row>
    <row r="77" spans="1:4" x14ac:dyDescent="0.35">
      <c r="A77" s="3" t="s">
        <v>60</v>
      </c>
      <c r="B77" s="12">
        <v>16</v>
      </c>
    </row>
    <row r="78" spans="1:4" x14ac:dyDescent="0.35">
      <c r="A78" s="3" t="s">
        <v>88</v>
      </c>
      <c r="B78" s="12">
        <v>3.6</v>
      </c>
    </row>
    <row r="79" spans="1:4" x14ac:dyDescent="0.35">
      <c r="B79" s="11">
        <f>SUM(B75:B78)</f>
        <v>588.70000000000005</v>
      </c>
    </row>
    <row r="82" spans="1:2" x14ac:dyDescent="0.35">
      <c r="A82" s="29" t="s">
        <v>9</v>
      </c>
      <c r="B82" s="29"/>
    </row>
    <row r="83" spans="1:2" x14ac:dyDescent="0.35">
      <c r="A83" s="1" t="s">
        <v>0</v>
      </c>
      <c r="B83" s="10">
        <v>42.8</v>
      </c>
    </row>
    <row r="84" spans="1:2" x14ac:dyDescent="0.35">
      <c r="A84" s="1" t="s">
        <v>87</v>
      </c>
      <c r="B84" s="10">
        <v>457</v>
      </c>
    </row>
    <row r="85" spans="1:2" x14ac:dyDescent="0.35">
      <c r="A85" s="1" t="s">
        <v>79</v>
      </c>
      <c r="B85" s="10">
        <v>120</v>
      </c>
    </row>
    <row r="86" spans="1:2" x14ac:dyDescent="0.35">
      <c r="A86" s="3" t="s">
        <v>60</v>
      </c>
      <c r="B86" s="12">
        <v>16</v>
      </c>
    </row>
    <row r="87" spans="1:2" x14ac:dyDescent="0.35">
      <c r="B87" s="11">
        <f>SUM(B83:B86)</f>
        <v>635.79999999999995</v>
      </c>
    </row>
    <row r="90" spans="1:2" s="2" customFormat="1" x14ac:dyDescent="0.35">
      <c r="A90" s="29" t="s">
        <v>10</v>
      </c>
      <c r="B90" s="29"/>
    </row>
    <row r="91" spans="1:2" x14ac:dyDescent="0.35">
      <c r="A91" s="1" t="s">
        <v>0</v>
      </c>
      <c r="B91" s="10">
        <v>33</v>
      </c>
    </row>
    <row r="92" spans="1:2" x14ac:dyDescent="0.35">
      <c r="A92" s="1" t="s">
        <v>87</v>
      </c>
      <c r="B92" s="10">
        <v>372</v>
      </c>
    </row>
    <row r="93" spans="1:2" x14ac:dyDescent="0.35">
      <c r="A93" s="1" t="s">
        <v>79</v>
      </c>
      <c r="B93" s="10">
        <v>88</v>
      </c>
    </row>
    <row r="94" spans="1:2" x14ac:dyDescent="0.35">
      <c r="A94" s="3" t="s">
        <v>60</v>
      </c>
      <c r="B94" s="12">
        <v>16</v>
      </c>
    </row>
    <row r="95" spans="1:2" x14ac:dyDescent="0.35">
      <c r="A95" s="3" t="s">
        <v>69</v>
      </c>
      <c r="B95" s="12">
        <v>144</v>
      </c>
    </row>
    <row r="96" spans="1:2" x14ac:dyDescent="0.35">
      <c r="B96" s="11">
        <f>SUM(B91:B95)</f>
        <v>653</v>
      </c>
    </row>
    <row r="99" spans="1:4" x14ac:dyDescent="0.35">
      <c r="A99" s="29" t="s">
        <v>12</v>
      </c>
      <c r="B99" s="29"/>
    </row>
    <row r="100" spans="1:4" x14ac:dyDescent="0.35">
      <c r="A100" s="1" t="s">
        <v>87</v>
      </c>
      <c r="B100" s="10">
        <v>455</v>
      </c>
    </row>
    <row r="101" spans="1:4" x14ac:dyDescent="0.35">
      <c r="A101" s="1" t="s">
        <v>79</v>
      </c>
      <c r="B101" s="10">
        <v>181</v>
      </c>
    </row>
    <row r="102" spans="1:4" x14ac:dyDescent="0.35">
      <c r="A102" s="3" t="s">
        <v>60</v>
      </c>
      <c r="B102" s="12">
        <v>18</v>
      </c>
    </row>
    <row r="103" spans="1:4" x14ac:dyDescent="0.35">
      <c r="B103" s="11">
        <f>SUM(B100:B102)</f>
        <v>654</v>
      </c>
    </row>
    <row r="106" spans="1:4" x14ac:dyDescent="0.35">
      <c r="A106" s="29" t="s">
        <v>13</v>
      </c>
      <c r="B106" s="29"/>
    </row>
    <row r="107" spans="1:4" x14ac:dyDescent="0.35">
      <c r="A107" s="1" t="s">
        <v>0</v>
      </c>
      <c r="B107" s="10">
        <v>342</v>
      </c>
    </row>
    <row r="108" spans="1:4" x14ac:dyDescent="0.35">
      <c r="A108" s="1" t="s">
        <v>87</v>
      </c>
      <c r="B108" s="10">
        <v>17</v>
      </c>
      <c r="D108" s="6" t="s">
        <v>70</v>
      </c>
    </row>
    <row r="109" spans="1:4" x14ac:dyDescent="0.35">
      <c r="A109" s="1" t="s">
        <v>79</v>
      </c>
      <c r="B109" s="10">
        <v>143.69999999999999</v>
      </c>
    </row>
    <row r="110" spans="1:4" x14ac:dyDescent="0.35">
      <c r="A110" s="3" t="s">
        <v>60</v>
      </c>
      <c r="B110" s="12">
        <v>20</v>
      </c>
    </row>
    <row r="111" spans="1:4" x14ac:dyDescent="0.35">
      <c r="A111" s="3" t="s">
        <v>2</v>
      </c>
      <c r="B111" s="12">
        <v>49</v>
      </c>
    </row>
    <row r="112" spans="1:4" x14ac:dyDescent="0.35">
      <c r="B112" s="11">
        <f>SUM(B107:B111)</f>
        <v>571.70000000000005</v>
      </c>
    </row>
    <row r="113" spans="1:2" x14ac:dyDescent="0.35">
      <c r="B113" s="11"/>
    </row>
    <row r="114" spans="1:2" x14ac:dyDescent="0.35">
      <c r="B114" s="11"/>
    </row>
    <row r="115" spans="1:2" x14ac:dyDescent="0.35">
      <c r="A115" s="29" t="s">
        <v>59</v>
      </c>
      <c r="B115" s="29"/>
    </row>
    <row r="116" spans="1:2" x14ac:dyDescent="0.35">
      <c r="A116" s="1" t="s">
        <v>19</v>
      </c>
      <c r="B116" s="10">
        <v>33.799999999999997</v>
      </c>
    </row>
    <row r="117" spans="1:2" x14ac:dyDescent="0.35">
      <c r="A117" s="1" t="s">
        <v>17</v>
      </c>
      <c r="B117" s="10">
        <v>9</v>
      </c>
    </row>
    <row r="118" spans="1:2" x14ac:dyDescent="0.35">
      <c r="A118" s="1" t="s">
        <v>65</v>
      </c>
      <c r="B118" s="10">
        <v>5</v>
      </c>
    </row>
    <row r="119" spans="1:2" x14ac:dyDescent="0.35">
      <c r="A119" s="3" t="s">
        <v>60</v>
      </c>
      <c r="B119" s="12">
        <v>5</v>
      </c>
    </row>
    <row r="120" spans="1:2" x14ac:dyDescent="0.35">
      <c r="A120" s="3" t="s">
        <v>66</v>
      </c>
      <c r="B120" s="12">
        <v>12</v>
      </c>
    </row>
    <row r="121" spans="1:2" x14ac:dyDescent="0.35">
      <c r="B121" s="11">
        <f>SUM(B116:B120)</f>
        <v>64.8</v>
      </c>
    </row>
    <row r="122" spans="1:2" x14ac:dyDescent="0.35">
      <c r="B122" s="11"/>
    </row>
    <row r="123" spans="1:2" x14ac:dyDescent="0.35">
      <c r="B123" s="11"/>
    </row>
    <row r="124" spans="1:2" x14ac:dyDescent="0.35">
      <c r="A124" s="29" t="s">
        <v>14</v>
      </c>
      <c r="B124" s="29"/>
    </row>
    <row r="125" spans="1:2" x14ac:dyDescent="0.35">
      <c r="A125" s="1" t="s">
        <v>64</v>
      </c>
      <c r="B125" s="10">
        <v>326</v>
      </c>
    </row>
    <row r="126" spans="1:2" x14ac:dyDescent="0.35">
      <c r="A126" s="1" t="s">
        <v>79</v>
      </c>
      <c r="B126" s="10">
        <v>255</v>
      </c>
    </row>
    <row r="127" spans="1:2" x14ac:dyDescent="0.35">
      <c r="A127" s="3" t="s">
        <v>60</v>
      </c>
      <c r="B127" s="12">
        <v>20</v>
      </c>
    </row>
    <row r="128" spans="1:2" x14ac:dyDescent="0.35">
      <c r="B128" s="11">
        <f>SUM(B125:B127)</f>
        <v>601</v>
      </c>
    </row>
    <row r="131" spans="1:4" x14ac:dyDescent="0.35">
      <c r="A131" s="29" t="s">
        <v>15</v>
      </c>
      <c r="B131" s="29"/>
      <c r="D131" t="s">
        <v>61</v>
      </c>
    </row>
    <row r="132" spans="1:4" x14ac:dyDescent="0.35">
      <c r="A132" s="1" t="s">
        <v>87</v>
      </c>
      <c r="B132" s="10">
        <v>99</v>
      </c>
    </row>
    <row r="133" spans="1:4" x14ac:dyDescent="0.35">
      <c r="A133" s="1" t="s">
        <v>79</v>
      </c>
      <c r="B133" s="10">
        <v>14</v>
      </c>
    </row>
    <row r="134" spans="1:4" x14ac:dyDescent="0.35">
      <c r="A134" s="3" t="s">
        <v>89</v>
      </c>
      <c r="B134" s="12">
        <v>8</v>
      </c>
    </row>
    <row r="135" spans="1:4" x14ac:dyDescent="0.35">
      <c r="B135" s="11">
        <f>SUM(B132:B134)</f>
        <v>121</v>
      </c>
    </row>
    <row r="138" spans="1:4" x14ac:dyDescent="0.35">
      <c r="A138" s="29" t="s">
        <v>18</v>
      </c>
      <c r="B138" s="29"/>
    </row>
    <row r="139" spans="1:4" x14ac:dyDescent="0.35">
      <c r="A139" s="1" t="s">
        <v>87</v>
      </c>
      <c r="B139" s="10">
        <v>74</v>
      </c>
    </row>
    <row r="140" spans="1:4" x14ac:dyDescent="0.35">
      <c r="A140" s="1" t="s">
        <v>0</v>
      </c>
      <c r="B140" s="10">
        <v>67</v>
      </c>
    </row>
    <row r="141" spans="1:4" x14ac:dyDescent="0.35">
      <c r="A141" s="1" t="s">
        <v>11</v>
      </c>
      <c r="B141" s="10">
        <v>45</v>
      </c>
    </row>
    <row r="142" spans="1:4" x14ac:dyDescent="0.35">
      <c r="A142" s="3" t="s">
        <v>89</v>
      </c>
      <c r="B142" s="12">
        <v>6</v>
      </c>
    </row>
    <row r="143" spans="1:4" x14ac:dyDescent="0.35">
      <c r="A143" s="3" t="s">
        <v>62</v>
      </c>
      <c r="B143" s="12">
        <v>4</v>
      </c>
    </row>
    <row r="144" spans="1:4" x14ac:dyDescent="0.35">
      <c r="B144" s="11">
        <f>SUM(B139:B143)</f>
        <v>196</v>
      </c>
    </row>
    <row r="147" spans="1:2" x14ac:dyDescent="0.35">
      <c r="A147" s="29" t="s">
        <v>50</v>
      </c>
      <c r="B147" s="29"/>
    </row>
    <row r="148" spans="1:2" x14ac:dyDescent="0.35">
      <c r="A148" s="1" t="s">
        <v>45</v>
      </c>
      <c r="B148" s="10">
        <v>43.9</v>
      </c>
    </row>
    <row r="149" spans="1:2" x14ac:dyDescent="0.35">
      <c r="A149" s="1" t="s">
        <v>44</v>
      </c>
      <c r="B149" s="10">
        <v>184</v>
      </c>
    </row>
    <row r="150" spans="1:2" x14ac:dyDescent="0.35">
      <c r="A150" s="1" t="s">
        <v>57</v>
      </c>
      <c r="B150" s="10">
        <v>74.099999999999994</v>
      </c>
    </row>
    <row r="151" spans="1:2" x14ac:dyDescent="0.35">
      <c r="A151" s="1" t="s">
        <v>58</v>
      </c>
      <c r="B151" s="10">
        <v>22.7</v>
      </c>
    </row>
    <row r="152" spans="1:2" x14ac:dyDescent="0.35">
      <c r="A152" s="3" t="s">
        <v>17</v>
      </c>
      <c r="B152" s="12">
        <v>145.4</v>
      </c>
    </row>
    <row r="153" spans="1:2" x14ac:dyDescent="0.35">
      <c r="A153" s="3" t="s">
        <v>48</v>
      </c>
      <c r="B153" s="13">
        <v>761.6</v>
      </c>
    </row>
    <row r="154" spans="1:2" x14ac:dyDescent="0.35">
      <c r="A154" s="3" t="s">
        <v>49</v>
      </c>
      <c r="B154" s="10">
        <v>220.3</v>
      </c>
    </row>
    <row r="155" spans="1:2" x14ac:dyDescent="0.35">
      <c r="B155" s="11">
        <f>SUM(B148:B154)</f>
        <v>1452</v>
      </c>
    </row>
    <row r="158" spans="1:2" x14ac:dyDescent="0.35">
      <c r="A158" s="29" t="s">
        <v>51</v>
      </c>
      <c r="B158" s="29"/>
    </row>
    <row r="159" spans="1:2" x14ac:dyDescent="0.35">
      <c r="A159" s="1" t="s">
        <v>54</v>
      </c>
      <c r="B159" s="10">
        <v>230</v>
      </c>
    </row>
    <row r="160" spans="1:2" x14ac:dyDescent="0.35">
      <c r="A160" s="1" t="s">
        <v>52</v>
      </c>
      <c r="B160" s="10">
        <v>12</v>
      </c>
    </row>
    <row r="161" spans="1:2" x14ac:dyDescent="0.35">
      <c r="A161" s="1" t="s">
        <v>53</v>
      </c>
      <c r="B161" s="10">
        <v>33.5</v>
      </c>
    </row>
    <row r="162" spans="1:2" x14ac:dyDescent="0.35">
      <c r="A162" s="3" t="s">
        <v>55</v>
      </c>
      <c r="B162" s="12">
        <v>61</v>
      </c>
    </row>
    <row r="163" spans="1:2" x14ac:dyDescent="0.35">
      <c r="B163" s="11">
        <f>SUM(B159:B162)</f>
        <v>336.5</v>
      </c>
    </row>
    <row r="164" spans="1:2" x14ac:dyDescent="0.35">
      <c r="A164" s="28" t="s">
        <v>63</v>
      </c>
      <c r="B164" s="14">
        <f>B155+B163</f>
        <v>1788.5</v>
      </c>
    </row>
    <row r="165" spans="1:2" x14ac:dyDescent="0.35">
      <c r="A165" s="5"/>
      <c r="B165" s="11"/>
    </row>
    <row r="168" spans="1:2" x14ac:dyDescent="0.35">
      <c r="A168" s="29" t="s">
        <v>56</v>
      </c>
      <c r="B168" s="29"/>
    </row>
    <row r="169" spans="1:2" x14ac:dyDescent="0.35">
      <c r="A169" s="1" t="s">
        <v>90</v>
      </c>
      <c r="B169" s="10">
        <v>12</v>
      </c>
    </row>
    <row r="170" spans="1:2" x14ac:dyDescent="0.35">
      <c r="A170" s="1" t="s">
        <v>91</v>
      </c>
      <c r="B170" s="10">
        <v>73.400000000000006</v>
      </c>
    </row>
    <row r="171" spans="1:2" x14ac:dyDescent="0.35">
      <c r="A171" s="1" t="s">
        <v>89</v>
      </c>
      <c r="B171" s="10">
        <v>12</v>
      </c>
    </row>
    <row r="172" spans="1:2" x14ac:dyDescent="0.35">
      <c r="A172" s="3" t="s">
        <v>92</v>
      </c>
      <c r="B172" s="12">
        <v>9</v>
      </c>
    </row>
    <row r="173" spans="1:2" x14ac:dyDescent="0.35">
      <c r="A173" s="3" t="s">
        <v>100</v>
      </c>
      <c r="B173" s="12">
        <v>33.299999999999997</v>
      </c>
    </row>
    <row r="174" spans="1:2" x14ac:dyDescent="0.35">
      <c r="B174" s="11">
        <f>SUM(B169:B173)</f>
        <v>139.69999999999999</v>
      </c>
    </row>
  </sheetData>
  <mergeCells count="15">
    <mergeCell ref="A51:B51"/>
    <mergeCell ref="A59:B59"/>
    <mergeCell ref="A67:B67"/>
    <mergeCell ref="A74:B74"/>
    <mergeCell ref="A106:B106"/>
    <mergeCell ref="A90:B90"/>
    <mergeCell ref="A99:B99"/>
    <mergeCell ref="A82:B82"/>
    <mergeCell ref="A147:B147"/>
    <mergeCell ref="A158:B158"/>
    <mergeCell ref="A168:B168"/>
    <mergeCell ref="A138:B138"/>
    <mergeCell ref="A115:B115"/>
    <mergeCell ref="A131:B131"/>
    <mergeCell ref="A124:B124"/>
  </mergeCells>
  <pageMargins left="0.7" right="0.7" top="0.75" bottom="0.75" header="0.3" footer="0.3"/>
  <pageSetup paperSize="8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59E18-898C-490D-9EA5-DBC86C2AEE58}">
  <dimension ref="A2:B21"/>
  <sheetViews>
    <sheetView workbookViewId="0">
      <selection activeCell="C36" sqref="C36"/>
    </sheetView>
  </sheetViews>
  <sheetFormatPr baseColWidth="10" defaultRowHeight="14.5" x14ac:dyDescent="0.35"/>
  <cols>
    <col min="1" max="1" width="24.81640625" customWidth="1"/>
    <col min="2" max="2" width="15.7265625" customWidth="1"/>
  </cols>
  <sheetData>
    <row r="2" spans="1:2" x14ac:dyDescent="0.35">
      <c r="A2" s="2" t="s">
        <v>94</v>
      </c>
    </row>
    <row r="4" spans="1:2" x14ac:dyDescent="0.35">
      <c r="A4" s="26" t="s">
        <v>98</v>
      </c>
      <c r="B4" s="26" t="s">
        <v>97</v>
      </c>
    </row>
    <row r="5" spans="1:2" x14ac:dyDescent="0.35">
      <c r="A5" s="25" t="s">
        <v>93</v>
      </c>
      <c r="B5" s="1">
        <v>2239</v>
      </c>
    </row>
    <row r="6" spans="1:2" x14ac:dyDescent="0.35">
      <c r="A6" s="25">
        <v>3</v>
      </c>
      <c r="B6" s="1">
        <v>94</v>
      </c>
    </row>
    <row r="7" spans="1:2" x14ac:dyDescent="0.35">
      <c r="A7" s="25">
        <v>4</v>
      </c>
      <c r="B7" s="1">
        <v>146</v>
      </c>
    </row>
    <row r="8" spans="1:2" x14ac:dyDescent="0.35">
      <c r="A8" s="25">
        <v>5</v>
      </c>
      <c r="B8" s="1">
        <v>148</v>
      </c>
    </row>
    <row r="9" spans="1:2" x14ac:dyDescent="0.35">
      <c r="A9" s="25">
        <v>6</v>
      </c>
      <c r="B9" s="1">
        <v>176</v>
      </c>
    </row>
    <row r="10" spans="1:2" x14ac:dyDescent="0.35">
      <c r="A10" s="25">
        <v>8</v>
      </c>
      <c r="B10" s="1">
        <v>118</v>
      </c>
    </row>
    <row r="11" spans="1:2" x14ac:dyDescent="0.35">
      <c r="A11" s="25">
        <v>9</v>
      </c>
      <c r="B11" s="1">
        <v>120</v>
      </c>
    </row>
    <row r="12" spans="1:2" x14ac:dyDescent="0.35">
      <c r="A12" s="25">
        <v>10</v>
      </c>
      <c r="B12" s="1">
        <v>84</v>
      </c>
    </row>
    <row r="13" spans="1:2" x14ac:dyDescent="0.35">
      <c r="A13" s="25">
        <v>14</v>
      </c>
      <c r="B13" s="1">
        <v>108</v>
      </c>
    </row>
    <row r="14" spans="1:2" x14ac:dyDescent="0.35">
      <c r="A14" s="25">
        <v>15</v>
      </c>
      <c r="B14" s="1">
        <v>119</v>
      </c>
    </row>
    <row r="15" spans="1:2" x14ac:dyDescent="0.35">
      <c r="A15" s="25">
        <v>27</v>
      </c>
      <c r="B15" s="1">
        <v>91</v>
      </c>
    </row>
    <row r="16" spans="1:2" x14ac:dyDescent="0.35">
      <c r="A16" s="25">
        <v>28</v>
      </c>
      <c r="B16" s="1">
        <v>108</v>
      </c>
    </row>
    <row r="17" spans="1:2" x14ac:dyDescent="0.35">
      <c r="A17" s="25">
        <v>32</v>
      </c>
      <c r="B17" s="1">
        <v>88</v>
      </c>
    </row>
    <row r="18" spans="1:2" x14ac:dyDescent="0.35">
      <c r="A18" s="25">
        <v>35</v>
      </c>
      <c r="B18" s="1">
        <v>108</v>
      </c>
    </row>
    <row r="19" spans="1:2" x14ac:dyDescent="0.35">
      <c r="A19" s="25">
        <v>36</v>
      </c>
      <c r="B19" s="1">
        <v>144</v>
      </c>
    </row>
    <row r="20" spans="1:2" x14ac:dyDescent="0.35">
      <c r="A20" s="25" t="s">
        <v>95</v>
      </c>
      <c r="B20" s="1">
        <v>158</v>
      </c>
    </row>
    <row r="21" spans="1:2" x14ac:dyDescent="0.35">
      <c r="A21" s="5" t="s">
        <v>96</v>
      </c>
      <c r="B21" s="15">
        <f>SUM(B5:B20)</f>
        <v>4049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11082-672C-4012-8C30-E1262763D765}">
  <dimension ref="A3:B9"/>
  <sheetViews>
    <sheetView tabSelected="1" workbookViewId="0">
      <selection activeCell="G5" sqref="G5"/>
    </sheetView>
  </sheetViews>
  <sheetFormatPr baseColWidth="10" defaultRowHeight="14.5" x14ac:dyDescent="0.35"/>
  <cols>
    <col min="1" max="1" width="15.453125" customWidth="1"/>
    <col min="2" max="2" width="16.81640625" customWidth="1"/>
  </cols>
  <sheetData>
    <row r="3" spans="1:2" x14ac:dyDescent="0.35">
      <c r="A3" s="2" t="s">
        <v>99</v>
      </c>
    </row>
    <row r="5" spans="1:2" x14ac:dyDescent="0.35">
      <c r="A5" s="26" t="s">
        <v>98</v>
      </c>
      <c r="B5" s="26" t="s">
        <v>97</v>
      </c>
    </row>
    <row r="6" spans="1:2" x14ac:dyDescent="0.35">
      <c r="A6" s="25" t="s">
        <v>93</v>
      </c>
      <c r="B6" s="27">
        <v>2087</v>
      </c>
    </row>
    <row r="7" spans="1:2" x14ac:dyDescent="0.35">
      <c r="A7" s="25">
        <v>6</v>
      </c>
      <c r="B7" s="27">
        <v>80</v>
      </c>
    </row>
    <row r="8" spans="1:2" x14ac:dyDescent="0.35">
      <c r="A8" s="25">
        <v>36</v>
      </c>
      <c r="B8" s="27">
        <v>159</v>
      </c>
    </row>
    <row r="9" spans="1:2" x14ac:dyDescent="0.35">
      <c r="A9" s="5" t="s">
        <v>96</v>
      </c>
      <c r="B9" s="15">
        <f>SUM(B6:B8)</f>
        <v>2326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Surfaces Siège</vt:lpstr>
      <vt:lpstr>Vitrerie basse</vt:lpstr>
      <vt:lpstr>Vitrerie haute</vt:lpstr>
    </vt:vector>
  </TitlesOfParts>
  <Company>INRIA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slemy</dc:creator>
  <cp:lastModifiedBy>Ludivine Chantemargue</cp:lastModifiedBy>
  <cp:lastPrinted>2024-02-20T15:53:19Z</cp:lastPrinted>
  <dcterms:created xsi:type="dcterms:W3CDTF">2011-10-27T07:59:53Z</dcterms:created>
  <dcterms:modified xsi:type="dcterms:W3CDTF">2025-01-17T15:28:40Z</dcterms:modified>
</cp:coreProperties>
</file>