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srvfich-sge.siege.inria.fr\SIEGE\DAF\SAM\ACHATS MARCHES EN COURS\STG\2025\2025-0184_Nettoyage fin 31052025\Préparation\Docs préparatoires\DCE 2025-0184 VF WORD\"/>
    </mc:Choice>
  </mc:AlternateContent>
  <xr:revisionPtr revIDLastSave="0" documentId="13_ncr:1_{9093CAE8-7A82-481E-8BD2-B3105708E841}" xr6:coauthVersionLast="47" xr6:coauthVersionMax="47" xr10:uidLastSave="{00000000-0000-0000-0000-000000000000}"/>
  <bookViews>
    <workbookView xWindow="-110" yWindow="-110" windowWidth="19420" windowHeight="10420" xr2:uid="{00000000-000D-0000-FFFF-FFFF00000000}"/>
  </bookViews>
  <sheets>
    <sheet name="BPU 1 Poste A (prix locaux)" sheetId="1" r:id="rId1"/>
    <sheet name="BPU 2 poste A (prix bâtiments)" sheetId="2" r:id="rId2"/>
    <sheet name="BPU Poste B (vitrerie basse)" sheetId="3" r:id="rId3"/>
    <sheet name="Poste C" sheetId="4" r:id="rId4"/>
    <sheet name="DQE" sheetId="5"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 i="4" l="1"/>
  <c r="I13" i="5" s="1"/>
  <c r="I16" i="5" s="1"/>
  <c r="H14" i="5"/>
  <c r="I14" i="5" s="1"/>
  <c r="H15" i="5"/>
  <c r="I15" i="5" s="1"/>
  <c r="D26" i="3"/>
  <c r="F25" i="3"/>
  <c r="F24" i="3"/>
  <c r="F23" i="3"/>
  <c r="F22" i="3"/>
  <c r="F21" i="3"/>
  <c r="F20" i="3"/>
  <c r="F19" i="3"/>
  <c r="F18" i="3"/>
  <c r="F17" i="3"/>
  <c r="F16" i="3"/>
  <c r="F15" i="3"/>
  <c r="F14" i="3"/>
  <c r="F13" i="3"/>
  <c r="F12" i="3"/>
  <c r="F11" i="3"/>
  <c r="F10" i="3"/>
  <c r="C23" i="2"/>
  <c r="C19" i="2"/>
  <c r="C15" i="2"/>
  <c r="C11" i="2"/>
  <c r="C10" i="2"/>
  <c r="C8" i="2"/>
  <c r="C7" i="2"/>
  <c r="F189" i="1"/>
  <c r="F191" i="1" s="1"/>
  <c r="H188" i="1"/>
  <c r="H187" i="1"/>
  <c r="H186" i="1"/>
  <c r="H185" i="1"/>
  <c r="H184" i="1"/>
  <c r="H189" i="1" s="1"/>
  <c r="D23" i="2" s="1"/>
  <c r="F180" i="1"/>
  <c r="C22" i="2" s="1"/>
  <c r="H179" i="1"/>
  <c r="H178" i="1"/>
  <c r="H177" i="1"/>
  <c r="H176" i="1"/>
  <c r="H175" i="1"/>
  <c r="H174" i="1"/>
  <c r="H173" i="1"/>
  <c r="H172" i="1"/>
  <c r="H171" i="1"/>
  <c r="H170" i="1"/>
  <c r="H169" i="1"/>
  <c r="H180" i="1" s="1"/>
  <c r="D22" i="2" s="1"/>
  <c r="H165" i="1"/>
  <c r="D21" i="2" s="1"/>
  <c r="F165" i="1"/>
  <c r="C21" i="2" s="1"/>
  <c r="H164" i="1"/>
  <c r="H163" i="1"/>
  <c r="H162" i="1"/>
  <c r="H161" i="1"/>
  <c r="H160" i="1"/>
  <c r="F156" i="1"/>
  <c r="C20" i="2" s="1"/>
  <c r="H155" i="1"/>
  <c r="H154" i="1"/>
  <c r="H156" i="1" s="1"/>
  <c r="D20" i="2" s="1"/>
  <c r="H153" i="1"/>
  <c r="F149" i="1"/>
  <c r="H148" i="1"/>
  <c r="H147" i="1"/>
  <c r="H146" i="1"/>
  <c r="H149" i="1" s="1"/>
  <c r="D19" i="2" s="1"/>
  <c r="H142" i="1"/>
  <c r="D18" i="2" s="1"/>
  <c r="F142" i="1"/>
  <c r="C18" i="2" s="1"/>
  <c r="H141" i="1"/>
  <c r="H140" i="1"/>
  <c r="H139" i="1"/>
  <c r="H138" i="1"/>
  <c r="H137" i="1"/>
  <c r="H133" i="1"/>
  <c r="D17" i="2" s="1"/>
  <c r="F133" i="1"/>
  <c r="C17" i="2" s="1"/>
  <c r="H132" i="1"/>
  <c r="H131" i="1"/>
  <c r="H130" i="1"/>
  <c r="H129" i="1"/>
  <c r="H128" i="1"/>
  <c r="F124" i="1"/>
  <c r="C16" i="2" s="1"/>
  <c r="H123" i="1"/>
  <c r="H122" i="1"/>
  <c r="H124" i="1" s="1"/>
  <c r="D16" i="2" s="1"/>
  <c r="H121" i="1"/>
  <c r="F117" i="1"/>
  <c r="H116" i="1"/>
  <c r="H115" i="1"/>
  <c r="H114" i="1"/>
  <c r="H113" i="1"/>
  <c r="H112" i="1"/>
  <c r="H117" i="1" s="1"/>
  <c r="D15" i="2" s="1"/>
  <c r="F108" i="1"/>
  <c r="C14" i="2" s="1"/>
  <c r="H107" i="1"/>
  <c r="H106" i="1"/>
  <c r="H105" i="1"/>
  <c r="H104" i="1"/>
  <c r="H108" i="1" s="1"/>
  <c r="D14" i="2" s="1"/>
  <c r="H100" i="1"/>
  <c r="D13" i="2" s="1"/>
  <c r="F100" i="1"/>
  <c r="C13" i="2" s="1"/>
  <c r="H99" i="1"/>
  <c r="H98" i="1"/>
  <c r="H97" i="1"/>
  <c r="H96" i="1"/>
  <c r="F92" i="1"/>
  <c r="C12" i="2" s="1"/>
  <c r="H91" i="1"/>
  <c r="H90" i="1"/>
  <c r="H92" i="1" s="1"/>
  <c r="D12" i="2" s="1"/>
  <c r="H89" i="1"/>
  <c r="F85" i="1"/>
  <c r="H84" i="1"/>
  <c r="H83" i="1"/>
  <c r="H82" i="1"/>
  <c r="H81" i="1"/>
  <c r="H85" i="1" s="1"/>
  <c r="D11" i="2" s="1"/>
  <c r="H77" i="1"/>
  <c r="D10" i="2" s="1"/>
  <c r="F77" i="1"/>
  <c r="H76" i="1"/>
  <c r="H75" i="1"/>
  <c r="H74" i="1"/>
  <c r="H73" i="1"/>
  <c r="F69" i="1"/>
  <c r="C9" i="2" s="1"/>
  <c r="H68" i="1"/>
  <c r="H67" i="1"/>
  <c r="H66" i="1"/>
  <c r="H65" i="1"/>
  <c r="H64" i="1"/>
  <c r="H63" i="1"/>
  <c r="H62" i="1"/>
  <c r="H61" i="1"/>
  <c r="H69" i="1" s="1"/>
  <c r="D9" i="2" s="1"/>
  <c r="H60" i="1"/>
  <c r="H59" i="1"/>
  <c r="F55" i="1"/>
  <c r="H54" i="1"/>
  <c r="H53" i="1"/>
  <c r="H52" i="1"/>
  <c r="H51" i="1"/>
  <c r="H50" i="1"/>
  <c r="H49" i="1"/>
  <c r="H48" i="1"/>
  <c r="H47" i="1"/>
  <c r="H46" i="1"/>
  <c r="H45" i="1"/>
  <c r="H44" i="1"/>
  <c r="H43" i="1"/>
  <c r="H42" i="1"/>
  <c r="H41" i="1"/>
  <c r="H40" i="1"/>
  <c r="H39" i="1"/>
  <c r="H55" i="1" s="1"/>
  <c r="D8" i="2" s="1"/>
  <c r="F34" i="1"/>
  <c r="H33" i="1"/>
  <c r="H32" i="1"/>
  <c r="H31" i="1"/>
  <c r="H30" i="1"/>
  <c r="H29" i="1"/>
  <c r="H28" i="1"/>
  <c r="H27" i="1"/>
  <c r="H26" i="1"/>
  <c r="H25" i="1"/>
  <c r="H24" i="1"/>
  <c r="H23" i="1"/>
  <c r="H22" i="1"/>
  <c r="H21" i="1"/>
  <c r="H20" i="1"/>
  <c r="H19" i="1"/>
  <c r="H18" i="1"/>
  <c r="H17" i="1"/>
  <c r="H16" i="1"/>
  <c r="H15" i="1"/>
  <c r="H14" i="1"/>
  <c r="H13" i="1"/>
  <c r="H12" i="1"/>
  <c r="H11" i="1"/>
  <c r="H10" i="1"/>
  <c r="H34" i="1" s="1"/>
  <c r="D7" i="2" s="1"/>
  <c r="F26" i="3" l="1"/>
  <c r="H11" i="5" s="1"/>
  <c r="D25" i="2"/>
  <c r="H10" i="5" s="1"/>
  <c r="C25" i="2"/>
  <c r="I17" i="5" l="1"/>
</calcChain>
</file>

<file path=xl/sharedStrings.xml><?xml version="1.0" encoding="utf-8"?>
<sst xmlns="http://schemas.openxmlformats.org/spreadsheetml/2006/main" count="632" uniqueCount="284">
  <si>
    <t xml:space="preserve">Marché n°2025-0184 - Prestations de nettoyage des locaux et de la vitrerie d'Inria Siège 
Poste A - Nettoyage des locaux (prestations récurrentes)
Bordereau des prix unitaires
</t>
  </si>
  <si>
    <t>Précisions : Les prix s'entendent tout frais inclus et comprennent toutes les prestations du poste A dont le contenu et les fréquences sont indiqués à l'article 4 du CCTP.</t>
  </si>
  <si>
    <t xml:space="preserve"> Bâtiment 1 A - Montant annuel  en euros HT</t>
  </si>
  <si>
    <t>Numéro des prix</t>
  </si>
  <si>
    <t>Désignation des locaux</t>
  </si>
  <si>
    <t>Nature du sol</t>
  </si>
  <si>
    <t>Niveau</t>
  </si>
  <si>
    <t>Surface en m²</t>
  </si>
  <si>
    <t>Prix unitaire au m²</t>
  </si>
  <si>
    <t>Total</t>
  </si>
  <si>
    <t>A-1A-1</t>
  </si>
  <si>
    <t>Hall d'accueil</t>
  </si>
  <si>
    <t>Carrelage</t>
  </si>
  <si>
    <t>A-1A-2</t>
  </si>
  <si>
    <t>WC (2)</t>
  </si>
  <si>
    <t>A-1A-3</t>
  </si>
  <si>
    <t>Bureaux</t>
  </si>
  <si>
    <t>Thermo plastique</t>
  </si>
  <si>
    <t>A-1A-4</t>
  </si>
  <si>
    <t xml:space="preserve">Locaux techniques </t>
  </si>
  <si>
    <t>A-1A-5</t>
  </si>
  <si>
    <t>Amphithéâtre et salles de conférence</t>
  </si>
  <si>
    <t>Moquette</t>
  </si>
  <si>
    <t>A-1A-6</t>
  </si>
  <si>
    <t>Salle de conférence</t>
  </si>
  <si>
    <t>A-1A-7</t>
  </si>
  <si>
    <t xml:space="preserve">Salle documentation </t>
  </si>
  <si>
    <t>Parquet</t>
  </si>
  <si>
    <t>A-1A-8</t>
  </si>
  <si>
    <t xml:space="preserve">Circulation </t>
  </si>
  <si>
    <t>A-1A-9</t>
  </si>
  <si>
    <t>A-1A-10</t>
  </si>
  <si>
    <t>A-1A-11</t>
  </si>
  <si>
    <t>A-1A-12</t>
  </si>
  <si>
    <t>A-1A-13</t>
  </si>
  <si>
    <t>Bureau</t>
  </si>
  <si>
    <t>A-1A-14</t>
  </si>
  <si>
    <t xml:space="preserve">Local photocopieur </t>
  </si>
  <si>
    <t>A-1A-15</t>
  </si>
  <si>
    <t xml:space="preserve">Bureaux </t>
  </si>
  <si>
    <t>Mezzanine</t>
  </si>
  <si>
    <t>A-1A-16</t>
  </si>
  <si>
    <t>Local photocopieur</t>
  </si>
  <si>
    <t>A-1A-17</t>
  </si>
  <si>
    <t>Circulation</t>
  </si>
  <si>
    <t>A-1A-18</t>
  </si>
  <si>
    <t xml:space="preserve">Salle polyvalente </t>
  </si>
  <si>
    <t>A-1A-19</t>
  </si>
  <si>
    <t>A-1A-20</t>
  </si>
  <si>
    <t xml:space="preserve">Cuisine / office </t>
  </si>
  <si>
    <t>A-1A-21</t>
  </si>
  <si>
    <t>A-1A-22</t>
  </si>
  <si>
    <t>Locaux Techniques</t>
  </si>
  <si>
    <t>A-1A-23</t>
  </si>
  <si>
    <t xml:space="preserve">Salle projection </t>
  </si>
  <si>
    <t>A-1A-24</t>
  </si>
  <si>
    <t>Salle projection</t>
  </si>
  <si>
    <t>Superficie total bâtiment</t>
  </si>
  <si>
    <t>Montant total</t>
  </si>
  <si>
    <t>Bâtiment 1 B - Montant annuel en euros HT</t>
  </si>
  <si>
    <t>A-1B-1</t>
  </si>
  <si>
    <t>A-1B-2</t>
  </si>
  <si>
    <t>A-1B-3</t>
  </si>
  <si>
    <t>WC carrelage (2)</t>
  </si>
  <si>
    <t>A-1B-4</t>
  </si>
  <si>
    <t>A-1B-5</t>
  </si>
  <si>
    <t>A-1B-6</t>
  </si>
  <si>
    <t>Salles réunion</t>
  </si>
  <si>
    <t>A-1B-7</t>
  </si>
  <si>
    <t>A-1B-8</t>
  </si>
  <si>
    <t>A-1B-9</t>
  </si>
  <si>
    <t>A-1B-10</t>
  </si>
  <si>
    <t xml:space="preserve">Salle serveur </t>
  </si>
  <si>
    <t>A-1B-11</t>
  </si>
  <si>
    <t xml:space="preserve">Salle photocopieur </t>
  </si>
  <si>
    <t>A-1B-12</t>
  </si>
  <si>
    <t>Local Photocopieur/Café</t>
  </si>
  <si>
    <t>A-1B-13</t>
  </si>
  <si>
    <t>A-1B-14</t>
  </si>
  <si>
    <t xml:space="preserve">Salle reunion </t>
  </si>
  <si>
    <t>A-1B-15</t>
  </si>
  <si>
    <t>A-1B-16</t>
  </si>
  <si>
    <t xml:space="preserve"> Bâtiment 1 C - Montant annuel en euros HT</t>
  </si>
  <si>
    <t>A-1C-1</t>
  </si>
  <si>
    <t>A-1C-2</t>
  </si>
  <si>
    <t>A-1C-3</t>
  </si>
  <si>
    <t>Local réserve</t>
  </si>
  <si>
    <t>A-1C-4</t>
  </si>
  <si>
    <t xml:space="preserve">WC </t>
  </si>
  <si>
    <t>A-1C-5</t>
  </si>
  <si>
    <t>A-1C-6</t>
  </si>
  <si>
    <t>A-1C-7</t>
  </si>
  <si>
    <t>A-1C-8</t>
  </si>
  <si>
    <t>A-1C-9</t>
  </si>
  <si>
    <t>A-1C-10</t>
  </si>
  <si>
    <t xml:space="preserve"> Bâtiment 3 - Montant annuel en euros HT</t>
  </si>
  <si>
    <t>A-3-1</t>
  </si>
  <si>
    <t>A-3-2</t>
  </si>
  <si>
    <t>A-3-3</t>
  </si>
  <si>
    <t>WC (sol )</t>
  </si>
  <si>
    <t>A-3-4</t>
  </si>
  <si>
    <t>Local Photocopieur</t>
  </si>
  <si>
    <t xml:space="preserve"> Bâtiment 4 - Montant annuel en euros HT</t>
  </si>
  <si>
    <t>A-4-1</t>
  </si>
  <si>
    <t>A-4-2</t>
  </si>
  <si>
    <t>A-4-3</t>
  </si>
  <si>
    <t>A-4-4</t>
  </si>
  <si>
    <t>WC (sol)</t>
  </si>
  <si>
    <t xml:space="preserve"> Bâtiment 5 - Montant annuel en euros HT</t>
  </si>
  <si>
    <t>A-5-1</t>
  </si>
  <si>
    <t>A-5-2</t>
  </si>
  <si>
    <t>A-5-3</t>
  </si>
  <si>
    <t>Bâtiment 8 - Montant annuel en euros HT</t>
  </si>
  <si>
    <t>A-8-1</t>
  </si>
  <si>
    <t>Bureaux + salle de réunion</t>
  </si>
  <si>
    <t>A-8-2</t>
  </si>
  <si>
    <t>A-8-3</t>
  </si>
  <si>
    <t>A-8-4</t>
  </si>
  <si>
    <t xml:space="preserve">Local Photocopieur </t>
  </si>
  <si>
    <t>Bâtiment 9 - Montant annuel en euros HT</t>
  </si>
  <si>
    <t>A-9-1</t>
  </si>
  <si>
    <t>Bureaux moquette</t>
  </si>
  <si>
    <t>A-9-2</t>
  </si>
  <si>
    <t>Bureaux plastique</t>
  </si>
  <si>
    <t>A-9-3</t>
  </si>
  <si>
    <t>Circulation plastique</t>
  </si>
  <si>
    <t>A-9-4</t>
  </si>
  <si>
    <t>Bâtiment 10 - Montant annuel en euros HT</t>
  </si>
  <si>
    <t>A-10-1</t>
  </si>
  <si>
    <t>A-10-2</t>
  </si>
  <si>
    <t>A-10-3</t>
  </si>
  <si>
    <t>A-10-4</t>
  </si>
  <si>
    <t>A-10-5</t>
  </si>
  <si>
    <t>Médiathèque avec le bureau</t>
  </si>
  <si>
    <t>Bâtiment 14 - Montant annuel en euros HT</t>
  </si>
  <si>
    <t>A-14-1</t>
  </si>
  <si>
    <t>A-14-2</t>
  </si>
  <si>
    <t>A-14-3</t>
  </si>
  <si>
    <t>Bâtiment 15 - Montant annuel en euros HT</t>
  </si>
  <si>
    <t>A-15-1</t>
  </si>
  <si>
    <t>A-15-2</t>
  </si>
  <si>
    <t>A-15-3</t>
  </si>
  <si>
    <t>A-15-4</t>
  </si>
  <si>
    <t>A-15-5</t>
  </si>
  <si>
    <t xml:space="preserve"> Bâtiment 27 (infirmerie) - Montant annuel en euros HT</t>
  </si>
  <si>
    <t>A-27-1</t>
  </si>
  <si>
    <t>A-27-2</t>
  </si>
  <si>
    <t>A-27-3</t>
  </si>
  <si>
    <t>Salle d'attente</t>
  </si>
  <si>
    <t>A-27-4</t>
  </si>
  <si>
    <t>A-27-5</t>
  </si>
  <si>
    <t>Salle de repos</t>
  </si>
  <si>
    <t>Bâtiment 28 - Montant annuel en euros HT</t>
  </si>
  <si>
    <t>A-28-1</t>
  </si>
  <si>
    <t>Bureaux + salle de conférence + Espace détente</t>
  </si>
  <si>
    <t>A-28-2</t>
  </si>
  <si>
    <t>A-28-3</t>
  </si>
  <si>
    <t>WC (sol + murs)</t>
  </si>
  <si>
    <t xml:space="preserve"> Bâtiment 32 - Montant annuel en euros HT</t>
  </si>
  <si>
    <t>A-32-1</t>
  </si>
  <si>
    <t>A-32-2</t>
  </si>
  <si>
    <t>A-32-3</t>
  </si>
  <si>
    <t>Bâtiment 35 - Montant annuel en euros HT</t>
  </si>
  <si>
    <t>A-35-1</t>
  </si>
  <si>
    <t>A-35-2</t>
  </si>
  <si>
    <t>A-35-3</t>
  </si>
  <si>
    <t>A-35-4</t>
  </si>
  <si>
    <t>A-35-5</t>
  </si>
  <si>
    <t>Douche (sol)</t>
  </si>
  <si>
    <t xml:space="preserve"> Bâtiment 36 - Montant annuel en euros HT</t>
  </si>
  <si>
    <t>A-36-1</t>
  </si>
  <si>
    <t>A-36-2</t>
  </si>
  <si>
    <t>Locaux</t>
  </si>
  <si>
    <t>A-36-3</t>
  </si>
  <si>
    <t>Vestiaires et douches</t>
  </si>
  <si>
    <t>A-36-4</t>
  </si>
  <si>
    <t>A-36-5</t>
  </si>
  <si>
    <t>A-36-6</t>
  </si>
  <si>
    <t xml:space="preserve">Locaux sportifs </t>
  </si>
  <si>
    <t>A-36-7</t>
  </si>
  <si>
    <t xml:space="preserve">Locaux </t>
  </si>
  <si>
    <t>Béton</t>
  </si>
  <si>
    <t>A-36-8</t>
  </si>
  <si>
    <t xml:space="preserve">Locaux sportifs et créatifs </t>
  </si>
  <si>
    <t>A-36-9</t>
  </si>
  <si>
    <t xml:space="preserve">Local sportif </t>
  </si>
  <si>
    <t>A-36-10</t>
  </si>
  <si>
    <t>Salle de musique</t>
  </si>
  <si>
    <t>A-36-11</t>
  </si>
  <si>
    <t>Circulations</t>
  </si>
  <si>
    <t>Accueil et poste de garde - Montant annuel en euros HT</t>
  </si>
  <si>
    <t>A-ACC-1</t>
  </si>
  <si>
    <t xml:space="preserve">Poste de Garde </t>
  </si>
  <si>
    <t>A-ACC-2</t>
  </si>
  <si>
    <t xml:space="preserve">Accueil Hall </t>
  </si>
  <si>
    <t>A-ACC-3</t>
  </si>
  <si>
    <t>WC</t>
  </si>
  <si>
    <t>A-ACC-4</t>
  </si>
  <si>
    <t xml:space="preserve">Vestiaire / Cuisine / Réserve </t>
  </si>
  <si>
    <t>A-ACC-5</t>
  </si>
  <si>
    <t>Espace courrier</t>
  </si>
  <si>
    <t>Surface totale</t>
  </si>
  <si>
    <t xml:space="preserve">Marché n°2025-0184 - Prestations de nettoyage des locaux et de la vitrerie d'Inria Siège 
Récapitulatif Poste A - Nettoyage des locaux (prestations récurrentes)
</t>
  </si>
  <si>
    <t xml:space="preserve"> Montant total annuel - Poste A</t>
  </si>
  <si>
    <t>Bâtiment</t>
  </si>
  <si>
    <t>Superficie totale en m²</t>
  </si>
  <si>
    <t>Montant total annuel par bâtiment</t>
  </si>
  <si>
    <t>1A</t>
  </si>
  <si>
    <t>1B</t>
  </si>
  <si>
    <t>1C</t>
  </si>
  <si>
    <t>27 (infirmerie)</t>
  </si>
  <si>
    <t>Accueil et poste de garde</t>
  </si>
  <si>
    <t>Montant total annuel en € HT</t>
  </si>
  <si>
    <t xml:space="preserve">Taux de TVA applicable </t>
  </si>
  <si>
    <t>%</t>
  </si>
  <si>
    <t xml:space="preserve">Marché n°2025-0184 - Prestations de nettoyage des locaux et de la vitrerie d'Inria Siège
Poste B - Nettoyage de la vitrerie basse (prestation annuelle)
</t>
  </si>
  <si>
    <t>Précisions : Nettoyage de la vitrerie basse intérieur et extérieur jusqu'à 3 mètres de haut
Les prix s'entendent tout frais inclus</t>
  </si>
  <si>
    <t>Désignation du bâtiment</t>
  </si>
  <si>
    <t>B-1</t>
  </si>
  <si>
    <t>01 A/B/C</t>
  </si>
  <si>
    <t>B-2</t>
  </si>
  <si>
    <t>B-3</t>
  </si>
  <si>
    <t>B-4</t>
  </si>
  <si>
    <t>B-5</t>
  </si>
  <si>
    <t>B-6</t>
  </si>
  <si>
    <t>B-7</t>
  </si>
  <si>
    <t>B-8</t>
  </si>
  <si>
    <t>B-9</t>
  </si>
  <si>
    <t>B-10</t>
  </si>
  <si>
    <t>B-11</t>
  </si>
  <si>
    <t>B-12</t>
  </si>
  <si>
    <t>B-13</t>
  </si>
  <si>
    <t>B-14</t>
  </si>
  <si>
    <t>B-15</t>
  </si>
  <si>
    <t>B-16</t>
  </si>
  <si>
    <t>Accueil / Poste de garde</t>
  </si>
  <si>
    <t xml:space="preserve">Surface totale </t>
  </si>
  <si>
    <t>Montant total annuel Poste B</t>
  </si>
  <si>
    <t xml:space="preserve">Marché n°2025-0184 - Prestations de nettoyage des locaux et de la vitrerie d'Inria Siège 
Poste C - Nettoyage des surfaces sur demande
Bordereau des prix unitaires
</t>
  </si>
  <si>
    <t xml:space="preserve">  Bâtiment 1 A - Sous-sol</t>
  </si>
  <si>
    <t>Prix unitaire en € HT</t>
  </si>
  <si>
    <t>Prix total en € HT</t>
  </si>
  <si>
    <t>Taux de TVA</t>
  </si>
  <si>
    <t>Salles des archives</t>
  </si>
  <si>
    <t>Salle climatisation</t>
  </si>
  <si>
    <t>Local technique</t>
  </si>
  <si>
    <t>Sous-sol salle de conférence</t>
  </si>
  <si>
    <t>Sable</t>
  </si>
  <si>
    <t xml:space="preserve">Montant total </t>
  </si>
  <si>
    <t>Vitrerie haute - intérieur et extérieur supérieur à 3 mètres de haut (non accessible)</t>
  </si>
  <si>
    <t>Désignation des bâtiments</t>
  </si>
  <si>
    <t>1A/1B/1C</t>
  </si>
  <si>
    <t>Autres prestations à la demande</t>
  </si>
  <si>
    <t xml:space="preserve">Types de prestations </t>
  </si>
  <si>
    <t>Localisation</t>
  </si>
  <si>
    <t>1A / B / C
5 / 9 / 10 / 15 / 28
35 / 36</t>
  </si>
  <si>
    <t>1A / B / C
3 / 5 / 8 / 9 / 10 / 14
15 / 28 / 32 / 35 / 36
Accueil et Poste de Garde</t>
  </si>
  <si>
    <t xml:space="preserve">Marché n°2025-0184 - Prestations de nettoyage des locaux et de la vitrerie d'Inria Siège 
Devis quantitatif estimatif
</t>
  </si>
  <si>
    <t>Devis quantitatif estimatif  - Montant total en euros HT</t>
  </si>
  <si>
    <t>Désignation des postes</t>
  </si>
  <si>
    <t>Total Poste A</t>
  </si>
  <si>
    <t>Total Poste B</t>
  </si>
  <si>
    <t>Désignation des prestations (à la demande)</t>
  </si>
  <si>
    <t>Nettoyage sous-sol bâtiment 1A</t>
  </si>
  <si>
    <t>Nettoyage vitrerie haute</t>
  </si>
  <si>
    <t>Montant total annuel en € HT (Poste A + B + C)</t>
  </si>
  <si>
    <t>Shampouinage moquette</t>
  </si>
  <si>
    <t>Décapage/mise en cire sols thermoplastique</t>
  </si>
  <si>
    <t>Shampouinage moquette des bâtiments concernés</t>
  </si>
  <si>
    <t>Montant total annuel en euros HT</t>
  </si>
  <si>
    <t>Précisions : les prix s'entendent tout frais inclus</t>
  </si>
  <si>
    <t>Précisions : Les montants indiqués dans le présent récapitulatif s'ajoutent automatiquement en fonction des montants renseignés dans le premier onglet : le candidat veillera à ne pas modifier ces calculs automatiques afin de ne pas créer d'incohérence.</t>
  </si>
  <si>
    <r>
      <rPr>
        <b/>
        <u/>
        <sz val="11"/>
        <color theme="1"/>
        <rFont val="Calibri"/>
        <scheme val="minor"/>
      </rPr>
      <t>Précisions</t>
    </r>
    <r>
      <rPr>
        <b/>
        <sz val="11"/>
        <color theme="1"/>
        <rFont val="Calibri"/>
        <scheme val="minor"/>
      </rPr>
      <t xml:space="preserve"> : 
Le présent DQE sera utilisé afin de noter les candidats sur le critètre "Prix des prestations sur la base du montant total du DQE". 
Le présent DQE ne revêt aucun caractère contractuel, notamment en ce qui concerne quantités estimatives indiquées pour les prestations à la demande. Seuls les onglets précédents revêtent un caractère contractuel.
Le montant total indiqué dans le présent DQE constitue la somme des montants totaux indiqués pour les postes A et B et des montants unitaires multipliés par des quantités estimatives pour les prestations du poste C (à la demande).
Les montants indiqués dans le présent DQE s'ajoutent automatiquement en fonction des montants renseignés dans les quatre premiers onglets : le candidat veillera à ne pas modifier ces calculs automatiques afin de ne pas créer d'incohérence.</t>
    </r>
  </si>
  <si>
    <t>Vitrerie basse - Montant en euros HT pour une seule intervention</t>
  </si>
  <si>
    <t>Prix unitaire au m² pour l'ensemble des prestations décrites à l'article 4 du CCTP pour une année selon les fréquences indiquées au même article du CCTP</t>
  </si>
  <si>
    <t>Bâtiment 1A/1B/1C</t>
  </si>
  <si>
    <t>Bâtiment 1A</t>
  </si>
  <si>
    <t>Prix unitaires au m²</t>
  </si>
  <si>
    <t>ne pas compléter</t>
  </si>
  <si>
    <t>Détail des localisations dans l'annexe 1 au CCTP "Métrage des bâtiment et de la vitrerie"</t>
  </si>
  <si>
    <t>Surface totale en m²</t>
  </si>
  <si>
    <t>Quantités estimatives annuelles</t>
  </si>
  <si>
    <t>Quantités estimatives annuelles (en fréquence ou m²)</t>
  </si>
  <si>
    <t>Montant total sur la durée du marché en € HT (Poste A + B +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</si>
</sst>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scheme val="minor"/>
    </font>
    <font>
      <b/>
      <sz val="11"/>
      <color theme="1"/>
      <name val="Calibri"/>
      <scheme val="minor"/>
    </font>
    <font>
      <b/>
      <u/>
      <sz val="11"/>
      <color theme="1"/>
      <name val="Calibri"/>
      <scheme val="minor"/>
    </font>
    <font>
      <b/>
      <sz val="11"/>
      <color theme="1"/>
      <name val="Calibri"/>
      <family val="2"/>
      <scheme val="minor"/>
    </font>
  </fonts>
  <fills count="7">
    <fill>
      <patternFill patternType="none"/>
    </fill>
    <fill>
      <patternFill patternType="gray125"/>
    </fill>
    <fill>
      <patternFill patternType="solid">
        <fgColor theme="5" tint="0.39997558519241921"/>
        <bgColor theme="5" tint="0.39997558519241921"/>
      </patternFill>
    </fill>
    <fill>
      <patternFill patternType="solid">
        <fgColor theme="5" tint="0.79998168889431442"/>
        <bgColor theme="5" tint="0.79998168889431442"/>
      </patternFill>
    </fill>
    <fill>
      <patternFill patternType="solid">
        <fgColor theme="0"/>
        <bgColor theme="0"/>
      </patternFill>
    </fill>
    <fill>
      <patternFill patternType="solid">
        <fgColor theme="5" tint="0.59999389629810485"/>
        <bgColor theme="5" tint="0.59999389629810485"/>
      </patternFill>
    </fill>
    <fill>
      <patternFill patternType="solid">
        <fgColor theme="0" tint="-0.249977111117893"/>
        <bgColor indexed="64"/>
      </patternFill>
    </fill>
  </fills>
  <borders count="20">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medium">
        <color auto="1"/>
      </top>
      <bottom style="thin">
        <color auto="1"/>
      </bottom>
      <diagonal/>
    </border>
    <border>
      <left style="medium">
        <color auto="1"/>
      </left>
      <right/>
      <top style="medium">
        <color auto="1"/>
      </top>
      <bottom style="medium">
        <color auto="1"/>
      </bottom>
      <diagonal/>
    </border>
    <border>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s>
  <cellStyleXfs count="1">
    <xf numFmtId="0" fontId="0" fillId="0" borderId="0"/>
  </cellStyleXfs>
  <cellXfs count="87">
    <xf numFmtId="0" fontId="0" fillId="0" borderId="0" xfId="0"/>
    <xf numFmtId="0" fontId="0" fillId="0" borderId="0" xfId="0" applyAlignment="1">
      <alignment horizontal="center" wrapText="1"/>
    </xf>
    <xf numFmtId="0" fontId="1" fillId="0" borderId="0" xfId="0" applyFont="1"/>
    <xf numFmtId="10" fontId="0" fillId="0" borderId="0" xfId="0" applyNumberFormat="1"/>
    <xf numFmtId="0" fontId="1" fillId="3" borderId="12" xfId="0" applyFont="1" applyFill="1" applyBorder="1"/>
    <xf numFmtId="0" fontId="0" fillId="0" borderId="12" xfId="0" applyBorder="1"/>
    <xf numFmtId="0" fontId="0" fillId="0" borderId="12" xfId="0" applyBorder="1" applyAlignment="1">
      <alignment wrapText="1"/>
    </xf>
    <xf numFmtId="0" fontId="0" fillId="0" borderId="12" xfId="0" applyBorder="1" applyAlignment="1">
      <alignment horizontal="right"/>
    </xf>
    <xf numFmtId="0" fontId="1" fillId="0" borderId="12" xfId="0" applyFont="1" applyBorder="1" applyAlignment="1">
      <alignment horizontal="right" wrapText="1"/>
    </xf>
    <xf numFmtId="0" fontId="1" fillId="0" borderId="12" xfId="0" applyFont="1" applyBorder="1"/>
    <xf numFmtId="0" fontId="0" fillId="0" borderId="0" xfId="0"/>
    <xf numFmtId="0" fontId="0" fillId="4" borderId="12" xfId="0" applyFill="1" applyBorder="1"/>
    <xf numFmtId="0" fontId="0" fillId="0" borderId="0" xfId="0" quotePrefix="1"/>
    <xf numFmtId="0" fontId="0" fillId="0" borderId="12" xfId="0" applyBorder="1" applyAlignment="1">
      <alignment horizontal="center"/>
    </xf>
    <xf numFmtId="0" fontId="0" fillId="0" borderId="12" xfId="0" applyBorder="1" applyAlignment="1">
      <alignment horizontal="center" vertical="center"/>
    </xf>
    <xf numFmtId="0" fontId="0" fillId="5" borderId="12" xfId="0" applyFill="1" applyBorder="1" applyAlignment="1">
      <alignment horizontal="center"/>
    </xf>
    <xf numFmtId="0" fontId="1" fillId="5" borderId="12" xfId="0" applyFont="1" applyFill="1" applyBorder="1" applyAlignment="1">
      <alignment horizontal="center" vertical="center"/>
    </xf>
    <xf numFmtId="0" fontId="1" fillId="0" borderId="12" xfId="0" applyFont="1" applyBorder="1" applyAlignment="1">
      <alignment horizontal="center" vertical="center"/>
    </xf>
    <xf numFmtId="10" fontId="0" fillId="2" borderId="16" xfId="0" applyNumberFormat="1" applyFill="1" applyBorder="1"/>
    <xf numFmtId="0" fontId="1" fillId="0" borderId="0" xfId="0" applyFont="1" applyAlignment="1">
      <alignment horizontal="center" wrapText="1"/>
    </xf>
    <xf numFmtId="0" fontId="0" fillId="0" borderId="12" xfId="0" applyBorder="1" applyAlignment="1">
      <alignment horizontal="center" vertical="center" wrapText="1"/>
    </xf>
    <xf numFmtId="0" fontId="1" fillId="3" borderId="12" xfId="0" applyFont="1" applyFill="1" applyBorder="1" applyAlignment="1">
      <alignment horizontal="center" vertical="center" wrapText="1"/>
    </xf>
    <xf numFmtId="0" fontId="0" fillId="3" borderId="12" xfId="0" applyFill="1" applyBorder="1" applyAlignment="1">
      <alignment horizontal="center" vertical="center"/>
    </xf>
    <xf numFmtId="0" fontId="1" fillId="2" borderId="17" xfId="0" applyFont="1" applyFill="1" applyBorder="1"/>
    <xf numFmtId="0" fontId="1" fillId="2" borderId="18" xfId="0" applyFont="1" applyFill="1" applyBorder="1"/>
    <xf numFmtId="0" fontId="1" fillId="3" borderId="12" xfId="0" applyFont="1" applyFill="1" applyBorder="1" applyAlignment="1">
      <alignment wrapText="1"/>
    </xf>
    <xf numFmtId="0" fontId="0" fillId="0" borderId="12" xfId="0" applyBorder="1" applyAlignment="1">
      <alignment horizontal="left" vertical="top"/>
    </xf>
    <xf numFmtId="0" fontId="1" fillId="0" borderId="0" xfId="0" applyFont="1" applyAlignment="1">
      <alignment vertical="top" wrapText="1"/>
    </xf>
    <xf numFmtId="0" fontId="1" fillId="3" borderId="12" xfId="0" applyFont="1" applyFill="1" applyBorder="1" applyAlignment="1">
      <alignment horizontal="center" vertical="center"/>
    </xf>
    <xf numFmtId="0" fontId="0" fillId="2" borderId="12" xfId="0" applyFill="1" applyBorder="1" applyAlignment="1">
      <alignment horizontal="center" vertical="center"/>
    </xf>
    <xf numFmtId="0" fontId="1" fillId="2" borderId="12" xfId="0" applyFont="1" applyFill="1" applyBorder="1" applyAlignment="1">
      <alignment horizontal="center" vertical="center"/>
    </xf>
    <xf numFmtId="0" fontId="1" fillId="0" borderId="0" xfId="0" applyFont="1" applyAlignment="1">
      <alignment horizontal="center" wrapText="1"/>
    </xf>
    <xf numFmtId="0" fontId="0" fillId="0" borderId="12" xfId="0" applyFill="1" applyBorder="1" applyAlignment="1">
      <alignment wrapText="1"/>
    </xf>
    <xf numFmtId="0" fontId="0" fillId="0" borderId="12" xfId="0" applyFill="1" applyBorder="1"/>
    <xf numFmtId="0" fontId="0" fillId="0" borderId="12" xfId="0" applyFill="1" applyBorder="1" applyAlignment="1">
      <alignment horizontal="center" vertical="center"/>
    </xf>
    <xf numFmtId="0" fontId="1" fillId="3" borderId="19" xfId="0" applyFont="1" applyFill="1" applyBorder="1" applyAlignment="1">
      <alignment horizontal="center" wrapText="1"/>
    </xf>
    <xf numFmtId="0" fontId="3" fillId="0" borderId="0" xfId="0" applyFont="1"/>
    <xf numFmtId="0" fontId="0" fillId="0" borderId="0" xfId="0" applyAlignment="1">
      <alignment horizontal="center" vertical="center"/>
    </xf>
    <xf numFmtId="0" fontId="1" fillId="2" borderId="12" xfId="0" applyFont="1" applyFill="1" applyBorder="1" applyAlignment="1">
      <alignment horizontal="center"/>
    </xf>
    <xf numFmtId="0" fontId="1" fillId="3" borderId="12" xfId="0" applyFont="1" applyFill="1" applyBorder="1" applyAlignment="1">
      <alignment horizontal="center"/>
    </xf>
    <xf numFmtId="0" fontId="0" fillId="0" borderId="12" xfId="0" applyBorder="1" applyAlignment="1">
      <alignment horizontal="center"/>
    </xf>
    <xf numFmtId="0" fontId="1" fillId="2" borderId="11" xfId="0" applyFont="1" applyFill="1" applyBorder="1" applyAlignment="1">
      <alignment horizontal="center" vertical="center"/>
    </xf>
    <xf numFmtId="0" fontId="1" fillId="0" borderId="0" xfId="0" applyFont="1" applyFill="1" applyBorder="1" applyAlignment="1">
      <alignment wrapText="1"/>
    </xf>
    <xf numFmtId="0" fontId="0" fillId="6" borderId="12" xfId="0" applyFill="1" applyBorder="1" applyAlignment="1">
      <alignment horizontal="center" vertical="center"/>
    </xf>
    <xf numFmtId="0" fontId="0" fillId="0" borderId="12" xfId="0" applyFill="1" applyBorder="1" applyAlignment="1">
      <alignment horizontal="center" wrapText="1"/>
    </xf>
    <xf numFmtId="0" fontId="0" fillId="0" borderId="12" xfId="0" applyBorder="1" applyAlignment="1">
      <alignment horizontal="center" wrapText="1"/>
    </xf>
    <xf numFmtId="0" fontId="1" fillId="0" borderId="0" xfId="0" applyFont="1" applyFill="1" applyBorder="1" applyAlignment="1"/>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0" fontId="1" fillId="0" borderId="0" xfId="0" applyFont="1" applyAlignment="1">
      <alignment horizontal="center" vertical="top" wrapText="1"/>
    </xf>
    <xf numFmtId="0" fontId="1" fillId="0" borderId="5" xfId="0" applyFont="1" applyBorder="1" applyAlignment="1">
      <alignment horizontal="center" vertical="top" wrapText="1"/>
    </xf>
    <xf numFmtId="0" fontId="1" fillId="0" borderId="6" xfId="0" applyFont="1" applyBorder="1" applyAlignment="1">
      <alignment horizontal="center" vertical="top" wrapText="1"/>
    </xf>
    <xf numFmtId="0" fontId="1" fillId="0" borderId="7" xfId="0" applyFont="1" applyBorder="1" applyAlignment="1">
      <alignment horizontal="center" vertical="top" wrapText="1"/>
    </xf>
    <xf numFmtId="0" fontId="1" fillId="0" borderId="8" xfId="0" applyFont="1" applyBorder="1" applyAlignment="1">
      <alignment horizontal="center" vertical="top" wrapText="1"/>
    </xf>
    <xf numFmtId="0" fontId="1" fillId="0" borderId="0" xfId="0" applyFont="1" applyAlignment="1">
      <alignment horizontal="left" wrapText="1"/>
    </xf>
    <xf numFmtId="0" fontId="1" fillId="2" borderId="9" xfId="0" applyFont="1" applyFill="1" applyBorder="1" applyAlignment="1">
      <alignment horizontal="center"/>
    </xf>
    <xf numFmtId="0" fontId="1" fillId="2" borderId="10" xfId="0" applyFont="1" applyFill="1" applyBorder="1" applyAlignment="1">
      <alignment horizontal="center"/>
    </xf>
    <xf numFmtId="0" fontId="1" fillId="2" borderId="11" xfId="0" applyFont="1" applyFill="1" applyBorder="1" applyAlignment="1">
      <alignment horizontal="center"/>
    </xf>
    <xf numFmtId="0" fontId="1" fillId="0" borderId="13" xfId="0" applyFont="1" applyBorder="1" applyAlignment="1">
      <alignment horizontal="left" vertical="center" wrapText="1"/>
    </xf>
    <xf numFmtId="0" fontId="1" fillId="2" borderId="14" xfId="0" applyFont="1" applyFill="1" applyBorder="1" applyAlignment="1">
      <alignment horizontal="center"/>
    </xf>
    <xf numFmtId="0" fontId="1" fillId="2" borderId="15" xfId="0" applyFont="1" applyFill="1" applyBorder="1" applyAlignment="1">
      <alignment horizontal="center"/>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xf numFmtId="0" fontId="1" fillId="0" borderId="0" xfId="0" applyFont="1" applyAlignment="1">
      <alignment horizontal="center" wrapText="1"/>
    </xf>
    <xf numFmtId="0" fontId="1" fillId="0" borderId="5" xfId="0" applyFont="1" applyBorder="1" applyAlignment="1">
      <alignment horizontal="center" wrapText="1"/>
    </xf>
    <xf numFmtId="0" fontId="1" fillId="0" borderId="6" xfId="0" applyFont="1" applyBorder="1" applyAlignment="1">
      <alignment horizontal="center" wrapText="1"/>
    </xf>
    <xf numFmtId="0" fontId="1" fillId="0" borderId="7" xfId="0" applyFont="1" applyBorder="1" applyAlignment="1">
      <alignment horizontal="center" wrapText="1"/>
    </xf>
    <xf numFmtId="0" fontId="1" fillId="0" borderId="8" xfId="0" applyFont="1" applyBorder="1" applyAlignment="1">
      <alignment horizontal="center" wrapText="1"/>
    </xf>
    <xf numFmtId="0" fontId="1" fillId="0" borderId="0" xfId="0" applyFont="1" applyAlignment="1">
      <alignment horizontal="left" vertical="top" wrapText="1"/>
    </xf>
    <xf numFmtId="0" fontId="1" fillId="2" borderId="12" xfId="0" applyFont="1" applyFill="1" applyBorder="1" applyAlignment="1">
      <alignment horizontal="center"/>
    </xf>
    <xf numFmtId="0" fontId="1" fillId="3" borderId="9" xfId="0" applyFont="1" applyFill="1" applyBorder="1" applyAlignment="1">
      <alignment horizontal="center"/>
    </xf>
    <xf numFmtId="0" fontId="1" fillId="3" borderId="11" xfId="0" applyFont="1" applyFill="1" applyBorder="1" applyAlignment="1">
      <alignment horizontal="center"/>
    </xf>
    <xf numFmtId="0" fontId="1" fillId="2" borderId="9" xfId="0" applyFont="1" applyFill="1" applyBorder="1" applyAlignment="1">
      <alignment horizontal="center" wrapText="1"/>
    </xf>
    <xf numFmtId="0" fontId="1" fillId="2" borderId="10" xfId="0" applyFont="1" applyFill="1" applyBorder="1" applyAlignment="1">
      <alignment horizontal="center" wrapText="1"/>
    </xf>
    <xf numFmtId="0" fontId="1" fillId="2" borderId="11" xfId="0" applyFont="1" applyFill="1" applyBorder="1" applyAlignment="1">
      <alignment horizontal="center" wrapText="1"/>
    </xf>
    <xf numFmtId="0" fontId="1" fillId="3" borderId="12" xfId="0" applyFont="1" applyFill="1" applyBorder="1" applyAlignment="1">
      <alignment horizontal="center" wrapText="1"/>
    </xf>
    <xf numFmtId="0" fontId="0" fillId="0" borderId="12" xfId="0" applyBorder="1" applyAlignment="1">
      <alignment horizontal="center"/>
    </xf>
    <xf numFmtId="0" fontId="0" fillId="0" borderId="9" xfId="0" applyBorder="1" applyAlignment="1">
      <alignment horizontal="center" vertical="center"/>
    </xf>
    <xf numFmtId="0" fontId="0" fillId="0" borderId="11" xfId="0" applyBorder="1" applyAlignment="1">
      <alignment horizontal="center" vertical="center"/>
    </xf>
    <xf numFmtId="0" fontId="1" fillId="2" borderId="9"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3" borderId="12"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47625</xdr:colOff>
      <xdr:row>0</xdr:row>
      <xdr:rowOff>38100</xdr:rowOff>
    </xdr:from>
    <xdr:to>
      <xdr:col>2</xdr:col>
      <xdr:colOff>704532</xdr:colOff>
      <xdr:row>2</xdr:row>
      <xdr:rowOff>219075</xdr:rowOff>
    </xdr:to>
    <xdr:pic>
      <xdr:nvPicPr>
        <xdr:cNvPr id="3" name="Imag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xdr:blipFill>
      <xdr:spPr bwMode="auto">
        <a:xfrm>
          <a:off x="809625" y="38100"/>
          <a:ext cx="1704657" cy="5429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37447</xdr:colOff>
      <xdr:row>0</xdr:row>
      <xdr:rowOff>95250</xdr:rowOff>
    </xdr:from>
    <xdr:to>
      <xdr:col>2</xdr:col>
      <xdr:colOff>266382</xdr:colOff>
      <xdr:row>2</xdr:row>
      <xdr:rowOff>254000</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xdr:blipFill>
      <xdr:spPr bwMode="auto">
        <a:xfrm>
          <a:off x="799447" y="95250"/>
          <a:ext cx="1781510" cy="5207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82550</xdr:colOff>
      <xdr:row>0</xdr:row>
      <xdr:rowOff>114300</xdr:rowOff>
    </xdr:from>
    <xdr:to>
      <xdr:col>1</xdr:col>
      <xdr:colOff>657225</xdr:colOff>
      <xdr:row>2</xdr:row>
      <xdr:rowOff>266700</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xdr:blipFill>
      <xdr:spPr bwMode="auto">
        <a:xfrm>
          <a:off x="82550" y="114300"/>
          <a:ext cx="1584325" cy="5143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25400</xdr:colOff>
      <xdr:row>0</xdr:row>
      <xdr:rowOff>57150</xdr:rowOff>
    </xdr:from>
    <xdr:to>
      <xdr:col>1</xdr:col>
      <xdr:colOff>1844675</xdr:colOff>
      <xdr:row>2</xdr:row>
      <xdr:rowOff>216043</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xdr:blipFill>
      <xdr:spPr bwMode="auto">
        <a:xfrm>
          <a:off x="654050" y="57150"/>
          <a:ext cx="1819275" cy="52084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66675</xdr:colOff>
      <xdr:row>0</xdr:row>
      <xdr:rowOff>73026</xdr:rowOff>
    </xdr:from>
    <xdr:to>
      <xdr:col>3</xdr:col>
      <xdr:colOff>92075</xdr:colOff>
      <xdr:row>2</xdr:row>
      <xdr:rowOff>158822</xdr:rowOff>
    </xdr:to>
    <xdr:pic>
      <xdr:nvPicPr>
        <xdr:cNvPr id="3" name="Imag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xdr:blipFill>
      <xdr:spPr bwMode="auto">
        <a:xfrm>
          <a:off x="447675" y="73026"/>
          <a:ext cx="1549400" cy="45092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92"/>
  <sheetViews>
    <sheetView tabSelected="1" workbookViewId="0">
      <selection activeCell="G9" sqref="G9"/>
    </sheetView>
  </sheetViews>
  <sheetFormatPr baseColWidth="10" defaultRowHeight="14.5" x14ac:dyDescent="0.35"/>
  <cols>
    <col min="2" max="2" width="15" bestFit="1" customWidth="1"/>
    <col min="3" max="3" width="39.1796875" customWidth="1"/>
    <col min="4" max="4" width="17.453125" bestFit="1" customWidth="1"/>
    <col min="5" max="5" width="13.36328125" bestFit="1" customWidth="1"/>
    <col min="6" max="6" width="12.54296875" bestFit="1" customWidth="1"/>
    <col min="7" max="7" width="27.26953125" customWidth="1"/>
    <col min="13" max="13" width="16.26953125" customWidth="1"/>
  </cols>
  <sheetData>
    <row r="1" spans="1:13" x14ac:dyDescent="0.35">
      <c r="B1" s="47" t="s">
        <v>0</v>
      </c>
      <c r="C1" s="48"/>
      <c r="D1" s="48"/>
      <c r="E1" s="48"/>
      <c r="F1" s="48"/>
      <c r="G1" s="48"/>
      <c r="H1" s="49"/>
    </row>
    <row r="2" spans="1:13" x14ac:dyDescent="0.35">
      <c r="B2" s="50"/>
      <c r="C2" s="51"/>
      <c r="D2" s="51"/>
      <c r="E2" s="51"/>
      <c r="F2" s="51"/>
      <c r="G2" s="51"/>
      <c r="H2" s="52"/>
    </row>
    <row r="3" spans="1:13" ht="34" customHeight="1" x14ac:dyDescent="0.35">
      <c r="A3" s="1"/>
      <c r="B3" s="53"/>
      <c r="C3" s="54"/>
      <c r="D3" s="54"/>
      <c r="E3" s="54"/>
      <c r="F3" s="54"/>
      <c r="G3" s="54"/>
      <c r="H3" s="55"/>
    </row>
    <row r="5" spans="1:13" x14ac:dyDescent="0.35">
      <c r="B5" s="56" t="s">
        <v>1</v>
      </c>
      <c r="C5" s="56"/>
      <c r="D5" s="56"/>
      <c r="E5" s="56"/>
      <c r="F5" s="56"/>
      <c r="G5" s="56"/>
      <c r="H5" s="56"/>
    </row>
    <row r="6" spans="1:13" x14ac:dyDescent="0.35">
      <c r="B6" s="56"/>
      <c r="C6" s="56"/>
      <c r="D6" s="56"/>
      <c r="E6" s="56"/>
      <c r="F6" s="56"/>
      <c r="G6" s="56"/>
      <c r="H6" s="56"/>
    </row>
    <row r="8" spans="1:13" x14ac:dyDescent="0.35">
      <c r="B8" s="57" t="s">
        <v>2</v>
      </c>
      <c r="C8" s="58"/>
      <c r="D8" s="58"/>
      <c r="E8" s="58"/>
      <c r="F8" s="58"/>
      <c r="G8" s="58"/>
      <c r="H8" s="59"/>
      <c r="K8" s="2"/>
      <c r="L8" s="2"/>
      <c r="M8" s="3"/>
    </row>
    <row r="9" spans="1:13" s="37" customFormat="1" ht="87" x14ac:dyDescent="0.35">
      <c r="B9" s="28" t="s">
        <v>3</v>
      </c>
      <c r="C9" s="28" t="s">
        <v>4</v>
      </c>
      <c r="D9" s="28" t="s">
        <v>5</v>
      </c>
      <c r="E9" s="28" t="s">
        <v>6</v>
      </c>
      <c r="F9" s="28" t="s">
        <v>7</v>
      </c>
      <c r="G9" s="21" t="s">
        <v>274</v>
      </c>
      <c r="H9" s="28" t="s">
        <v>9</v>
      </c>
    </row>
    <row r="10" spans="1:13" x14ac:dyDescent="0.35">
      <c r="B10" s="5" t="s">
        <v>10</v>
      </c>
      <c r="C10" s="5" t="s">
        <v>11</v>
      </c>
      <c r="D10" s="5" t="s">
        <v>12</v>
      </c>
      <c r="E10" s="5">
        <v>0</v>
      </c>
      <c r="F10" s="5">
        <v>620</v>
      </c>
      <c r="G10" s="5"/>
      <c r="H10" s="5">
        <f t="shared" ref="H10:H33" si="0">G10*F10</f>
        <v>0</v>
      </c>
    </row>
    <row r="11" spans="1:13" x14ac:dyDescent="0.35">
      <c r="B11" s="5" t="s">
        <v>13</v>
      </c>
      <c r="C11" s="5" t="s">
        <v>14</v>
      </c>
      <c r="D11" s="5" t="s">
        <v>12</v>
      </c>
      <c r="E11" s="5">
        <v>0</v>
      </c>
      <c r="F11" s="5">
        <v>36</v>
      </c>
      <c r="G11" s="5"/>
      <c r="H11" s="5">
        <f t="shared" si="0"/>
        <v>0</v>
      </c>
    </row>
    <row r="12" spans="1:13" x14ac:dyDescent="0.35">
      <c r="B12" s="5" t="s">
        <v>15</v>
      </c>
      <c r="C12" s="5" t="s">
        <v>16</v>
      </c>
      <c r="D12" s="5" t="s">
        <v>17</v>
      </c>
      <c r="E12" s="5">
        <v>0</v>
      </c>
      <c r="F12" s="5">
        <v>45</v>
      </c>
      <c r="G12" s="5"/>
      <c r="H12" s="5">
        <f t="shared" si="0"/>
        <v>0</v>
      </c>
    </row>
    <row r="13" spans="1:13" x14ac:dyDescent="0.35">
      <c r="B13" s="5" t="s">
        <v>18</v>
      </c>
      <c r="C13" s="5" t="s">
        <v>19</v>
      </c>
      <c r="D13" s="5" t="s">
        <v>17</v>
      </c>
      <c r="E13" s="5">
        <v>0</v>
      </c>
      <c r="F13" s="5">
        <v>18</v>
      </c>
      <c r="G13" s="5"/>
      <c r="H13" s="5">
        <f t="shared" si="0"/>
        <v>0</v>
      </c>
    </row>
    <row r="14" spans="1:13" x14ac:dyDescent="0.35">
      <c r="B14" s="5" t="s">
        <v>20</v>
      </c>
      <c r="C14" s="6" t="s">
        <v>21</v>
      </c>
      <c r="D14" s="5" t="s">
        <v>22</v>
      </c>
      <c r="E14" s="5">
        <v>0</v>
      </c>
      <c r="F14" s="5">
        <v>324</v>
      </c>
      <c r="G14" s="5"/>
      <c r="H14" s="5">
        <f t="shared" si="0"/>
        <v>0</v>
      </c>
    </row>
    <row r="15" spans="1:13" x14ac:dyDescent="0.35">
      <c r="B15" s="5" t="s">
        <v>23</v>
      </c>
      <c r="C15" s="5" t="s">
        <v>24</v>
      </c>
      <c r="D15" s="5" t="s">
        <v>12</v>
      </c>
      <c r="E15" s="5">
        <v>0</v>
      </c>
      <c r="F15" s="5">
        <v>54</v>
      </c>
      <c r="G15" s="5"/>
      <c r="H15" s="5">
        <f t="shared" si="0"/>
        <v>0</v>
      </c>
    </row>
    <row r="16" spans="1:13" x14ac:dyDescent="0.35">
      <c r="B16" s="5" t="s">
        <v>25</v>
      </c>
      <c r="C16" s="5" t="s">
        <v>26</v>
      </c>
      <c r="D16" s="5" t="s">
        <v>27</v>
      </c>
      <c r="E16" s="5">
        <v>1</v>
      </c>
      <c r="F16" s="5">
        <v>280</v>
      </c>
      <c r="G16" s="5"/>
      <c r="H16" s="5">
        <f t="shared" si="0"/>
        <v>0</v>
      </c>
    </row>
    <row r="17" spans="2:8" x14ac:dyDescent="0.35">
      <c r="B17" s="5" t="s">
        <v>28</v>
      </c>
      <c r="C17" s="5" t="s">
        <v>29</v>
      </c>
      <c r="D17" s="5" t="s">
        <v>27</v>
      </c>
      <c r="E17" s="5">
        <v>1</v>
      </c>
      <c r="F17" s="5">
        <v>28</v>
      </c>
      <c r="G17" s="5"/>
      <c r="H17" s="5">
        <f t="shared" si="0"/>
        <v>0</v>
      </c>
    </row>
    <row r="18" spans="2:8" x14ac:dyDescent="0.35">
      <c r="B18" s="5" t="s">
        <v>30</v>
      </c>
      <c r="C18" s="5" t="s">
        <v>26</v>
      </c>
      <c r="D18" s="5" t="s">
        <v>17</v>
      </c>
      <c r="E18" s="5">
        <v>1</v>
      </c>
      <c r="F18" s="5">
        <v>270</v>
      </c>
      <c r="G18" s="5"/>
      <c r="H18" s="5">
        <f t="shared" si="0"/>
        <v>0</v>
      </c>
    </row>
    <row r="19" spans="2:8" x14ac:dyDescent="0.35">
      <c r="B19" s="5" t="s">
        <v>31</v>
      </c>
      <c r="C19" s="5" t="s">
        <v>29</v>
      </c>
      <c r="D19" s="5" t="s">
        <v>12</v>
      </c>
      <c r="E19" s="5">
        <v>1</v>
      </c>
      <c r="F19" s="5">
        <v>90</v>
      </c>
      <c r="G19" s="5"/>
      <c r="H19" s="5">
        <f t="shared" si="0"/>
        <v>0</v>
      </c>
    </row>
    <row r="20" spans="2:8" x14ac:dyDescent="0.35">
      <c r="B20" s="5" t="s">
        <v>32</v>
      </c>
      <c r="C20" s="5" t="s">
        <v>14</v>
      </c>
      <c r="D20" s="5" t="s">
        <v>12</v>
      </c>
      <c r="E20" s="5">
        <v>1</v>
      </c>
      <c r="F20" s="5">
        <v>14</v>
      </c>
      <c r="G20" s="5"/>
      <c r="H20" s="5">
        <f t="shared" si="0"/>
        <v>0</v>
      </c>
    </row>
    <row r="21" spans="2:8" x14ac:dyDescent="0.35">
      <c r="B21" s="5" t="s">
        <v>33</v>
      </c>
      <c r="C21" s="5" t="s">
        <v>29</v>
      </c>
      <c r="D21" s="5" t="s">
        <v>17</v>
      </c>
      <c r="E21" s="5">
        <v>1</v>
      </c>
      <c r="F21" s="5">
        <v>20</v>
      </c>
      <c r="G21" s="5"/>
      <c r="H21" s="5">
        <f t="shared" si="0"/>
        <v>0</v>
      </c>
    </row>
    <row r="22" spans="2:8" x14ac:dyDescent="0.35">
      <c r="B22" s="5" t="s">
        <v>34</v>
      </c>
      <c r="C22" s="5" t="s">
        <v>35</v>
      </c>
      <c r="D22" s="5" t="s">
        <v>22</v>
      </c>
      <c r="E22" s="5">
        <v>1</v>
      </c>
      <c r="F22" s="5">
        <v>155</v>
      </c>
      <c r="G22" s="5"/>
      <c r="H22" s="5">
        <f t="shared" si="0"/>
        <v>0</v>
      </c>
    </row>
    <row r="23" spans="2:8" x14ac:dyDescent="0.35">
      <c r="B23" s="5" t="s">
        <v>36</v>
      </c>
      <c r="C23" s="5" t="s">
        <v>37</v>
      </c>
      <c r="D23" s="5" t="s">
        <v>22</v>
      </c>
      <c r="E23" s="5">
        <v>1</v>
      </c>
      <c r="F23" s="5">
        <v>12</v>
      </c>
      <c r="G23" s="5"/>
      <c r="H23" s="5">
        <f t="shared" si="0"/>
        <v>0</v>
      </c>
    </row>
    <row r="24" spans="2:8" x14ac:dyDescent="0.35">
      <c r="B24" s="5" t="s">
        <v>38</v>
      </c>
      <c r="C24" s="5" t="s">
        <v>39</v>
      </c>
      <c r="D24" s="5" t="s">
        <v>22</v>
      </c>
      <c r="E24" s="7" t="s">
        <v>40</v>
      </c>
      <c r="F24" s="5">
        <v>65</v>
      </c>
      <c r="G24" s="5"/>
      <c r="H24" s="5">
        <f t="shared" si="0"/>
        <v>0</v>
      </c>
    </row>
    <row r="25" spans="2:8" x14ac:dyDescent="0.35">
      <c r="B25" s="5" t="s">
        <v>41</v>
      </c>
      <c r="C25" s="5" t="s">
        <v>42</v>
      </c>
      <c r="D25" s="5" t="s">
        <v>22</v>
      </c>
      <c r="E25" s="7" t="s">
        <v>40</v>
      </c>
      <c r="F25" s="5">
        <v>7</v>
      </c>
      <c r="G25" s="5"/>
      <c r="H25" s="5">
        <f t="shared" si="0"/>
        <v>0</v>
      </c>
    </row>
    <row r="26" spans="2:8" x14ac:dyDescent="0.35">
      <c r="B26" s="5" t="s">
        <v>43</v>
      </c>
      <c r="C26" s="5" t="s">
        <v>44</v>
      </c>
      <c r="D26" s="5" t="s">
        <v>17</v>
      </c>
      <c r="E26" s="7" t="s">
        <v>40</v>
      </c>
      <c r="F26" s="5">
        <v>28</v>
      </c>
      <c r="G26" s="5"/>
      <c r="H26" s="5">
        <f t="shared" si="0"/>
        <v>0</v>
      </c>
    </row>
    <row r="27" spans="2:8" x14ac:dyDescent="0.35">
      <c r="B27" s="5" t="s">
        <v>45</v>
      </c>
      <c r="C27" s="5" t="s">
        <v>46</v>
      </c>
      <c r="D27" s="5" t="s">
        <v>17</v>
      </c>
      <c r="E27" s="7" t="s">
        <v>40</v>
      </c>
      <c r="F27" s="5">
        <v>255</v>
      </c>
      <c r="G27" s="5"/>
      <c r="H27" s="5">
        <f t="shared" si="0"/>
        <v>0</v>
      </c>
    </row>
    <row r="28" spans="2:8" x14ac:dyDescent="0.35">
      <c r="B28" s="5" t="s">
        <v>47</v>
      </c>
      <c r="C28" s="5" t="s">
        <v>29</v>
      </c>
      <c r="D28" s="5" t="s">
        <v>12</v>
      </c>
      <c r="E28" s="7" t="s">
        <v>40</v>
      </c>
      <c r="F28" s="5">
        <v>23</v>
      </c>
      <c r="G28" s="5"/>
      <c r="H28" s="5">
        <f t="shared" si="0"/>
        <v>0</v>
      </c>
    </row>
    <row r="29" spans="2:8" x14ac:dyDescent="0.35">
      <c r="B29" s="5" t="s">
        <v>48</v>
      </c>
      <c r="C29" s="5" t="s">
        <v>49</v>
      </c>
      <c r="D29" s="5" t="s">
        <v>12</v>
      </c>
      <c r="E29" s="7" t="s">
        <v>40</v>
      </c>
      <c r="F29" s="5">
        <v>17</v>
      </c>
      <c r="G29" s="5"/>
      <c r="H29" s="5">
        <f t="shared" si="0"/>
        <v>0</v>
      </c>
    </row>
    <row r="30" spans="2:8" x14ac:dyDescent="0.35">
      <c r="B30" s="5" t="s">
        <v>50</v>
      </c>
      <c r="C30" s="5" t="s">
        <v>14</v>
      </c>
      <c r="D30" s="5" t="s">
        <v>12</v>
      </c>
      <c r="E30" s="7" t="s">
        <v>40</v>
      </c>
      <c r="F30" s="5">
        <v>6</v>
      </c>
      <c r="G30" s="5"/>
      <c r="H30" s="5">
        <f t="shared" si="0"/>
        <v>0</v>
      </c>
    </row>
    <row r="31" spans="2:8" x14ac:dyDescent="0.35">
      <c r="B31" s="5" t="s">
        <v>51</v>
      </c>
      <c r="C31" s="5" t="s">
        <v>52</v>
      </c>
      <c r="D31" s="5" t="s">
        <v>17</v>
      </c>
      <c r="E31" s="7" t="s">
        <v>40</v>
      </c>
      <c r="F31" s="5">
        <v>26</v>
      </c>
      <c r="G31" s="5"/>
      <c r="H31" s="5">
        <f t="shared" si="0"/>
        <v>0</v>
      </c>
    </row>
    <row r="32" spans="2:8" x14ac:dyDescent="0.35">
      <c r="B32" s="5" t="s">
        <v>53</v>
      </c>
      <c r="C32" s="5" t="s">
        <v>54</v>
      </c>
      <c r="D32" s="5" t="s">
        <v>22</v>
      </c>
      <c r="E32" s="7" t="s">
        <v>40</v>
      </c>
      <c r="F32" s="5">
        <v>21</v>
      </c>
      <c r="G32" s="5"/>
      <c r="H32" s="5">
        <f t="shared" si="0"/>
        <v>0</v>
      </c>
    </row>
    <row r="33" spans="2:8" x14ac:dyDescent="0.35">
      <c r="B33" s="5" t="s">
        <v>55</v>
      </c>
      <c r="C33" s="5" t="s">
        <v>56</v>
      </c>
      <c r="D33" s="5" t="s">
        <v>17</v>
      </c>
      <c r="E33" s="7" t="s">
        <v>40</v>
      </c>
      <c r="F33" s="5">
        <v>5</v>
      </c>
      <c r="G33" s="5"/>
      <c r="H33" s="5">
        <f t="shared" si="0"/>
        <v>0</v>
      </c>
    </row>
    <row r="34" spans="2:8" ht="27.5" customHeight="1" x14ac:dyDescent="0.35">
      <c r="E34" s="8" t="s">
        <v>57</v>
      </c>
      <c r="F34" s="5">
        <f>SUM(F10:F33)</f>
        <v>2419</v>
      </c>
      <c r="G34" s="9" t="s">
        <v>58</v>
      </c>
      <c r="H34" s="5">
        <f>SUM(H10:H33)</f>
        <v>0</v>
      </c>
    </row>
    <row r="37" spans="2:8" x14ac:dyDescent="0.35">
      <c r="B37" s="57" t="s">
        <v>59</v>
      </c>
      <c r="C37" s="58"/>
      <c r="D37" s="58"/>
      <c r="E37" s="58"/>
      <c r="F37" s="58"/>
      <c r="G37" s="58"/>
      <c r="H37" s="59"/>
    </row>
    <row r="38" spans="2:8" s="37" customFormat="1" ht="87" x14ac:dyDescent="0.35">
      <c r="B38" s="28" t="s">
        <v>3</v>
      </c>
      <c r="C38" s="28" t="s">
        <v>4</v>
      </c>
      <c r="D38" s="28" t="s">
        <v>5</v>
      </c>
      <c r="E38" s="28" t="s">
        <v>6</v>
      </c>
      <c r="F38" s="28" t="s">
        <v>7</v>
      </c>
      <c r="G38" s="21" t="s">
        <v>274</v>
      </c>
      <c r="H38" s="28" t="s">
        <v>9</v>
      </c>
    </row>
    <row r="39" spans="2:8" x14ac:dyDescent="0.35">
      <c r="B39" s="5" t="s">
        <v>60</v>
      </c>
      <c r="C39" s="5" t="s">
        <v>39</v>
      </c>
      <c r="D39" s="5" t="s">
        <v>12</v>
      </c>
      <c r="E39" s="5">
        <v>0</v>
      </c>
      <c r="F39" s="5">
        <v>79</v>
      </c>
      <c r="G39" s="5"/>
      <c r="H39" s="5">
        <f t="shared" ref="H39:H54" si="1">G39*F39</f>
        <v>0</v>
      </c>
    </row>
    <row r="40" spans="2:8" x14ac:dyDescent="0.35">
      <c r="B40" s="5" t="s">
        <v>61</v>
      </c>
      <c r="C40" s="5" t="s">
        <v>29</v>
      </c>
      <c r="D40" s="5" t="s">
        <v>12</v>
      </c>
      <c r="E40" s="5">
        <v>0</v>
      </c>
      <c r="F40" s="5">
        <v>90</v>
      </c>
      <c r="G40" s="5"/>
      <c r="H40" s="5">
        <f t="shared" si="1"/>
        <v>0</v>
      </c>
    </row>
    <row r="41" spans="2:8" x14ac:dyDescent="0.35">
      <c r="B41" s="5" t="s">
        <v>62</v>
      </c>
      <c r="C41" s="5" t="s">
        <v>63</v>
      </c>
      <c r="D41" s="5" t="s">
        <v>12</v>
      </c>
      <c r="E41" s="5">
        <v>0</v>
      </c>
      <c r="F41" s="5">
        <v>6</v>
      </c>
      <c r="G41" s="5"/>
      <c r="H41" s="5">
        <f t="shared" si="1"/>
        <v>0</v>
      </c>
    </row>
    <row r="42" spans="2:8" x14ac:dyDescent="0.35">
      <c r="B42" s="5" t="s">
        <v>64</v>
      </c>
      <c r="C42" s="5" t="s">
        <v>16</v>
      </c>
      <c r="D42" s="5" t="s">
        <v>17</v>
      </c>
      <c r="E42" s="5">
        <v>0</v>
      </c>
      <c r="F42" s="5">
        <v>43</v>
      </c>
      <c r="G42" s="5"/>
      <c r="H42" s="5">
        <f t="shared" si="1"/>
        <v>0</v>
      </c>
    </row>
    <row r="43" spans="2:8" x14ac:dyDescent="0.35">
      <c r="B43" s="5" t="s">
        <v>65</v>
      </c>
      <c r="C43" s="5" t="s">
        <v>39</v>
      </c>
      <c r="D43" s="5" t="s">
        <v>22</v>
      </c>
      <c r="E43" s="5">
        <v>1</v>
      </c>
      <c r="F43" s="5">
        <v>295</v>
      </c>
      <c r="G43" s="5"/>
      <c r="H43" s="5">
        <f t="shared" si="1"/>
        <v>0</v>
      </c>
    </row>
    <row r="44" spans="2:8" x14ac:dyDescent="0.35">
      <c r="B44" s="5" t="s">
        <v>66</v>
      </c>
      <c r="C44" s="5" t="s">
        <v>67</v>
      </c>
      <c r="D44" s="5" t="s">
        <v>17</v>
      </c>
      <c r="E44" s="5">
        <v>1</v>
      </c>
      <c r="F44" s="5">
        <v>76</v>
      </c>
      <c r="G44" s="5"/>
      <c r="H44" s="5">
        <f t="shared" si="1"/>
        <v>0</v>
      </c>
    </row>
    <row r="45" spans="2:8" x14ac:dyDescent="0.35">
      <c r="B45" s="5" t="s">
        <v>68</v>
      </c>
      <c r="C45" s="5" t="s">
        <v>14</v>
      </c>
      <c r="D45" s="5" t="s">
        <v>12</v>
      </c>
      <c r="E45" s="5">
        <v>1</v>
      </c>
      <c r="F45" s="5">
        <v>20</v>
      </c>
      <c r="G45" s="5"/>
      <c r="H45" s="5">
        <f t="shared" si="1"/>
        <v>0</v>
      </c>
    </row>
    <row r="46" spans="2:8" x14ac:dyDescent="0.35">
      <c r="B46" s="5" t="s">
        <v>69</v>
      </c>
      <c r="C46" s="5" t="s">
        <v>29</v>
      </c>
      <c r="D46" s="5" t="s">
        <v>17</v>
      </c>
      <c r="E46" s="5">
        <v>1</v>
      </c>
      <c r="F46" s="5">
        <v>60</v>
      </c>
      <c r="G46" s="5"/>
      <c r="H46" s="5">
        <f t="shared" si="1"/>
        <v>0</v>
      </c>
    </row>
    <row r="47" spans="2:8" x14ac:dyDescent="0.35">
      <c r="B47" s="5" t="s">
        <v>70</v>
      </c>
      <c r="C47" s="5" t="s">
        <v>29</v>
      </c>
      <c r="D47" s="5" t="s">
        <v>12</v>
      </c>
      <c r="E47" s="5">
        <v>1</v>
      </c>
      <c r="F47" s="5">
        <v>44</v>
      </c>
      <c r="G47" s="5"/>
      <c r="H47" s="5">
        <f t="shared" si="1"/>
        <v>0</v>
      </c>
    </row>
    <row r="48" spans="2:8" x14ac:dyDescent="0.35">
      <c r="B48" s="5" t="s">
        <v>71</v>
      </c>
      <c r="C48" s="5" t="s">
        <v>72</v>
      </c>
      <c r="D48" s="5" t="s">
        <v>22</v>
      </c>
      <c r="E48" s="5">
        <v>1</v>
      </c>
      <c r="F48" s="5">
        <v>12.5</v>
      </c>
      <c r="G48" s="5"/>
      <c r="H48" s="5">
        <f t="shared" si="1"/>
        <v>0</v>
      </c>
    </row>
    <row r="49" spans="2:8" x14ac:dyDescent="0.35">
      <c r="B49" s="5" t="s">
        <v>73</v>
      </c>
      <c r="C49" s="5" t="s">
        <v>74</v>
      </c>
      <c r="D49" s="5" t="s">
        <v>22</v>
      </c>
      <c r="E49" s="5">
        <v>1</v>
      </c>
      <c r="F49" s="5">
        <v>12.5</v>
      </c>
      <c r="G49" s="5"/>
      <c r="H49" s="5">
        <f t="shared" si="1"/>
        <v>0</v>
      </c>
    </row>
    <row r="50" spans="2:8" x14ac:dyDescent="0.35">
      <c r="B50" s="5" t="s">
        <v>75</v>
      </c>
      <c r="C50" s="5" t="s">
        <v>76</v>
      </c>
      <c r="D50" s="5" t="s">
        <v>17</v>
      </c>
      <c r="E50" s="5">
        <v>2</v>
      </c>
      <c r="F50" s="5">
        <v>25</v>
      </c>
      <c r="G50" s="5"/>
      <c r="H50" s="5">
        <f t="shared" si="1"/>
        <v>0</v>
      </c>
    </row>
    <row r="51" spans="2:8" x14ac:dyDescent="0.35">
      <c r="B51" s="5" t="s">
        <v>77</v>
      </c>
      <c r="C51" s="5" t="s">
        <v>39</v>
      </c>
      <c r="D51" s="5" t="s">
        <v>22</v>
      </c>
      <c r="E51" s="5">
        <v>2</v>
      </c>
      <c r="F51" s="5">
        <v>295</v>
      </c>
      <c r="G51" s="5"/>
      <c r="H51" s="5">
        <f t="shared" si="1"/>
        <v>0</v>
      </c>
    </row>
    <row r="52" spans="2:8" x14ac:dyDescent="0.35">
      <c r="B52" s="5" t="s">
        <v>78</v>
      </c>
      <c r="C52" s="5" t="s">
        <v>79</v>
      </c>
      <c r="D52" s="5" t="s">
        <v>17</v>
      </c>
      <c r="E52" s="5">
        <v>2</v>
      </c>
      <c r="F52" s="5">
        <v>26</v>
      </c>
      <c r="G52" s="5"/>
      <c r="H52" s="5">
        <f t="shared" si="1"/>
        <v>0</v>
      </c>
    </row>
    <row r="53" spans="2:8" x14ac:dyDescent="0.35">
      <c r="B53" s="5" t="s">
        <v>80</v>
      </c>
      <c r="C53" s="5" t="s">
        <v>14</v>
      </c>
      <c r="D53" s="5" t="s">
        <v>12</v>
      </c>
      <c r="E53" s="5">
        <v>2</v>
      </c>
      <c r="F53" s="5">
        <v>20</v>
      </c>
      <c r="G53" s="5"/>
      <c r="H53" s="5">
        <f t="shared" si="1"/>
        <v>0</v>
      </c>
    </row>
    <row r="54" spans="2:8" x14ac:dyDescent="0.35">
      <c r="B54" s="5" t="s">
        <v>81</v>
      </c>
      <c r="C54" s="5" t="s">
        <v>29</v>
      </c>
      <c r="D54" s="5" t="s">
        <v>12</v>
      </c>
      <c r="E54" s="5">
        <v>2</v>
      </c>
      <c r="F54" s="5">
        <v>16</v>
      </c>
      <c r="G54" s="5"/>
      <c r="H54" s="5">
        <f t="shared" si="1"/>
        <v>0</v>
      </c>
    </row>
    <row r="55" spans="2:8" ht="29" x14ac:dyDescent="0.35">
      <c r="E55" s="8" t="s">
        <v>57</v>
      </c>
      <c r="F55" s="5">
        <f>SUM(F39:F54)</f>
        <v>1120</v>
      </c>
      <c r="G55" s="9" t="s">
        <v>58</v>
      </c>
      <c r="H55" s="5">
        <f>SUM(H39:H54)</f>
        <v>0</v>
      </c>
    </row>
    <row r="57" spans="2:8" x14ac:dyDescent="0.35">
      <c r="B57" s="57" t="s">
        <v>82</v>
      </c>
      <c r="C57" s="58"/>
      <c r="D57" s="58"/>
      <c r="E57" s="58"/>
      <c r="F57" s="58"/>
      <c r="G57" s="58"/>
      <c r="H57" s="59"/>
    </row>
    <row r="58" spans="2:8" s="37" customFormat="1" ht="87" x14ac:dyDescent="0.35">
      <c r="B58" s="28" t="s">
        <v>3</v>
      </c>
      <c r="C58" s="28" t="s">
        <v>4</v>
      </c>
      <c r="D58" s="28" t="s">
        <v>5</v>
      </c>
      <c r="E58" s="28" t="s">
        <v>6</v>
      </c>
      <c r="F58" s="28" t="s">
        <v>7</v>
      </c>
      <c r="G58" s="21" t="s">
        <v>274</v>
      </c>
      <c r="H58" s="28" t="s">
        <v>9</v>
      </c>
    </row>
    <row r="59" spans="2:8" x14ac:dyDescent="0.35">
      <c r="B59" s="5" t="s">
        <v>83</v>
      </c>
      <c r="C59" s="5" t="s">
        <v>29</v>
      </c>
      <c r="D59" s="5" t="s">
        <v>17</v>
      </c>
      <c r="E59" s="5">
        <v>0</v>
      </c>
      <c r="F59" s="5">
        <v>22</v>
      </c>
      <c r="G59" s="5"/>
      <c r="H59" s="5">
        <f t="shared" ref="H59:H68" si="2">G59*F59</f>
        <v>0</v>
      </c>
    </row>
    <row r="60" spans="2:8" x14ac:dyDescent="0.35">
      <c r="B60" s="5" t="s">
        <v>84</v>
      </c>
      <c r="C60" s="5" t="s">
        <v>39</v>
      </c>
      <c r="D60" s="5" t="s">
        <v>22</v>
      </c>
      <c r="E60" s="5">
        <v>1</v>
      </c>
      <c r="F60" s="5">
        <v>149</v>
      </c>
      <c r="G60" s="5"/>
      <c r="H60" s="5">
        <f t="shared" si="2"/>
        <v>0</v>
      </c>
    </row>
    <row r="61" spans="2:8" x14ac:dyDescent="0.35">
      <c r="B61" s="5" t="s">
        <v>85</v>
      </c>
      <c r="C61" s="5" t="s">
        <v>86</v>
      </c>
      <c r="D61" s="5" t="s">
        <v>17</v>
      </c>
      <c r="E61" s="5">
        <v>1</v>
      </c>
      <c r="F61" s="5">
        <v>12</v>
      </c>
      <c r="G61" s="5"/>
      <c r="H61" s="5">
        <f t="shared" si="2"/>
        <v>0</v>
      </c>
    </row>
    <row r="62" spans="2:8" x14ac:dyDescent="0.35">
      <c r="B62" s="5" t="s">
        <v>87</v>
      </c>
      <c r="C62" s="5" t="s">
        <v>88</v>
      </c>
      <c r="D62" s="5" t="s">
        <v>12</v>
      </c>
      <c r="E62" s="5">
        <v>1</v>
      </c>
      <c r="F62" s="5">
        <v>8</v>
      </c>
      <c r="G62" s="5"/>
      <c r="H62" s="5">
        <f t="shared" si="2"/>
        <v>0</v>
      </c>
    </row>
    <row r="63" spans="2:8" x14ac:dyDescent="0.35">
      <c r="B63" s="5" t="s">
        <v>89</v>
      </c>
      <c r="C63" s="5" t="s">
        <v>29</v>
      </c>
      <c r="D63" s="5" t="s">
        <v>17</v>
      </c>
      <c r="E63" s="5">
        <v>1</v>
      </c>
      <c r="F63" s="5">
        <v>64</v>
      </c>
      <c r="G63" s="5"/>
      <c r="H63" s="5">
        <f t="shared" si="2"/>
        <v>0</v>
      </c>
    </row>
    <row r="64" spans="2:8" x14ac:dyDescent="0.35">
      <c r="B64" s="5" t="s">
        <v>90</v>
      </c>
      <c r="C64" s="5" t="s">
        <v>42</v>
      </c>
      <c r="D64" s="5" t="s">
        <v>22</v>
      </c>
      <c r="E64" s="5">
        <v>2</v>
      </c>
      <c r="F64" s="5">
        <v>12</v>
      </c>
      <c r="G64" s="5"/>
      <c r="H64" s="5">
        <f t="shared" si="2"/>
        <v>0</v>
      </c>
    </row>
    <row r="65" spans="2:8" x14ac:dyDescent="0.35">
      <c r="B65" s="5" t="s">
        <v>91</v>
      </c>
      <c r="C65" s="5" t="s">
        <v>39</v>
      </c>
      <c r="D65" s="5" t="s">
        <v>22</v>
      </c>
      <c r="E65" s="5">
        <v>2</v>
      </c>
      <c r="F65" s="5">
        <v>233</v>
      </c>
      <c r="G65" s="5"/>
      <c r="H65" s="5">
        <f t="shared" si="2"/>
        <v>0</v>
      </c>
    </row>
    <row r="66" spans="2:8" x14ac:dyDescent="0.35">
      <c r="B66" s="5" t="s">
        <v>92</v>
      </c>
      <c r="C66" s="5" t="s">
        <v>86</v>
      </c>
      <c r="D66" s="5" t="s">
        <v>17</v>
      </c>
      <c r="E66" s="5">
        <v>2</v>
      </c>
      <c r="F66" s="5">
        <v>12</v>
      </c>
      <c r="G66" s="5"/>
      <c r="H66" s="5">
        <f t="shared" si="2"/>
        <v>0</v>
      </c>
    </row>
    <row r="67" spans="2:8" x14ac:dyDescent="0.35">
      <c r="B67" s="5" t="s">
        <v>93</v>
      </c>
      <c r="C67" s="5" t="s">
        <v>14</v>
      </c>
      <c r="D67" s="5" t="s">
        <v>12</v>
      </c>
      <c r="E67" s="5">
        <v>2</v>
      </c>
      <c r="F67" s="5">
        <v>16</v>
      </c>
      <c r="G67" s="5"/>
      <c r="H67" s="5">
        <f t="shared" si="2"/>
        <v>0</v>
      </c>
    </row>
    <row r="68" spans="2:8" x14ac:dyDescent="0.35">
      <c r="B68" s="5" t="s">
        <v>94</v>
      </c>
      <c r="C68" s="5" t="s">
        <v>29</v>
      </c>
      <c r="D68" s="5" t="s">
        <v>17</v>
      </c>
      <c r="E68" s="5">
        <v>2</v>
      </c>
      <c r="F68" s="5">
        <v>73</v>
      </c>
      <c r="G68" s="5"/>
      <c r="H68" s="5">
        <f t="shared" si="2"/>
        <v>0</v>
      </c>
    </row>
    <row r="69" spans="2:8" ht="29" x14ac:dyDescent="0.35">
      <c r="E69" s="8" t="s">
        <v>57</v>
      </c>
      <c r="F69" s="5">
        <f>SUM(F59:F68)</f>
        <v>601</v>
      </c>
      <c r="G69" s="9" t="s">
        <v>58</v>
      </c>
      <c r="H69" s="5">
        <f>SUM(H59:H68)</f>
        <v>0</v>
      </c>
    </row>
    <row r="71" spans="2:8" x14ac:dyDescent="0.35">
      <c r="B71" s="57" t="s">
        <v>95</v>
      </c>
      <c r="C71" s="58"/>
      <c r="D71" s="58"/>
      <c r="E71" s="58"/>
      <c r="F71" s="58"/>
      <c r="G71" s="58"/>
      <c r="H71" s="59"/>
    </row>
    <row r="72" spans="2:8" s="37" customFormat="1" ht="87" x14ac:dyDescent="0.35">
      <c r="B72" s="28" t="s">
        <v>3</v>
      </c>
      <c r="C72" s="28" t="s">
        <v>4</v>
      </c>
      <c r="D72" s="28" t="s">
        <v>5</v>
      </c>
      <c r="E72" s="28" t="s">
        <v>6</v>
      </c>
      <c r="F72" s="28" t="s">
        <v>7</v>
      </c>
      <c r="G72" s="21" t="s">
        <v>274</v>
      </c>
      <c r="H72" s="28" t="s">
        <v>9</v>
      </c>
    </row>
    <row r="73" spans="2:8" x14ac:dyDescent="0.35">
      <c r="B73" s="5" t="s">
        <v>96</v>
      </c>
      <c r="C73" s="5" t="s">
        <v>16</v>
      </c>
      <c r="D73" s="5" t="s">
        <v>17</v>
      </c>
      <c r="E73" s="5">
        <v>0</v>
      </c>
      <c r="F73" s="5">
        <v>282</v>
      </c>
      <c r="G73" s="5"/>
      <c r="H73" s="5">
        <f t="shared" ref="H73:H76" si="3">G73*F73</f>
        <v>0</v>
      </c>
    </row>
    <row r="74" spans="2:8" x14ac:dyDescent="0.35">
      <c r="B74" s="5" t="s">
        <v>97</v>
      </c>
      <c r="C74" s="5" t="s">
        <v>29</v>
      </c>
      <c r="D74" s="5" t="s">
        <v>17</v>
      </c>
      <c r="E74" s="5">
        <v>0</v>
      </c>
      <c r="F74" s="5">
        <v>77</v>
      </c>
      <c r="G74" s="5"/>
      <c r="H74" s="5">
        <f t="shared" si="3"/>
        <v>0</v>
      </c>
    </row>
    <row r="75" spans="2:8" x14ac:dyDescent="0.35">
      <c r="B75" s="5" t="s">
        <v>98</v>
      </c>
      <c r="C75" s="5" t="s">
        <v>99</v>
      </c>
      <c r="D75" s="5" t="s">
        <v>12</v>
      </c>
      <c r="E75" s="5">
        <v>0</v>
      </c>
      <c r="F75" s="5">
        <v>16</v>
      </c>
      <c r="G75" s="5"/>
      <c r="H75" s="5">
        <f t="shared" si="3"/>
        <v>0</v>
      </c>
    </row>
    <row r="76" spans="2:8" x14ac:dyDescent="0.35">
      <c r="B76" s="5" t="s">
        <v>100</v>
      </c>
      <c r="C76" s="5" t="s">
        <v>101</v>
      </c>
      <c r="D76" s="5" t="s">
        <v>12</v>
      </c>
      <c r="E76" s="5">
        <v>0</v>
      </c>
      <c r="F76" s="5">
        <v>7</v>
      </c>
      <c r="G76" s="5"/>
      <c r="H76" s="5">
        <f t="shared" si="3"/>
        <v>0</v>
      </c>
    </row>
    <row r="77" spans="2:8" ht="29" x14ac:dyDescent="0.35">
      <c r="E77" s="8" t="s">
        <v>57</v>
      </c>
      <c r="F77" s="5">
        <f>SUM(F73:F76)</f>
        <v>382</v>
      </c>
      <c r="G77" s="9" t="s">
        <v>58</v>
      </c>
      <c r="H77" s="5">
        <f>SUM(H73:H76)</f>
        <v>0</v>
      </c>
    </row>
    <row r="79" spans="2:8" x14ac:dyDescent="0.35">
      <c r="B79" s="57" t="s">
        <v>102</v>
      </c>
      <c r="C79" s="58"/>
      <c r="D79" s="58"/>
      <c r="E79" s="58"/>
      <c r="F79" s="58"/>
      <c r="G79" s="58"/>
      <c r="H79" s="59"/>
    </row>
    <row r="80" spans="2:8" s="37" customFormat="1" ht="87" x14ac:dyDescent="0.35">
      <c r="B80" s="28" t="s">
        <v>3</v>
      </c>
      <c r="C80" s="28" t="s">
        <v>4</v>
      </c>
      <c r="D80" s="28" t="s">
        <v>5</v>
      </c>
      <c r="E80" s="28" t="s">
        <v>6</v>
      </c>
      <c r="F80" s="28" t="s">
        <v>7</v>
      </c>
      <c r="G80" s="21" t="s">
        <v>274</v>
      </c>
      <c r="H80" s="28" t="s">
        <v>9</v>
      </c>
    </row>
    <row r="81" spans="2:8" x14ac:dyDescent="0.35">
      <c r="B81" s="5" t="s">
        <v>103</v>
      </c>
      <c r="C81" s="5" t="s">
        <v>16</v>
      </c>
      <c r="D81" s="5" t="s">
        <v>17</v>
      </c>
      <c r="E81" s="5">
        <v>0</v>
      </c>
      <c r="F81" s="5">
        <v>244</v>
      </c>
      <c r="G81" s="5"/>
      <c r="H81" s="5">
        <f t="shared" ref="H81:H84" si="4">G81*F81</f>
        <v>0</v>
      </c>
    </row>
    <row r="82" spans="2:8" x14ac:dyDescent="0.35">
      <c r="B82" s="5" t="s">
        <v>104</v>
      </c>
      <c r="C82" s="5" t="s">
        <v>16</v>
      </c>
      <c r="D82" s="5" t="s">
        <v>27</v>
      </c>
      <c r="E82" s="5">
        <v>0</v>
      </c>
      <c r="F82" s="5">
        <v>55</v>
      </c>
      <c r="G82" s="5"/>
      <c r="H82" s="5">
        <f t="shared" si="4"/>
        <v>0</v>
      </c>
    </row>
    <row r="83" spans="2:8" x14ac:dyDescent="0.35">
      <c r="B83" s="5" t="s">
        <v>105</v>
      </c>
      <c r="C83" s="5" t="s">
        <v>29</v>
      </c>
      <c r="D83" s="5" t="s">
        <v>17</v>
      </c>
      <c r="E83" s="5">
        <v>0</v>
      </c>
      <c r="F83" s="5">
        <v>59</v>
      </c>
      <c r="G83" s="5"/>
      <c r="H83" s="5">
        <f t="shared" si="4"/>
        <v>0</v>
      </c>
    </row>
    <row r="84" spans="2:8" x14ac:dyDescent="0.35">
      <c r="B84" s="5" t="s">
        <v>106</v>
      </c>
      <c r="C84" s="5" t="s">
        <v>107</v>
      </c>
      <c r="D84" s="5" t="s">
        <v>12</v>
      </c>
      <c r="E84" s="5">
        <v>0</v>
      </c>
      <c r="F84" s="5">
        <v>8</v>
      </c>
      <c r="G84" s="5"/>
      <c r="H84" s="5">
        <f t="shared" si="4"/>
        <v>0</v>
      </c>
    </row>
    <row r="85" spans="2:8" ht="29" x14ac:dyDescent="0.35">
      <c r="E85" s="8" t="s">
        <v>57</v>
      </c>
      <c r="F85" s="5">
        <f>SUM(F81:F84)</f>
        <v>366</v>
      </c>
      <c r="G85" s="9" t="s">
        <v>58</v>
      </c>
      <c r="H85" s="5">
        <f>SUM(H81:H84)</f>
        <v>0</v>
      </c>
    </row>
    <row r="87" spans="2:8" x14ac:dyDescent="0.35">
      <c r="B87" s="57" t="s">
        <v>108</v>
      </c>
      <c r="C87" s="58"/>
      <c r="D87" s="58"/>
      <c r="E87" s="58"/>
      <c r="F87" s="58"/>
      <c r="G87" s="58"/>
      <c r="H87" s="59"/>
    </row>
    <row r="88" spans="2:8" s="37" customFormat="1" ht="87" x14ac:dyDescent="0.35">
      <c r="B88" s="28" t="s">
        <v>3</v>
      </c>
      <c r="C88" s="28" t="s">
        <v>4</v>
      </c>
      <c r="D88" s="28" t="s">
        <v>5</v>
      </c>
      <c r="E88" s="28" t="s">
        <v>6</v>
      </c>
      <c r="F88" s="28" t="s">
        <v>7</v>
      </c>
      <c r="G88" s="21" t="s">
        <v>274</v>
      </c>
      <c r="H88" s="28" t="s">
        <v>9</v>
      </c>
    </row>
    <row r="89" spans="2:8" x14ac:dyDescent="0.35">
      <c r="B89" s="5" t="s">
        <v>109</v>
      </c>
      <c r="C89" s="5" t="s">
        <v>16</v>
      </c>
      <c r="D89" s="5" t="s">
        <v>22</v>
      </c>
      <c r="E89" s="5">
        <v>0</v>
      </c>
      <c r="F89" s="5">
        <v>300</v>
      </c>
      <c r="G89" s="5"/>
      <c r="H89" s="5">
        <f t="shared" ref="H89:H91" si="5">G89*F89</f>
        <v>0</v>
      </c>
    </row>
    <row r="90" spans="2:8" x14ac:dyDescent="0.35">
      <c r="B90" s="5" t="s">
        <v>110</v>
      </c>
      <c r="C90" s="5" t="s">
        <v>29</v>
      </c>
      <c r="D90" s="5" t="s">
        <v>17</v>
      </c>
      <c r="E90" s="5">
        <v>0</v>
      </c>
      <c r="F90" s="5">
        <v>69</v>
      </c>
      <c r="G90" s="5"/>
      <c r="H90" s="5">
        <f t="shared" si="5"/>
        <v>0</v>
      </c>
    </row>
    <row r="91" spans="2:8" x14ac:dyDescent="0.35">
      <c r="B91" s="5" t="s">
        <v>111</v>
      </c>
      <c r="C91" s="5" t="s">
        <v>107</v>
      </c>
      <c r="D91" s="5" t="s">
        <v>12</v>
      </c>
      <c r="E91" s="5">
        <v>0</v>
      </c>
      <c r="F91" s="5">
        <v>13</v>
      </c>
      <c r="G91" s="5"/>
      <c r="H91" s="5">
        <f t="shared" si="5"/>
        <v>0</v>
      </c>
    </row>
    <row r="92" spans="2:8" ht="29" x14ac:dyDescent="0.35">
      <c r="E92" s="8" t="s">
        <v>57</v>
      </c>
      <c r="F92" s="5">
        <f>SUM(F89:F91)</f>
        <v>382</v>
      </c>
      <c r="G92" s="9" t="s">
        <v>58</v>
      </c>
      <c r="H92" s="5">
        <f>SUM(H89:H91)</f>
        <v>0</v>
      </c>
    </row>
    <row r="94" spans="2:8" x14ac:dyDescent="0.35">
      <c r="B94" s="57" t="s">
        <v>112</v>
      </c>
      <c r="C94" s="58"/>
      <c r="D94" s="58"/>
      <c r="E94" s="58"/>
      <c r="F94" s="58"/>
      <c r="G94" s="58"/>
      <c r="H94" s="59"/>
    </row>
    <row r="95" spans="2:8" s="37" customFormat="1" ht="87" x14ac:dyDescent="0.35">
      <c r="B95" s="28" t="s">
        <v>3</v>
      </c>
      <c r="C95" s="28" t="s">
        <v>4</v>
      </c>
      <c r="D95" s="28" t="s">
        <v>5</v>
      </c>
      <c r="E95" s="28" t="s">
        <v>6</v>
      </c>
      <c r="F95" s="28" t="s">
        <v>7</v>
      </c>
      <c r="G95" s="21" t="s">
        <v>274</v>
      </c>
      <c r="H95" s="28" t="s">
        <v>9</v>
      </c>
    </row>
    <row r="96" spans="2:8" x14ac:dyDescent="0.35">
      <c r="B96" s="5" t="s">
        <v>113</v>
      </c>
      <c r="C96" s="5" t="s">
        <v>114</v>
      </c>
      <c r="D96" s="5" t="s">
        <v>17</v>
      </c>
      <c r="E96" s="5">
        <v>0</v>
      </c>
      <c r="F96" s="5">
        <v>446</v>
      </c>
      <c r="G96" s="5"/>
      <c r="H96" s="5">
        <f t="shared" ref="H96:H99" si="6">G96*F96</f>
        <v>0</v>
      </c>
    </row>
    <row r="97" spans="2:8" x14ac:dyDescent="0.35">
      <c r="B97" s="5" t="s">
        <v>115</v>
      </c>
      <c r="C97" s="5" t="s">
        <v>44</v>
      </c>
      <c r="D97" s="5" t="s">
        <v>17</v>
      </c>
      <c r="E97" s="5">
        <v>0</v>
      </c>
      <c r="F97" s="5">
        <v>123</v>
      </c>
      <c r="G97" s="5"/>
      <c r="H97" s="5">
        <f t="shared" si="6"/>
        <v>0</v>
      </c>
    </row>
    <row r="98" spans="2:8" x14ac:dyDescent="0.35">
      <c r="B98" s="5" t="s">
        <v>116</v>
      </c>
      <c r="C98" s="5" t="s">
        <v>107</v>
      </c>
      <c r="D98" s="5" t="s">
        <v>12</v>
      </c>
      <c r="E98" s="5">
        <v>0</v>
      </c>
      <c r="F98" s="5">
        <v>16</v>
      </c>
      <c r="G98" s="5"/>
      <c r="H98" s="5">
        <f t="shared" si="6"/>
        <v>0</v>
      </c>
    </row>
    <row r="99" spans="2:8" x14ac:dyDescent="0.35">
      <c r="B99" s="5" t="s">
        <v>117</v>
      </c>
      <c r="C99" s="5" t="s">
        <v>118</v>
      </c>
      <c r="D99" s="5" t="s">
        <v>17</v>
      </c>
      <c r="E99" s="5">
        <v>0</v>
      </c>
      <c r="F99" s="5">
        <v>4</v>
      </c>
      <c r="G99" s="5"/>
      <c r="H99" s="5">
        <f t="shared" si="6"/>
        <v>0</v>
      </c>
    </row>
    <row r="100" spans="2:8" ht="29" x14ac:dyDescent="0.35">
      <c r="E100" s="8" t="s">
        <v>57</v>
      </c>
      <c r="F100" s="5">
        <f>SUM(F96:F99)</f>
        <v>589</v>
      </c>
      <c r="G100" s="9" t="s">
        <v>58</v>
      </c>
      <c r="H100" s="5">
        <f>SUM(H96:H99)</f>
        <v>0</v>
      </c>
    </row>
    <row r="102" spans="2:8" x14ac:dyDescent="0.35">
      <c r="B102" s="57" t="s">
        <v>119</v>
      </c>
      <c r="C102" s="58"/>
      <c r="D102" s="58"/>
      <c r="E102" s="58"/>
      <c r="F102" s="58"/>
      <c r="G102" s="58"/>
      <c r="H102" s="59"/>
    </row>
    <row r="103" spans="2:8" s="37" customFormat="1" ht="87" x14ac:dyDescent="0.35">
      <c r="B103" s="28" t="s">
        <v>3</v>
      </c>
      <c r="C103" s="28" t="s">
        <v>4</v>
      </c>
      <c r="D103" s="28" t="s">
        <v>5</v>
      </c>
      <c r="E103" s="28" t="s">
        <v>6</v>
      </c>
      <c r="F103" s="28" t="s">
        <v>7</v>
      </c>
      <c r="G103" s="21" t="s">
        <v>274</v>
      </c>
      <c r="H103" s="28" t="s">
        <v>9</v>
      </c>
    </row>
    <row r="104" spans="2:8" x14ac:dyDescent="0.35">
      <c r="B104" s="5" t="s">
        <v>120</v>
      </c>
      <c r="C104" s="5" t="s">
        <v>121</v>
      </c>
      <c r="D104" s="5" t="s">
        <v>22</v>
      </c>
      <c r="E104" s="5">
        <v>0</v>
      </c>
      <c r="F104" s="5">
        <v>43</v>
      </c>
      <c r="G104" s="5"/>
      <c r="H104" s="5">
        <f t="shared" ref="H104:H107" si="7">G104*F104</f>
        <v>0</v>
      </c>
    </row>
    <row r="105" spans="2:8" x14ac:dyDescent="0.35">
      <c r="B105" s="5" t="s">
        <v>122</v>
      </c>
      <c r="C105" s="5" t="s">
        <v>123</v>
      </c>
      <c r="D105" s="5" t="s">
        <v>17</v>
      </c>
      <c r="E105" s="5">
        <v>0</v>
      </c>
      <c r="F105" s="5">
        <v>457</v>
      </c>
      <c r="G105" s="5"/>
      <c r="H105" s="5">
        <f t="shared" si="7"/>
        <v>0</v>
      </c>
    </row>
    <row r="106" spans="2:8" x14ac:dyDescent="0.35">
      <c r="B106" s="5" t="s">
        <v>124</v>
      </c>
      <c r="C106" s="5" t="s">
        <v>125</v>
      </c>
      <c r="D106" s="5" t="s">
        <v>17</v>
      </c>
      <c r="E106" s="5">
        <v>0</v>
      </c>
      <c r="F106" s="5">
        <v>120</v>
      </c>
      <c r="G106" s="5"/>
      <c r="H106" s="5">
        <f t="shared" si="7"/>
        <v>0</v>
      </c>
    </row>
    <row r="107" spans="2:8" x14ac:dyDescent="0.35">
      <c r="B107" s="5" t="s">
        <v>126</v>
      </c>
      <c r="C107" s="5" t="s">
        <v>107</v>
      </c>
      <c r="D107" s="5" t="s">
        <v>12</v>
      </c>
      <c r="E107" s="5">
        <v>0</v>
      </c>
      <c r="F107" s="5">
        <v>16</v>
      </c>
      <c r="G107" s="5"/>
      <c r="H107" s="5">
        <f t="shared" si="7"/>
        <v>0</v>
      </c>
    </row>
    <row r="108" spans="2:8" ht="29" x14ac:dyDescent="0.35">
      <c r="E108" s="8" t="s">
        <v>57</v>
      </c>
      <c r="F108" s="5">
        <f>SUM(F104:F107)</f>
        <v>636</v>
      </c>
      <c r="G108" s="9" t="s">
        <v>58</v>
      </c>
      <c r="H108" s="5">
        <f>SUM(H104:H107)</f>
        <v>0</v>
      </c>
    </row>
    <row r="110" spans="2:8" x14ac:dyDescent="0.35">
      <c r="B110" s="57" t="s">
        <v>127</v>
      </c>
      <c r="C110" s="58"/>
      <c r="D110" s="58"/>
      <c r="E110" s="58"/>
      <c r="F110" s="58"/>
      <c r="G110" s="58"/>
      <c r="H110" s="59"/>
    </row>
    <row r="111" spans="2:8" s="37" customFormat="1" ht="87" x14ac:dyDescent="0.35">
      <c r="B111" s="28" t="s">
        <v>3</v>
      </c>
      <c r="C111" s="28" t="s">
        <v>4</v>
      </c>
      <c r="D111" s="28" t="s">
        <v>5</v>
      </c>
      <c r="E111" s="28" t="s">
        <v>6</v>
      </c>
      <c r="F111" s="28" t="s">
        <v>7</v>
      </c>
      <c r="G111" s="21" t="s">
        <v>274</v>
      </c>
      <c r="H111" s="28" t="s">
        <v>9</v>
      </c>
    </row>
    <row r="112" spans="2:8" x14ac:dyDescent="0.35">
      <c r="B112" s="5" t="s">
        <v>128</v>
      </c>
      <c r="C112" s="5" t="s">
        <v>16</v>
      </c>
      <c r="D112" s="5" t="s">
        <v>22</v>
      </c>
      <c r="E112" s="5">
        <v>0</v>
      </c>
      <c r="F112" s="5">
        <v>33</v>
      </c>
      <c r="G112" s="5"/>
      <c r="H112" s="5">
        <f t="shared" ref="H112:H116" si="8">G112*F112</f>
        <v>0</v>
      </c>
    </row>
    <row r="113" spans="2:8" x14ac:dyDescent="0.35">
      <c r="B113" s="5" t="s">
        <v>129</v>
      </c>
      <c r="C113" s="5" t="s">
        <v>16</v>
      </c>
      <c r="D113" s="5" t="s">
        <v>17</v>
      </c>
      <c r="E113" s="5">
        <v>0</v>
      </c>
      <c r="F113" s="5">
        <v>372</v>
      </c>
      <c r="G113" s="5"/>
      <c r="H113" s="5">
        <f t="shared" si="8"/>
        <v>0</v>
      </c>
    </row>
    <row r="114" spans="2:8" x14ac:dyDescent="0.35">
      <c r="B114" s="5" t="s">
        <v>130</v>
      </c>
      <c r="C114" s="5" t="s">
        <v>29</v>
      </c>
      <c r="D114" s="5" t="s">
        <v>17</v>
      </c>
      <c r="E114" s="5">
        <v>0</v>
      </c>
      <c r="F114" s="5">
        <v>88</v>
      </c>
      <c r="G114" s="5"/>
      <c r="H114" s="5">
        <f t="shared" si="8"/>
        <v>0</v>
      </c>
    </row>
    <row r="115" spans="2:8" x14ac:dyDescent="0.35">
      <c r="B115" s="5" t="s">
        <v>131</v>
      </c>
      <c r="C115" s="5" t="s">
        <v>107</v>
      </c>
      <c r="D115" s="5" t="s">
        <v>12</v>
      </c>
      <c r="E115" s="5">
        <v>0</v>
      </c>
      <c r="F115" s="5">
        <v>16</v>
      </c>
      <c r="G115" s="5"/>
      <c r="H115" s="5">
        <f t="shared" si="8"/>
        <v>0</v>
      </c>
    </row>
    <row r="116" spans="2:8" x14ac:dyDescent="0.35">
      <c r="B116" s="5" t="s">
        <v>132</v>
      </c>
      <c r="C116" s="5" t="s">
        <v>133</v>
      </c>
      <c r="D116" s="5" t="s">
        <v>17</v>
      </c>
      <c r="E116" s="5">
        <v>0</v>
      </c>
      <c r="F116" s="5">
        <v>144</v>
      </c>
      <c r="G116" s="5"/>
      <c r="H116" s="5">
        <f t="shared" si="8"/>
        <v>0</v>
      </c>
    </row>
    <row r="117" spans="2:8" ht="29" x14ac:dyDescent="0.35">
      <c r="E117" s="8" t="s">
        <v>57</v>
      </c>
      <c r="F117" s="5">
        <f>SUM(F112:F116)</f>
        <v>653</v>
      </c>
      <c r="G117" s="9" t="s">
        <v>58</v>
      </c>
      <c r="H117" s="5">
        <f>SUM(H112:H116)</f>
        <v>0</v>
      </c>
    </row>
    <row r="119" spans="2:8" x14ac:dyDescent="0.35">
      <c r="B119" s="57" t="s">
        <v>134</v>
      </c>
      <c r="C119" s="58"/>
      <c r="D119" s="58"/>
      <c r="E119" s="58"/>
      <c r="F119" s="58"/>
      <c r="G119" s="58"/>
      <c r="H119" s="59"/>
    </row>
    <row r="120" spans="2:8" s="37" customFormat="1" ht="87" x14ac:dyDescent="0.35">
      <c r="B120" s="28" t="s">
        <v>3</v>
      </c>
      <c r="C120" s="28" t="s">
        <v>4</v>
      </c>
      <c r="D120" s="28" t="s">
        <v>5</v>
      </c>
      <c r="E120" s="28" t="s">
        <v>6</v>
      </c>
      <c r="F120" s="28" t="s">
        <v>7</v>
      </c>
      <c r="G120" s="21" t="s">
        <v>274</v>
      </c>
      <c r="H120" s="28" t="s">
        <v>9</v>
      </c>
    </row>
    <row r="121" spans="2:8" x14ac:dyDescent="0.35">
      <c r="B121" s="5" t="s">
        <v>135</v>
      </c>
      <c r="C121" s="5" t="s">
        <v>16</v>
      </c>
      <c r="D121" s="5" t="s">
        <v>17</v>
      </c>
      <c r="E121" s="5">
        <v>0</v>
      </c>
      <c r="F121" s="5">
        <v>455</v>
      </c>
      <c r="G121" s="5"/>
      <c r="H121" s="5">
        <f t="shared" ref="H121:H123" si="9">G121*F121</f>
        <v>0</v>
      </c>
    </row>
    <row r="122" spans="2:8" x14ac:dyDescent="0.35">
      <c r="B122" s="5" t="s">
        <v>136</v>
      </c>
      <c r="C122" s="5" t="s">
        <v>29</v>
      </c>
      <c r="D122" s="5" t="s">
        <v>17</v>
      </c>
      <c r="E122" s="5">
        <v>0</v>
      </c>
      <c r="F122" s="5">
        <v>181</v>
      </c>
      <c r="G122" s="5"/>
      <c r="H122" s="5">
        <f t="shared" si="9"/>
        <v>0</v>
      </c>
    </row>
    <row r="123" spans="2:8" x14ac:dyDescent="0.35">
      <c r="B123" s="5" t="s">
        <v>137</v>
      </c>
      <c r="C123" s="5" t="s">
        <v>107</v>
      </c>
      <c r="D123" s="5" t="s">
        <v>12</v>
      </c>
      <c r="E123" s="5">
        <v>0</v>
      </c>
      <c r="F123" s="5">
        <v>18</v>
      </c>
      <c r="G123" s="5"/>
      <c r="H123" s="5">
        <f t="shared" si="9"/>
        <v>0</v>
      </c>
    </row>
    <row r="124" spans="2:8" ht="29" x14ac:dyDescent="0.35">
      <c r="E124" s="8" t="s">
        <v>57</v>
      </c>
      <c r="F124" s="5">
        <f>SUM(F121:F123)</f>
        <v>654</v>
      </c>
      <c r="G124" s="9" t="s">
        <v>58</v>
      </c>
      <c r="H124" s="5">
        <f>SUM(H121:H123)</f>
        <v>0</v>
      </c>
    </row>
    <row r="126" spans="2:8" x14ac:dyDescent="0.35">
      <c r="B126" s="57" t="s">
        <v>138</v>
      </c>
      <c r="C126" s="58"/>
      <c r="D126" s="58"/>
      <c r="E126" s="58"/>
      <c r="F126" s="58"/>
      <c r="G126" s="58"/>
      <c r="H126" s="59"/>
    </row>
    <row r="127" spans="2:8" s="37" customFormat="1" ht="87" x14ac:dyDescent="0.35">
      <c r="B127" s="28" t="s">
        <v>3</v>
      </c>
      <c r="C127" s="28" t="s">
        <v>4</v>
      </c>
      <c r="D127" s="28" t="s">
        <v>5</v>
      </c>
      <c r="E127" s="28" t="s">
        <v>6</v>
      </c>
      <c r="F127" s="28" t="s">
        <v>7</v>
      </c>
      <c r="G127" s="21" t="s">
        <v>274</v>
      </c>
      <c r="H127" s="28" t="s">
        <v>9</v>
      </c>
    </row>
    <row r="128" spans="2:8" x14ac:dyDescent="0.35">
      <c r="B128" s="5" t="s">
        <v>139</v>
      </c>
      <c r="C128" s="5" t="s">
        <v>16</v>
      </c>
      <c r="D128" s="5" t="s">
        <v>22</v>
      </c>
      <c r="E128" s="5">
        <v>0</v>
      </c>
      <c r="F128" s="5">
        <v>342</v>
      </c>
      <c r="G128" s="5"/>
      <c r="H128" s="5">
        <f t="shared" ref="H128:H132" si="10">G128*F128</f>
        <v>0</v>
      </c>
    </row>
    <row r="129" spans="2:8" x14ac:dyDescent="0.35">
      <c r="B129" s="5" t="s">
        <v>140</v>
      </c>
      <c r="C129" s="5" t="s">
        <v>16</v>
      </c>
      <c r="D129" s="5" t="s">
        <v>17</v>
      </c>
      <c r="E129" s="5">
        <v>0</v>
      </c>
      <c r="F129" s="5">
        <v>17</v>
      </c>
      <c r="G129" s="5"/>
      <c r="H129" s="5">
        <f t="shared" si="10"/>
        <v>0</v>
      </c>
    </row>
    <row r="130" spans="2:8" x14ac:dyDescent="0.35">
      <c r="B130" s="5" t="s">
        <v>141</v>
      </c>
      <c r="C130" s="5" t="s">
        <v>44</v>
      </c>
      <c r="D130" s="5" t="s">
        <v>17</v>
      </c>
      <c r="E130" s="5">
        <v>0</v>
      </c>
      <c r="F130" s="5">
        <v>144</v>
      </c>
      <c r="G130" s="5"/>
      <c r="H130" s="5">
        <f t="shared" si="10"/>
        <v>0</v>
      </c>
    </row>
    <row r="131" spans="2:8" x14ac:dyDescent="0.35">
      <c r="B131" s="5" t="s">
        <v>142</v>
      </c>
      <c r="C131" s="5" t="s">
        <v>107</v>
      </c>
      <c r="D131" s="5" t="s">
        <v>12</v>
      </c>
      <c r="E131" s="5">
        <v>0</v>
      </c>
      <c r="F131" s="5">
        <v>20</v>
      </c>
      <c r="G131" s="5"/>
      <c r="H131" s="5">
        <f t="shared" si="10"/>
        <v>0</v>
      </c>
    </row>
    <row r="132" spans="2:8" x14ac:dyDescent="0.35">
      <c r="B132" s="5" t="s">
        <v>143</v>
      </c>
      <c r="C132" s="5" t="s">
        <v>16</v>
      </c>
      <c r="D132" s="5" t="s">
        <v>27</v>
      </c>
      <c r="E132" s="5">
        <v>0</v>
      </c>
      <c r="F132" s="5">
        <v>49</v>
      </c>
      <c r="G132" s="5"/>
      <c r="H132" s="5">
        <f t="shared" si="10"/>
        <v>0</v>
      </c>
    </row>
    <row r="133" spans="2:8" ht="29" x14ac:dyDescent="0.35">
      <c r="E133" s="8" t="s">
        <v>57</v>
      </c>
      <c r="F133" s="5">
        <f>SUM(F128:F132)</f>
        <v>572</v>
      </c>
      <c r="G133" s="9" t="s">
        <v>58</v>
      </c>
      <c r="H133" s="5">
        <f>SUM(H128:H132)</f>
        <v>0</v>
      </c>
    </row>
    <row r="135" spans="2:8" x14ac:dyDescent="0.35">
      <c r="B135" s="57" t="s">
        <v>144</v>
      </c>
      <c r="C135" s="58"/>
      <c r="D135" s="58"/>
      <c r="E135" s="58"/>
      <c r="F135" s="58"/>
      <c r="G135" s="58"/>
      <c r="H135" s="59"/>
    </row>
    <row r="136" spans="2:8" s="37" customFormat="1" ht="87" x14ac:dyDescent="0.35">
      <c r="B136" s="28" t="s">
        <v>3</v>
      </c>
      <c r="C136" s="28" t="s">
        <v>4</v>
      </c>
      <c r="D136" s="28" t="s">
        <v>5</v>
      </c>
      <c r="E136" s="28" t="s">
        <v>6</v>
      </c>
      <c r="F136" s="28" t="s">
        <v>7</v>
      </c>
      <c r="G136" s="21" t="s">
        <v>274</v>
      </c>
      <c r="H136" s="28" t="s">
        <v>9</v>
      </c>
    </row>
    <row r="137" spans="2:8" x14ac:dyDescent="0.35">
      <c r="B137" s="5" t="s">
        <v>145</v>
      </c>
      <c r="C137" s="5" t="s">
        <v>16</v>
      </c>
      <c r="D137" s="5" t="s">
        <v>12</v>
      </c>
      <c r="E137" s="5">
        <v>0</v>
      </c>
      <c r="F137" s="5">
        <v>34</v>
      </c>
      <c r="G137" s="5"/>
      <c r="H137" s="5">
        <f t="shared" ref="H137:H141" si="11">G137*F137</f>
        <v>0</v>
      </c>
    </row>
    <row r="138" spans="2:8" x14ac:dyDescent="0.35">
      <c r="B138" s="5" t="s">
        <v>146</v>
      </c>
      <c r="C138" s="5" t="s">
        <v>29</v>
      </c>
      <c r="D138" s="5" t="s">
        <v>12</v>
      </c>
      <c r="E138" s="5">
        <v>0</v>
      </c>
      <c r="F138" s="5">
        <v>9</v>
      </c>
      <c r="G138" s="5"/>
      <c r="H138" s="5">
        <f t="shared" si="11"/>
        <v>0</v>
      </c>
    </row>
    <row r="139" spans="2:8" x14ac:dyDescent="0.35">
      <c r="B139" s="5" t="s">
        <v>147</v>
      </c>
      <c r="C139" s="5" t="s">
        <v>148</v>
      </c>
      <c r="D139" s="5" t="s">
        <v>12</v>
      </c>
      <c r="E139" s="5">
        <v>0</v>
      </c>
      <c r="F139" s="5">
        <v>5</v>
      </c>
      <c r="G139" s="5"/>
      <c r="H139" s="5">
        <f t="shared" si="11"/>
        <v>0</v>
      </c>
    </row>
    <row r="140" spans="2:8" x14ac:dyDescent="0.35">
      <c r="B140" s="5" t="s">
        <v>149</v>
      </c>
      <c r="C140" s="5" t="s">
        <v>107</v>
      </c>
      <c r="D140" s="5" t="s">
        <v>12</v>
      </c>
      <c r="E140" s="5">
        <v>0</v>
      </c>
      <c r="F140" s="5">
        <v>5</v>
      </c>
      <c r="G140" s="5"/>
      <c r="H140" s="5">
        <f t="shared" si="11"/>
        <v>0</v>
      </c>
    </row>
    <row r="141" spans="2:8" x14ac:dyDescent="0.35">
      <c r="B141" s="5" t="s">
        <v>150</v>
      </c>
      <c r="C141" s="5" t="s">
        <v>151</v>
      </c>
      <c r="D141" s="5" t="s">
        <v>12</v>
      </c>
      <c r="E141" s="5">
        <v>0</v>
      </c>
      <c r="F141" s="5">
        <v>12</v>
      </c>
      <c r="G141" s="5"/>
      <c r="H141" s="5">
        <f t="shared" si="11"/>
        <v>0</v>
      </c>
    </row>
    <row r="142" spans="2:8" ht="29" x14ac:dyDescent="0.35">
      <c r="D142" s="10"/>
      <c r="E142" s="8" t="s">
        <v>57</v>
      </c>
      <c r="F142" s="5">
        <f>SUM(F137:F141)</f>
        <v>65</v>
      </c>
      <c r="G142" s="9" t="s">
        <v>58</v>
      </c>
      <c r="H142" s="5">
        <f>SUM(H137:H141)</f>
        <v>0</v>
      </c>
    </row>
    <row r="144" spans="2:8" x14ac:dyDescent="0.35">
      <c r="B144" s="57" t="s">
        <v>152</v>
      </c>
      <c r="C144" s="58"/>
      <c r="D144" s="58"/>
      <c r="E144" s="58"/>
      <c r="F144" s="58"/>
      <c r="G144" s="58"/>
      <c r="H144" s="59"/>
    </row>
    <row r="145" spans="2:8" s="37" customFormat="1" ht="87" x14ac:dyDescent="0.35">
      <c r="B145" s="28" t="s">
        <v>3</v>
      </c>
      <c r="C145" s="28" t="s">
        <v>4</v>
      </c>
      <c r="D145" s="28" t="s">
        <v>5</v>
      </c>
      <c r="E145" s="28" t="s">
        <v>6</v>
      </c>
      <c r="F145" s="28" t="s">
        <v>7</v>
      </c>
      <c r="G145" s="21" t="s">
        <v>274</v>
      </c>
      <c r="H145" s="28" t="s">
        <v>9</v>
      </c>
    </row>
    <row r="146" spans="2:8" ht="29" x14ac:dyDescent="0.35">
      <c r="B146" s="5" t="s">
        <v>153</v>
      </c>
      <c r="C146" s="6" t="s">
        <v>154</v>
      </c>
      <c r="D146" s="5" t="s">
        <v>22</v>
      </c>
      <c r="E146" s="5">
        <v>0</v>
      </c>
      <c r="F146" s="5">
        <v>326</v>
      </c>
      <c r="G146" s="5"/>
      <c r="H146" s="5">
        <f t="shared" ref="H146:H148" si="12">G146*F146</f>
        <v>0</v>
      </c>
    </row>
    <row r="147" spans="2:8" x14ac:dyDescent="0.35">
      <c r="B147" s="5" t="s">
        <v>155</v>
      </c>
      <c r="C147" s="5" t="s">
        <v>29</v>
      </c>
      <c r="D147" s="5" t="s">
        <v>17</v>
      </c>
      <c r="E147" s="5">
        <v>0</v>
      </c>
      <c r="F147" s="5">
        <v>255</v>
      </c>
      <c r="G147" s="5"/>
      <c r="H147" s="5">
        <f t="shared" si="12"/>
        <v>0</v>
      </c>
    </row>
    <row r="148" spans="2:8" x14ac:dyDescent="0.35">
      <c r="B148" s="5" t="s">
        <v>156</v>
      </c>
      <c r="C148" s="5" t="s">
        <v>157</v>
      </c>
      <c r="D148" s="5" t="s">
        <v>12</v>
      </c>
      <c r="E148" s="5">
        <v>0</v>
      </c>
      <c r="F148" s="5">
        <v>20</v>
      </c>
      <c r="G148" s="5"/>
      <c r="H148" s="5">
        <f t="shared" si="12"/>
        <v>0</v>
      </c>
    </row>
    <row r="149" spans="2:8" ht="29" x14ac:dyDescent="0.35">
      <c r="E149" s="8" t="s">
        <v>57</v>
      </c>
      <c r="F149" s="5">
        <f>SUM(F146:F148)</f>
        <v>601</v>
      </c>
      <c r="G149" s="9" t="s">
        <v>58</v>
      </c>
      <c r="H149" s="5">
        <f>SUM(H146:H148)</f>
        <v>0</v>
      </c>
    </row>
    <row r="151" spans="2:8" x14ac:dyDescent="0.35">
      <c r="B151" s="57" t="s">
        <v>158</v>
      </c>
      <c r="C151" s="58"/>
      <c r="D151" s="58"/>
      <c r="E151" s="58"/>
      <c r="F151" s="58"/>
      <c r="G151" s="58"/>
      <c r="H151" s="59"/>
    </row>
    <row r="152" spans="2:8" s="37" customFormat="1" ht="87" x14ac:dyDescent="0.35">
      <c r="B152" s="28" t="s">
        <v>3</v>
      </c>
      <c r="C152" s="28" t="s">
        <v>4</v>
      </c>
      <c r="D152" s="28" t="s">
        <v>5</v>
      </c>
      <c r="E152" s="28" t="s">
        <v>6</v>
      </c>
      <c r="F152" s="28" t="s">
        <v>7</v>
      </c>
      <c r="G152" s="21" t="s">
        <v>274</v>
      </c>
      <c r="H152" s="28" t="s">
        <v>9</v>
      </c>
    </row>
    <row r="153" spans="2:8" x14ac:dyDescent="0.35">
      <c r="B153" s="5" t="s">
        <v>159</v>
      </c>
      <c r="C153" s="5" t="s">
        <v>16</v>
      </c>
      <c r="D153" s="5" t="s">
        <v>17</v>
      </c>
      <c r="E153" s="5">
        <v>0</v>
      </c>
      <c r="F153" s="5">
        <v>99</v>
      </c>
      <c r="G153" s="5"/>
      <c r="H153" s="5">
        <f t="shared" ref="H153:H155" si="13">G153*F153</f>
        <v>0</v>
      </c>
    </row>
    <row r="154" spans="2:8" x14ac:dyDescent="0.35">
      <c r="B154" s="5" t="s">
        <v>160</v>
      </c>
      <c r="C154" s="5" t="s">
        <v>29</v>
      </c>
      <c r="D154" s="5" t="s">
        <v>17</v>
      </c>
      <c r="E154" s="5">
        <v>0</v>
      </c>
      <c r="F154" s="5">
        <v>14</v>
      </c>
      <c r="G154" s="5"/>
      <c r="H154" s="5">
        <f t="shared" si="13"/>
        <v>0</v>
      </c>
    </row>
    <row r="155" spans="2:8" x14ac:dyDescent="0.35">
      <c r="B155" s="5" t="s">
        <v>161</v>
      </c>
      <c r="C155" s="5" t="s">
        <v>107</v>
      </c>
      <c r="D155" s="5" t="s">
        <v>17</v>
      </c>
      <c r="E155" s="5">
        <v>0</v>
      </c>
      <c r="F155" s="5">
        <v>8</v>
      </c>
      <c r="G155" s="5"/>
      <c r="H155" s="5">
        <f t="shared" si="13"/>
        <v>0</v>
      </c>
    </row>
    <row r="156" spans="2:8" ht="29" x14ac:dyDescent="0.35">
      <c r="E156" s="8" t="s">
        <v>57</v>
      </c>
      <c r="F156" s="5">
        <f>SUM(F153:F155)</f>
        <v>121</v>
      </c>
      <c r="G156" s="9" t="s">
        <v>58</v>
      </c>
      <c r="H156" s="5">
        <f>SUM(H153:H155)</f>
        <v>0</v>
      </c>
    </row>
    <row r="158" spans="2:8" x14ac:dyDescent="0.35">
      <c r="B158" s="57" t="s">
        <v>162</v>
      </c>
      <c r="C158" s="58"/>
      <c r="D158" s="58"/>
      <c r="E158" s="58"/>
      <c r="F158" s="58"/>
      <c r="G158" s="58"/>
      <c r="H158" s="59"/>
    </row>
    <row r="159" spans="2:8" s="37" customFormat="1" ht="87" x14ac:dyDescent="0.35">
      <c r="B159" s="28" t="s">
        <v>3</v>
      </c>
      <c r="C159" s="28" t="s">
        <v>4</v>
      </c>
      <c r="D159" s="28" t="s">
        <v>5</v>
      </c>
      <c r="E159" s="28" t="s">
        <v>6</v>
      </c>
      <c r="F159" s="28" t="s">
        <v>7</v>
      </c>
      <c r="G159" s="21" t="s">
        <v>274</v>
      </c>
      <c r="H159" s="28" t="s">
        <v>9</v>
      </c>
    </row>
    <row r="160" spans="2:8" x14ac:dyDescent="0.35">
      <c r="B160" s="5" t="s">
        <v>163</v>
      </c>
      <c r="C160" s="5" t="s">
        <v>16</v>
      </c>
      <c r="D160" s="5" t="s">
        <v>17</v>
      </c>
      <c r="E160" s="5">
        <v>0</v>
      </c>
      <c r="F160" s="5">
        <v>74</v>
      </c>
      <c r="G160" s="5"/>
      <c r="H160" s="5">
        <f t="shared" ref="H160:H164" si="14">G160*F160</f>
        <v>0</v>
      </c>
    </row>
    <row r="161" spans="2:8" x14ac:dyDescent="0.35">
      <c r="B161" s="5" t="s">
        <v>164</v>
      </c>
      <c r="C161" s="5" t="s">
        <v>16</v>
      </c>
      <c r="D161" s="5" t="s">
        <v>22</v>
      </c>
      <c r="E161" s="5">
        <v>0</v>
      </c>
      <c r="F161" s="5">
        <v>67</v>
      </c>
      <c r="G161" s="5"/>
      <c r="H161" s="5">
        <f t="shared" si="14"/>
        <v>0</v>
      </c>
    </row>
    <row r="162" spans="2:8" x14ac:dyDescent="0.35">
      <c r="B162" s="5" t="s">
        <v>165</v>
      </c>
      <c r="C162" s="5" t="s">
        <v>29</v>
      </c>
      <c r="D162" s="5" t="s">
        <v>22</v>
      </c>
      <c r="E162" s="5">
        <v>0</v>
      </c>
      <c r="F162" s="5">
        <v>45</v>
      </c>
      <c r="G162" s="5"/>
      <c r="H162" s="5">
        <f t="shared" si="14"/>
        <v>0</v>
      </c>
    </row>
    <row r="163" spans="2:8" x14ac:dyDescent="0.35">
      <c r="B163" s="5" t="s">
        <v>166</v>
      </c>
      <c r="C163" s="5" t="s">
        <v>107</v>
      </c>
      <c r="D163" s="5" t="s">
        <v>17</v>
      </c>
      <c r="E163" s="5">
        <v>0</v>
      </c>
      <c r="F163" s="5">
        <v>6</v>
      </c>
      <c r="G163" s="5"/>
      <c r="H163" s="5">
        <f t="shared" si="14"/>
        <v>0</v>
      </c>
    </row>
    <row r="164" spans="2:8" x14ac:dyDescent="0.35">
      <c r="B164" s="5" t="s">
        <v>167</v>
      </c>
      <c r="C164" s="5" t="s">
        <v>168</v>
      </c>
      <c r="D164" s="5" t="s">
        <v>12</v>
      </c>
      <c r="E164" s="5">
        <v>0</v>
      </c>
      <c r="F164" s="5">
        <v>4</v>
      </c>
      <c r="G164" s="5"/>
      <c r="H164" s="5">
        <f t="shared" si="14"/>
        <v>0</v>
      </c>
    </row>
    <row r="165" spans="2:8" ht="29" x14ac:dyDescent="0.35">
      <c r="E165" s="8" t="s">
        <v>57</v>
      </c>
      <c r="F165" s="5">
        <f>SUM(F160:F164)</f>
        <v>196</v>
      </c>
      <c r="G165" s="9" t="s">
        <v>58</v>
      </c>
      <c r="H165" s="5">
        <f>SUM(H160:H164)</f>
        <v>0</v>
      </c>
    </row>
    <row r="167" spans="2:8" x14ac:dyDescent="0.35">
      <c r="B167" s="57" t="s">
        <v>169</v>
      </c>
      <c r="C167" s="58"/>
      <c r="D167" s="58"/>
      <c r="E167" s="58"/>
      <c r="F167" s="58"/>
      <c r="G167" s="58"/>
      <c r="H167" s="59"/>
    </row>
    <row r="168" spans="2:8" s="37" customFormat="1" ht="87" x14ac:dyDescent="0.35">
      <c r="B168" s="28" t="s">
        <v>3</v>
      </c>
      <c r="C168" s="28" t="s">
        <v>4</v>
      </c>
      <c r="D168" s="28" t="s">
        <v>5</v>
      </c>
      <c r="E168" s="28" t="s">
        <v>6</v>
      </c>
      <c r="F168" s="28" t="s">
        <v>7</v>
      </c>
      <c r="G168" s="21" t="s">
        <v>274</v>
      </c>
      <c r="H168" s="28" t="s">
        <v>9</v>
      </c>
    </row>
    <row r="169" spans="2:8" x14ac:dyDescent="0.35">
      <c r="B169" s="5" t="s">
        <v>170</v>
      </c>
      <c r="C169" s="5" t="s">
        <v>16</v>
      </c>
      <c r="D169" s="5" t="s">
        <v>22</v>
      </c>
      <c r="E169" s="5">
        <v>0</v>
      </c>
      <c r="F169" s="5">
        <v>44</v>
      </c>
      <c r="G169" s="5"/>
      <c r="H169" s="5">
        <f t="shared" ref="H169:H179" si="15">G169*F169</f>
        <v>0</v>
      </c>
    </row>
    <row r="170" spans="2:8" x14ac:dyDescent="0.35">
      <c r="B170" s="5" t="s">
        <v>171</v>
      </c>
      <c r="C170" s="5" t="s">
        <v>172</v>
      </c>
      <c r="D170" s="5" t="s">
        <v>17</v>
      </c>
      <c r="E170" s="5">
        <v>0</v>
      </c>
      <c r="F170" s="5">
        <v>184</v>
      </c>
      <c r="G170" s="5"/>
      <c r="H170" s="5">
        <f t="shared" si="15"/>
        <v>0</v>
      </c>
    </row>
    <row r="171" spans="2:8" x14ac:dyDescent="0.35">
      <c r="B171" s="5" t="s">
        <v>173</v>
      </c>
      <c r="C171" s="5" t="s">
        <v>174</v>
      </c>
      <c r="D171" s="5" t="s">
        <v>12</v>
      </c>
      <c r="E171" s="5">
        <v>0</v>
      </c>
      <c r="F171" s="5">
        <v>74</v>
      </c>
      <c r="G171" s="5"/>
      <c r="H171" s="5">
        <f t="shared" si="15"/>
        <v>0</v>
      </c>
    </row>
    <row r="172" spans="2:8" x14ac:dyDescent="0.35">
      <c r="B172" s="5" t="s">
        <v>175</v>
      </c>
      <c r="C172" s="5" t="s">
        <v>88</v>
      </c>
      <c r="D172" s="5" t="s">
        <v>12</v>
      </c>
      <c r="E172" s="5">
        <v>0</v>
      </c>
      <c r="F172" s="5">
        <v>23</v>
      </c>
      <c r="G172" s="5"/>
      <c r="H172" s="5">
        <f t="shared" si="15"/>
        <v>0</v>
      </c>
    </row>
    <row r="173" spans="2:8" x14ac:dyDescent="0.35">
      <c r="B173" s="5" t="s">
        <v>176</v>
      </c>
      <c r="C173" s="5" t="s">
        <v>29</v>
      </c>
      <c r="D173" s="5" t="s">
        <v>12</v>
      </c>
      <c r="E173" s="5">
        <v>0</v>
      </c>
      <c r="F173" s="5">
        <v>145</v>
      </c>
      <c r="G173" s="5"/>
      <c r="H173" s="5">
        <f t="shared" si="15"/>
        <v>0</v>
      </c>
    </row>
    <row r="174" spans="2:8" x14ac:dyDescent="0.35">
      <c r="B174" s="5" t="s">
        <v>177</v>
      </c>
      <c r="C174" s="5" t="s">
        <v>178</v>
      </c>
      <c r="D174" s="5" t="s">
        <v>27</v>
      </c>
      <c r="E174" s="5">
        <v>0</v>
      </c>
      <c r="F174" s="5">
        <v>762</v>
      </c>
      <c r="G174" s="5"/>
      <c r="H174" s="5">
        <f t="shared" si="15"/>
        <v>0</v>
      </c>
    </row>
    <row r="175" spans="2:8" x14ac:dyDescent="0.35">
      <c r="B175" s="5" t="s">
        <v>179</v>
      </c>
      <c r="C175" s="5" t="s">
        <v>180</v>
      </c>
      <c r="D175" s="5" t="s">
        <v>181</v>
      </c>
      <c r="E175" s="5">
        <v>0</v>
      </c>
      <c r="F175" s="5">
        <v>220</v>
      </c>
      <c r="G175" s="5"/>
      <c r="H175" s="5">
        <f t="shared" si="15"/>
        <v>0</v>
      </c>
    </row>
    <row r="176" spans="2:8" x14ac:dyDescent="0.35">
      <c r="B176" s="5" t="s">
        <v>182</v>
      </c>
      <c r="C176" s="5" t="s">
        <v>183</v>
      </c>
      <c r="D176" s="5" t="s">
        <v>181</v>
      </c>
      <c r="E176" s="5">
        <v>1</v>
      </c>
      <c r="F176" s="5">
        <v>230</v>
      </c>
      <c r="G176" s="5"/>
      <c r="H176" s="5">
        <f t="shared" si="15"/>
        <v>0</v>
      </c>
    </row>
    <row r="177" spans="2:8" x14ac:dyDescent="0.35">
      <c r="B177" s="5" t="s">
        <v>184</v>
      </c>
      <c r="C177" s="5" t="s">
        <v>185</v>
      </c>
      <c r="D177" s="5" t="s">
        <v>17</v>
      </c>
      <c r="E177" s="5">
        <v>1</v>
      </c>
      <c r="F177" s="5">
        <v>12</v>
      </c>
      <c r="G177" s="5"/>
      <c r="H177" s="5">
        <f t="shared" si="15"/>
        <v>0</v>
      </c>
    </row>
    <row r="178" spans="2:8" x14ac:dyDescent="0.35">
      <c r="B178" s="5" t="s">
        <v>186</v>
      </c>
      <c r="C178" s="5" t="s">
        <v>187</v>
      </c>
      <c r="D178" s="5" t="s">
        <v>22</v>
      </c>
      <c r="E178" s="5">
        <v>1</v>
      </c>
      <c r="F178" s="5">
        <v>34</v>
      </c>
      <c r="G178" s="5"/>
      <c r="H178" s="5">
        <f t="shared" si="15"/>
        <v>0</v>
      </c>
    </row>
    <row r="179" spans="2:8" x14ac:dyDescent="0.35">
      <c r="B179" s="5" t="s">
        <v>188</v>
      </c>
      <c r="C179" s="5" t="s">
        <v>189</v>
      </c>
      <c r="D179" s="5" t="s">
        <v>181</v>
      </c>
      <c r="E179" s="5">
        <v>1</v>
      </c>
      <c r="F179" s="5">
        <v>61</v>
      </c>
      <c r="G179" s="5"/>
      <c r="H179" s="5">
        <f t="shared" si="15"/>
        <v>0</v>
      </c>
    </row>
    <row r="180" spans="2:8" ht="29" x14ac:dyDescent="0.35">
      <c r="E180" s="8" t="s">
        <v>57</v>
      </c>
      <c r="F180" s="5">
        <f>SUM(F169:F179)</f>
        <v>1789</v>
      </c>
      <c r="G180" s="9" t="s">
        <v>58</v>
      </c>
      <c r="H180" s="5">
        <f>SUM(H169:H179)</f>
        <v>0</v>
      </c>
    </row>
    <row r="182" spans="2:8" x14ac:dyDescent="0.35">
      <c r="B182" s="57" t="s">
        <v>190</v>
      </c>
      <c r="C182" s="58"/>
      <c r="D182" s="58"/>
      <c r="E182" s="58"/>
      <c r="F182" s="58"/>
      <c r="G182" s="58"/>
      <c r="H182" s="59"/>
    </row>
    <row r="183" spans="2:8" s="37" customFormat="1" ht="87" x14ac:dyDescent="0.35">
      <c r="B183" s="28" t="s">
        <v>3</v>
      </c>
      <c r="C183" s="28" t="s">
        <v>4</v>
      </c>
      <c r="D183" s="28" t="s">
        <v>5</v>
      </c>
      <c r="E183" s="28" t="s">
        <v>6</v>
      </c>
      <c r="F183" s="28" t="s">
        <v>7</v>
      </c>
      <c r="G183" s="21" t="s">
        <v>274</v>
      </c>
      <c r="H183" s="28" t="s">
        <v>9</v>
      </c>
    </row>
    <row r="184" spans="2:8" x14ac:dyDescent="0.35">
      <c r="B184" s="5" t="s">
        <v>191</v>
      </c>
      <c r="C184" s="5" t="s">
        <v>192</v>
      </c>
      <c r="D184" s="5" t="s">
        <v>17</v>
      </c>
      <c r="E184" s="5">
        <v>0</v>
      </c>
      <c r="F184" s="5">
        <v>12</v>
      </c>
      <c r="G184" s="5"/>
      <c r="H184" s="5">
        <f t="shared" ref="H184:H188" si="16">G184*F184</f>
        <v>0</v>
      </c>
    </row>
    <row r="185" spans="2:8" x14ac:dyDescent="0.35">
      <c r="B185" s="5" t="s">
        <v>193</v>
      </c>
      <c r="C185" s="5" t="s">
        <v>194</v>
      </c>
      <c r="D185" s="5" t="s">
        <v>17</v>
      </c>
      <c r="E185" s="5">
        <v>0</v>
      </c>
      <c r="F185" s="5">
        <v>73</v>
      </c>
      <c r="G185" s="5"/>
      <c r="H185" s="5">
        <f t="shared" si="16"/>
        <v>0</v>
      </c>
    </row>
    <row r="186" spans="2:8" x14ac:dyDescent="0.35">
      <c r="B186" s="5" t="s">
        <v>195</v>
      </c>
      <c r="C186" s="5" t="s">
        <v>196</v>
      </c>
      <c r="D186" s="5" t="s">
        <v>17</v>
      </c>
      <c r="E186" s="5">
        <v>0</v>
      </c>
      <c r="F186" s="5">
        <v>12</v>
      </c>
      <c r="G186" s="5"/>
      <c r="H186" s="5">
        <f t="shared" si="16"/>
        <v>0</v>
      </c>
    </row>
    <row r="187" spans="2:8" x14ac:dyDescent="0.35">
      <c r="B187" s="5" t="s">
        <v>197</v>
      </c>
      <c r="C187" s="5" t="s">
        <v>198</v>
      </c>
      <c r="D187" s="5" t="s">
        <v>17</v>
      </c>
      <c r="E187" s="5">
        <v>0</v>
      </c>
      <c r="F187" s="5">
        <v>9</v>
      </c>
      <c r="G187" s="5"/>
      <c r="H187" s="5">
        <f t="shared" si="16"/>
        <v>0</v>
      </c>
    </row>
    <row r="188" spans="2:8" x14ac:dyDescent="0.35">
      <c r="B188" s="5" t="s">
        <v>199</v>
      </c>
      <c r="C188" s="5" t="s">
        <v>200</v>
      </c>
      <c r="D188" s="11" t="s">
        <v>17</v>
      </c>
      <c r="E188" s="5">
        <v>0</v>
      </c>
      <c r="F188" s="5">
        <v>33</v>
      </c>
      <c r="G188" s="5"/>
      <c r="H188" s="5">
        <f t="shared" si="16"/>
        <v>0</v>
      </c>
    </row>
    <row r="189" spans="2:8" ht="29" x14ac:dyDescent="0.35">
      <c r="E189" s="8" t="s">
        <v>57</v>
      </c>
      <c r="F189" s="5">
        <f>SUM(F184:F188)</f>
        <v>139</v>
      </c>
      <c r="G189" s="9" t="s">
        <v>58</v>
      </c>
      <c r="H189" s="5">
        <f>SUM(H184:H188)</f>
        <v>0</v>
      </c>
    </row>
    <row r="191" spans="2:8" x14ac:dyDescent="0.35">
      <c r="E191" t="s">
        <v>201</v>
      </c>
      <c r="F191">
        <f>F189+F180+F165+F156+F149+F142+F133+F124+F117+F108+F100+F92+F85+F77+F69+F55+F34</f>
        <v>11285</v>
      </c>
    </row>
    <row r="192" spans="2:8" x14ac:dyDescent="0.35">
      <c r="E192" s="12"/>
    </row>
  </sheetData>
  <mergeCells count="19">
    <mergeCell ref="B151:H151"/>
    <mergeCell ref="B158:H158"/>
    <mergeCell ref="B167:H167"/>
    <mergeCell ref="B182:H182"/>
    <mergeCell ref="B110:H110"/>
    <mergeCell ref="B119:H119"/>
    <mergeCell ref="B126:H126"/>
    <mergeCell ref="B135:H135"/>
    <mergeCell ref="B144:H144"/>
    <mergeCell ref="B71:H71"/>
    <mergeCell ref="B79:H79"/>
    <mergeCell ref="B87:H87"/>
    <mergeCell ref="B94:H94"/>
    <mergeCell ref="B102:H102"/>
    <mergeCell ref="B1:H3"/>
    <mergeCell ref="B5:H6"/>
    <mergeCell ref="B8:H8"/>
    <mergeCell ref="B37:H37"/>
    <mergeCell ref="B57:H57"/>
  </mergeCells>
  <pageMargins left="0.7" right="0.7" top="0.75" bottom="0.75" header="0.3" footer="0.3"/>
  <pageSetup paperSize="9" firstPageNumber="2147483648"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H27"/>
  <sheetViews>
    <sheetView workbookViewId="0">
      <selection activeCell="D25" sqref="D25"/>
    </sheetView>
  </sheetViews>
  <sheetFormatPr baseColWidth="10" defaultRowHeight="14.5" x14ac:dyDescent="0.35"/>
  <cols>
    <col min="2" max="2" width="22.26953125" customWidth="1"/>
    <col min="3" max="3" width="29.453125" customWidth="1"/>
    <col min="4" max="4" width="30.36328125" customWidth="1"/>
  </cols>
  <sheetData>
    <row r="1" spans="2:8" ht="14.5" customHeight="1" x14ac:dyDescent="0.35">
      <c r="B1" s="47" t="s">
        <v>202</v>
      </c>
      <c r="C1" s="48"/>
      <c r="D1" s="48"/>
      <c r="E1" s="48"/>
      <c r="F1" s="48"/>
      <c r="G1" s="48"/>
      <c r="H1" s="49"/>
    </row>
    <row r="2" spans="2:8" x14ac:dyDescent="0.35">
      <c r="B2" s="50"/>
      <c r="C2" s="51"/>
      <c r="D2" s="51"/>
      <c r="E2" s="51"/>
      <c r="F2" s="51"/>
      <c r="G2" s="51"/>
      <c r="H2" s="52"/>
    </row>
    <row r="3" spans="2:8" ht="27" customHeight="1" x14ac:dyDescent="0.35">
      <c r="B3" s="53"/>
      <c r="C3" s="54"/>
      <c r="D3" s="54"/>
      <c r="E3" s="54"/>
      <c r="F3" s="54"/>
      <c r="G3" s="54"/>
      <c r="H3" s="55"/>
    </row>
    <row r="4" spans="2:8" ht="93" customHeight="1" x14ac:dyDescent="0.35">
      <c r="B4" s="60" t="s">
        <v>271</v>
      </c>
      <c r="C4" s="60"/>
      <c r="D4" s="60"/>
    </row>
    <row r="5" spans="2:8" x14ac:dyDescent="0.35">
      <c r="B5" s="57" t="s">
        <v>203</v>
      </c>
      <c r="C5" s="58"/>
      <c r="D5" s="58"/>
    </row>
    <row r="6" spans="2:8" x14ac:dyDescent="0.35">
      <c r="B6" s="4" t="s">
        <v>204</v>
      </c>
      <c r="C6" s="4" t="s">
        <v>205</v>
      </c>
      <c r="D6" s="4" t="s">
        <v>206</v>
      </c>
    </row>
    <row r="7" spans="2:8" x14ac:dyDescent="0.35">
      <c r="B7" s="13" t="s">
        <v>207</v>
      </c>
      <c r="C7" s="14">
        <f>'BPU 1 Poste A (prix locaux)'!$F$34</f>
        <v>2419</v>
      </c>
      <c r="D7" s="14">
        <f>'BPU 1 Poste A (prix locaux)'!$H$34</f>
        <v>0</v>
      </c>
    </row>
    <row r="8" spans="2:8" x14ac:dyDescent="0.35">
      <c r="B8" s="13" t="s">
        <v>208</v>
      </c>
      <c r="C8" s="14">
        <f>'BPU 1 Poste A (prix locaux)'!$F$55</f>
        <v>1120</v>
      </c>
      <c r="D8" s="14">
        <f>'BPU 1 Poste A (prix locaux)'!$H$55</f>
        <v>0</v>
      </c>
    </row>
    <row r="9" spans="2:8" x14ac:dyDescent="0.35">
      <c r="B9" s="13" t="s">
        <v>209</v>
      </c>
      <c r="C9" s="14">
        <f>'BPU 1 Poste A (prix locaux)'!$F$69</f>
        <v>601</v>
      </c>
      <c r="D9" s="14">
        <f>'BPU 1 Poste A (prix locaux)'!$H$69</f>
        <v>0</v>
      </c>
    </row>
    <row r="10" spans="2:8" x14ac:dyDescent="0.35">
      <c r="B10" s="13">
        <v>3</v>
      </c>
      <c r="C10" s="14">
        <f>'BPU 1 Poste A (prix locaux)'!$F$77</f>
        <v>382</v>
      </c>
      <c r="D10" s="14">
        <f>'BPU 1 Poste A (prix locaux)'!$H$77</f>
        <v>0</v>
      </c>
    </row>
    <row r="11" spans="2:8" x14ac:dyDescent="0.35">
      <c r="B11" s="13">
        <v>4</v>
      </c>
      <c r="C11" s="14">
        <f>'BPU 1 Poste A (prix locaux)'!$F$85</f>
        <v>366</v>
      </c>
      <c r="D11" s="14">
        <f>'BPU 1 Poste A (prix locaux)'!$H$85</f>
        <v>0</v>
      </c>
    </row>
    <row r="12" spans="2:8" x14ac:dyDescent="0.35">
      <c r="B12" s="13">
        <v>5</v>
      </c>
      <c r="C12" s="14">
        <f>'BPU 1 Poste A (prix locaux)'!$F$92</f>
        <v>382</v>
      </c>
      <c r="D12" s="14">
        <f>'BPU 1 Poste A (prix locaux)'!$H$92</f>
        <v>0</v>
      </c>
    </row>
    <row r="13" spans="2:8" x14ac:dyDescent="0.35">
      <c r="B13" s="13">
        <v>8</v>
      </c>
      <c r="C13" s="14">
        <f>'BPU 1 Poste A (prix locaux)'!$F$100</f>
        <v>589</v>
      </c>
      <c r="D13" s="14">
        <f>'BPU 1 Poste A (prix locaux)'!$H$100</f>
        <v>0</v>
      </c>
    </row>
    <row r="14" spans="2:8" x14ac:dyDescent="0.35">
      <c r="B14" s="13">
        <v>9</v>
      </c>
      <c r="C14" s="14">
        <f>'BPU 1 Poste A (prix locaux)'!$F$108</f>
        <v>636</v>
      </c>
      <c r="D14" s="14">
        <f>'BPU 1 Poste A (prix locaux)'!$H$108</f>
        <v>0</v>
      </c>
    </row>
    <row r="15" spans="2:8" x14ac:dyDescent="0.35">
      <c r="B15" s="13">
        <v>10</v>
      </c>
      <c r="C15" s="14">
        <f>'BPU 1 Poste A (prix locaux)'!$F$117</f>
        <v>653</v>
      </c>
      <c r="D15" s="14">
        <f>'BPU 1 Poste A (prix locaux)'!$H$117</f>
        <v>0</v>
      </c>
    </row>
    <row r="16" spans="2:8" x14ac:dyDescent="0.35">
      <c r="B16" s="13">
        <v>14</v>
      </c>
      <c r="C16" s="14">
        <f>'BPU 1 Poste A (prix locaux)'!$F$124</f>
        <v>654</v>
      </c>
      <c r="D16" s="14">
        <f>'BPU 1 Poste A (prix locaux)'!$H$124</f>
        <v>0</v>
      </c>
    </row>
    <row r="17" spans="2:4" x14ac:dyDescent="0.35">
      <c r="B17" s="13">
        <v>15</v>
      </c>
      <c r="C17" s="14">
        <f>'BPU 1 Poste A (prix locaux)'!$F$133</f>
        <v>572</v>
      </c>
      <c r="D17" s="14">
        <f>'BPU 1 Poste A (prix locaux)'!$H$133</f>
        <v>0</v>
      </c>
    </row>
    <row r="18" spans="2:4" x14ac:dyDescent="0.35">
      <c r="B18" s="13" t="s">
        <v>210</v>
      </c>
      <c r="C18" s="14">
        <f>'BPU 1 Poste A (prix locaux)'!$F$142</f>
        <v>65</v>
      </c>
      <c r="D18" s="14">
        <f>'BPU 1 Poste A (prix locaux)'!$H$142</f>
        <v>0</v>
      </c>
    </row>
    <row r="19" spans="2:4" x14ac:dyDescent="0.35">
      <c r="B19" s="13">
        <v>28</v>
      </c>
      <c r="C19" s="14">
        <f>'BPU 1 Poste A (prix locaux)'!$F$149</f>
        <v>601</v>
      </c>
      <c r="D19" s="14">
        <f>'BPU 1 Poste A (prix locaux)'!$H$149</f>
        <v>0</v>
      </c>
    </row>
    <row r="20" spans="2:4" x14ac:dyDescent="0.35">
      <c r="B20" s="13">
        <v>32</v>
      </c>
      <c r="C20" s="14">
        <f>'BPU 1 Poste A (prix locaux)'!$F$156</f>
        <v>121</v>
      </c>
      <c r="D20" s="14">
        <f>'BPU 1 Poste A (prix locaux)'!$H$156</f>
        <v>0</v>
      </c>
    </row>
    <row r="21" spans="2:4" x14ac:dyDescent="0.35">
      <c r="B21" s="13">
        <v>35</v>
      </c>
      <c r="C21" s="14">
        <f>'BPU 1 Poste A (prix locaux)'!$F$165</f>
        <v>196</v>
      </c>
      <c r="D21" s="14">
        <f>'BPU 1 Poste A (prix locaux)'!$H$165</f>
        <v>0</v>
      </c>
    </row>
    <row r="22" spans="2:4" x14ac:dyDescent="0.35">
      <c r="B22" s="13">
        <v>36</v>
      </c>
      <c r="C22" s="14">
        <f>'BPU 1 Poste A (prix locaux)'!$F$180</f>
        <v>1789</v>
      </c>
      <c r="D22" s="14">
        <f>'BPU 1 Poste A (prix locaux)'!$H$180</f>
        <v>0</v>
      </c>
    </row>
    <row r="23" spans="2:4" x14ac:dyDescent="0.35">
      <c r="B23" s="13" t="s">
        <v>211</v>
      </c>
      <c r="C23" s="14">
        <f>'BPU 1 Poste A (prix locaux)'!$F$189</f>
        <v>139</v>
      </c>
      <c r="D23" s="14">
        <f>'BPU 1 Poste A (prix locaux)'!$H$189</f>
        <v>0</v>
      </c>
    </row>
    <row r="24" spans="2:4" x14ac:dyDescent="0.35">
      <c r="B24" s="15"/>
      <c r="C24" s="16" t="s">
        <v>205</v>
      </c>
      <c r="D24" s="16" t="s">
        <v>212</v>
      </c>
    </row>
    <row r="25" spans="2:4" x14ac:dyDescent="0.35">
      <c r="B25" s="5"/>
      <c r="C25" s="17">
        <f>SUM(C7:C23)</f>
        <v>11285</v>
      </c>
      <c r="D25" s="17">
        <f>SUM(D7:D23)</f>
        <v>0</v>
      </c>
    </row>
    <row r="27" spans="2:4" x14ac:dyDescent="0.35">
      <c r="B27" s="61" t="s">
        <v>213</v>
      </c>
      <c r="C27" s="62"/>
      <c r="D27" s="18" t="s">
        <v>214</v>
      </c>
    </row>
  </sheetData>
  <mergeCells count="4">
    <mergeCell ref="B1:H3"/>
    <mergeCell ref="B4:D4"/>
    <mergeCell ref="B5:D5"/>
    <mergeCell ref="B27:C27"/>
  </mergeCells>
  <pageMargins left="0.7" right="0.7" top="0.75" bottom="0.75" header="0.3" footer="0.3"/>
  <pageSetup paperSize="9" firstPageNumber="2147483648"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F29"/>
  <sheetViews>
    <sheetView workbookViewId="0">
      <selection activeCell="D10" sqref="D10"/>
    </sheetView>
  </sheetViews>
  <sheetFormatPr baseColWidth="10" defaultRowHeight="14.5" x14ac:dyDescent="0.35"/>
  <cols>
    <col min="1" max="1" width="14.453125" customWidth="1"/>
    <col min="2" max="2" width="15" bestFit="1" customWidth="1"/>
    <col min="3" max="3" width="37.54296875" bestFit="1" customWidth="1"/>
    <col min="4" max="4" width="12.54296875" bestFit="1" customWidth="1"/>
    <col min="5" max="5" width="18.7265625" customWidth="1"/>
    <col min="9" max="9" width="18" customWidth="1"/>
  </cols>
  <sheetData>
    <row r="1" spans="2:6" x14ac:dyDescent="0.35">
      <c r="B1" s="63" t="s">
        <v>215</v>
      </c>
      <c r="C1" s="64"/>
      <c r="D1" s="64"/>
      <c r="E1" s="64"/>
      <c r="F1" s="65"/>
    </row>
    <row r="2" spans="2:6" x14ac:dyDescent="0.35">
      <c r="B2" s="66"/>
      <c r="C2" s="67"/>
      <c r="D2" s="67"/>
      <c r="E2" s="67"/>
      <c r="F2" s="68"/>
    </row>
    <row r="3" spans="2:6" ht="26.5" customHeight="1" x14ac:dyDescent="0.35">
      <c r="B3" s="69"/>
      <c r="C3" s="70"/>
      <c r="D3" s="70"/>
      <c r="E3" s="70"/>
      <c r="F3" s="71"/>
    </row>
    <row r="4" spans="2:6" x14ac:dyDescent="0.35">
      <c r="B4" s="19"/>
      <c r="C4" s="19"/>
      <c r="D4" s="19"/>
      <c r="E4" s="19"/>
      <c r="F4" s="19"/>
    </row>
    <row r="5" spans="2:6" s="10" customFormat="1" x14ac:dyDescent="0.35">
      <c r="B5" s="31"/>
      <c r="C5" s="31"/>
      <c r="D5" s="31"/>
      <c r="E5" s="31"/>
      <c r="F5" s="31"/>
    </row>
    <row r="6" spans="2:6" ht="30.5" customHeight="1" x14ac:dyDescent="0.35">
      <c r="B6" s="72" t="s">
        <v>216</v>
      </c>
      <c r="C6" s="72"/>
      <c r="D6" s="72"/>
      <c r="E6" s="72"/>
      <c r="F6" s="72"/>
    </row>
    <row r="8" spans="2:6" x14ac:dyDescent="0.35">
      <c r="B8" s="57" t="s">
        <v>273</v>
      </c>
      <c r="C8" s="58"/>
      <c r="D8" s="58"/>
      <c r="E8" s="58"/>
      <c r="F8" s="59"/>
    </row>
    <row r="9" spans="2:6" x14ac:dyDescent="0.35">
      <c r="B9" s="4" t="s">
        <v>3</v>
      </c>
      <c r="C9" s="4" t="s">
        <v>217</v>
      </c>
      <c r="D9" s="4" t="s">
        <v>7</v>
      </c>
      <c r="E9" s="4" t="s">
        <v>8</v>
      </c>
      <c r="F9" s="4" t="s">
        <v>9</v>
      </c>
    </row>
    <row r="10" spans="2:6" x14ac:dyDescent="0.35">
      <c r="B10" s="5" t="s">
        <v>218</v>
      </c>
      <c r="C10" s="14" t="s">
        <v>219</v>
      </c>
      <c r="D10" s="14">
        <v>2239</v>
      </c>
      <c r="E10" s="14"/>
      <c r="F10" s="14">
        <f>E10*D10</f>
        <v>0</v>
      </c>
    </row>
    <row r="11" spans="2:6" x14ac:dyDescent="0.35">
      <c r="B11" s="5" t="s">
        <v>220</v>
      </c>
      <c r="C11" s="14">
        <v>3</v>
      </c>
      <c r="D11" s="14">
        <v>94</v>
      </c>
      <c r="E11" s="14"/>
      <c r="F11" s="14">
        <f t="shared" ref="F11:F25" si="0">E11*D11</f>
        <v>0</v>
      </c>
    </row>
    <row r="12" spans="2:6" x14ac:dyDescent="0.35">
      <c r="B12" s="5" t="s">
        <v>221</v>
      </c>
      <c r="C12" s="14">
        <v>4</v>
      </c>
      <c r="D12" s="14">
        <v>146</v>
      </c>
      <c r="E12" s="14"/>
      <c r="F12" s="14">
        <f t="shared" si="0"/>
        <v>0</v>
      </c>
    </row>
    <row r="13" spans="2:6" x14ac:dyDescent="0.35">
      <c r="B13" s="5" t="s">
        <v>222</v>
      </c>
      <c r="C13" s="14">
        <v>5</v>
      </c>
      <c r="D13" s="14">
        <v>148</v>
      </c>
      <c r="E13" s="14"/>
      <c r="F13" s="14">
        <f t="shared" si="0"/>
        <v>0</v>
      </c>
    </row>
    <row r="14" spans="2:6" x14ac:dyDescent="0.35">
      <c r="B14" s="5" t="s">
        <v>223</v>
      </c>
      <c r="C14" s="14">
        <v>6</v>
      </c>
      <c r="D14" s="14">
        <v>176</v>
      </c>
      <c r="E14" s="14"/>
      <c r="F14" s="14">
        <f t="shared" si="0"/>
        <v>0</v>
      </c>
    </row>
    <row r="15" spans="2:6" x14ac:dyDescent="0.35">
      <c r="B15" s="5" t="s">
        <v>224</v>
      </c>
      <c r="C15" s="14">
        <v>8</v>
      </c>
      <c r="D15" s="14">
        <v>118</v>
      </c>
      <c r="E15" s="14"/>
      <c r="F15" s="14">
        <f t="shared" si="0"/>
        <v>0</v>
      </c>
    </row>
    <row r="16" spans="2:6" x14ac:dyDescent="0.35">
      <c r="B16" s="5" t="s">
        <v>225</v>
      </c>
      <c r="C16" s="14">
        <v>9</v>
      </c>
      <c r="D16" s="14">
        <v>120</v>
      </c>
      <c r="E16" s="14"/>
      <c r="F16" s="14">
        <f t="shared" si="0"/>
        <v>0</v>
      </c>
    </row>
    <row r="17" spans="2:6" x14ac:dyDescent="0.35">
      <c r="B17" s="5" t="s">
        <v>226</v>
      </c>
      <c r="C17" s="14">
        <v>10</v>
      </c>
      <c r="D17" s="14">
        <v>84</v>
      </c>
      <c r="E17" s="14"/>
      <c r="F17" s="14">
        <f t="shared" si="0"/>
        <v>0</v>
      </c>
    </row>
    <row r="18" spans="2:6" x14ac:dyDescent="0.35">
      <c r="B18" s="5" t="s">
        <v>227</v>
      </c>
      <c r="C18" s="14">
        <v>14</v>
      </c>
      <c r="D18" s="14">
        <v>108</v>
      </c>
      <c r="E18" s="14"/>
      <c r="F18" s="14">
        <f t="shared" si="0"/>
        <v>0</v>
      </c>
    </row>
    <row r="19" spans="2:6" x14ac:dyDescent="0.35">
      <c r="B19" s="5" t="s">
        <v>228</v>
      </c>
      <c r="C19" s="20">
        <v>15</v>
      </c>
      <c r="D19" s="14">
        <v>119</v>
      </c>
      <c r="E19" s="14"/>
      <c r="F19" s="14">
        <f t="shared" si="0"/>
        <v>0</v>
      </c>
    </row>
    <row r="20" spans="2:6" x14ac:dyDescent="0.35">
      <c r="B20" s="5" t="s">
        <v>229</v>
      </c>
      <c r="C20" s="14">
        <v>27</v>
      </c>
      <c r="D20" s="14">
        <v>91</v>
      </c>
      <c r="E20" s="14"/>
      <c r="F20" s="14">
        <f t="shared" si="0"/>
        <v>0</v>
      </c>
    </row>
    <row r="21" spans="2:6" x14ac:dyDescent="0.35">
      <c r="B21" s="5" t="s">
        <v>230</v>
      </c>
      <c r="C21" s="14">
        <v>28</v>
      </c>
      <c r="D21" s="14">
        <v>108</v>
      </c>
      <c r="E21" s="14"/>
      <c r="F21" s="14">
        <f t="shared" si="0"/>
        <v>0</v>
      </c>
    </row>
    <row r="22" spans="2:6" x14ac:dyDescent="0.35">
      <c r="B22" s="5" t="s">
        <v>231</v>
      </c>
      <c r="C22" s="14">
        <v>32</v>
      </c>
      <c r="D22" s="14">
        <v>88</v>
      </c>
      <c r="E22" s="14"/>
      <c r="F22" s="14">
        <f t="shared" si="0"/>
        <v>0</v>
      </c>
    </row>
    <row r="23" spans="2:6" x14ac:dyDescent="0.35">
      <c r="B23" s="5" t="s">
        <v>232</v>
      </c>
      <c r="C23" s="14">
        <v>35</v>
      </c>
      <c r="D23" s="14">
        <v>108</v>
      </c>
      <c r="E23" s="14"/>
      <c r="F23" s="14">
        <f t="shared" si="0"/>
        <v>0</v>
      </c>
    </row>
    <row r="24" spans="2:6" x14ac:dyDescent="0.35">
      <c r="B24" s="5" t="s">
        <v>233</v>
      </c>
      <c r="C24" s="14">
        <v>36</v>
      </c>
      <c r="D24" s="14">
        <v>144</v>
      </c>
      <c r="E24" s="14"/>
      <c r="F24" s="14">
        <f t="shared" si="0"/>
        <v>0</v>
      </c>
    </row>
    <row r="25" spans="2:6" x14ac:dyDescent="0.35">
      <c r="B25" s="5" t="s">
        <v>234</v>
      </c>
      <c r="C25" s="14" t="s">
        <v>235</v>
      </c>
      <c r="D25" s="14">
        <v>158</v>
      </c>
      <c r="E25" s="14"/>
      <c r="F25" s="14">
        <f t="shared" si="0"/>
        <v>0</v>
      </c>
    </row>
    <row r="26" spans="2:6" ht="27.5" customHeight="1" x14ac:dyDescent="0.35">
      <c r="C26" s="17" t="s">
        <v>236</v>
      </c>
      <c r="D26" s="14">
        <f>SUM(D10:D25)</f>
        <v>4049</v>
      </c>
      <c r="E26" s="21" t="s">
        <v>237</v>
      </c>
      <c r="F26" s="22">
        <f>SUM(F10:F25)</f>
        <v>0</v>
      </c>
    </row>
    <row r="29" spans="2:6" x14ac:dyDescent="0.35">
      <c r="B29" s="23" t="s">
        <v>213</v>
      </c>
      <c r="C29" s="24"/>
      <c r="D29" s="18" t="s">
        <v>214</v>
      </c>
    </row>
  </sheetData>
  <mergeCells count="3">
    <mergeCell ref="B1:F3"/>
    <mergeCell ref="B6:F6"/>
    <mergeCell ref="B8:F8"/>
  </mergeCells>
  <pageMargins left="0.7" right="0.7" top="0.75" bottom="0.75" header="0.3" footer="0.3"/>
  <pageSetup paperSize="9" firstPageNumber="2147483648"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H26"/>
  <sheetViews>
    <sheetView workbookViewId="0">
      <selection activeCell="H22" sqref="H22"/>
    </sheetView>
  </sheetViews>
  <sheetFormatPr baseColWidth="10" defaultRowHeight="14.5" x14ac:dyDescent="0.35"/>
  <cols>
    <col min="1" max="1" width="9" customWidth="1"/>
    <col min="2" max="2" width="30.90625" customWidth="1"/>
    <col min="3" max="3" width="17.7265625" customWidth="1"/>
    <col min="4" max="4" width="22" customWidth="1"/>
    <col min="5" max="5" width="16.6328125" bestFit="1" customWidth="1"/>
    <col min="6" max="6" width="19.36328125" customWidth="1"/>
    <col min="7" max="7" width="16.54296875" customWidth="1"/>
    <col min="8" max="8" width="11.26953125" bestFit="1" customWidth="1"/>
  </cols>
  <sheetData>
    <row r="1" spans="2:8" x14ac:dyDescent="0.35">
      <c r="B1" s="47" t="s">
        <v>238</v>
      </c>
      <c r="C1" s="48"/>
      <c r="D1" s="48"/>
      <c r="E1" s="48"/>
      <c r="F1" s="48"/>
      <c r="G1" s="48"/>
      <c r="H1" s="49"/>
    </row>
    <row r="2" spans="2:8" x14ac:dyDescent="0.35">
      <c r="B2" s="50"/>
      <c r="C2" s="51"/>
      <c r="D2" s="51"/>
      <c r="E2" s="51"/>
      <c r="F2" s="51"/>
      <c r="G2" s="51"/>
      <c r="H2" s="52"/>
    </row>
    <row r="3" spans="2:8" ht="21" customHeight="1" thickBot="1" x14ac:dyDescent="0.4">
      <c r="B3" s="53"/>
      <c r="C3" s="54"/>
      <c r="D3" s="54"/>
      <c r="E3" s="54"/>
      <c r="F3" s="54"/>
      <c r="G3" s="54"/>
      <c r="H3" s="55"/>
    </row>
    <row r="5" spans="2:8" x14ac:dyDescent="0.35">
      <c r="B5" s="36" t="s">
        <v>270</v>
      </c>
    </row>
    <row r="7" spans="2:8" x14ac:dyDescent="0.35">
      <c r="B7" s="73" t="s">
        <v>239</v>
      </c>
      <c r="C7" s="73"/>
      <c r="D7" s="73"/>
      <c r="E7" s="73"/>
      <c r="F7" s="73"/>
      <c r="G7" s="73"/>
      <c r="H7" s="73"/>
    </row>
    <row r="8" spans="2:8" x14ac:dyDescent="0.35">
      <c r="B8" s="4" t="s">
        <v>4</v>
      </c>
      <c r="C8" s="4" t="s">
        <v>5</v>
      </c>
      <c r="D8" s="4" t="s">
        <v>6</v>
      </c>
      <c r="E8" s="4" t="s">
        <v>7</v>
      </c>
      <c r="F8" s="4" t="s">
        <v>240</v>
      </c>
      <c r="G8" s="4" t="s">
        <v>241</v>
      </c>
      <c r="H8" s="4" t="s">
        <v>242</v>
      </c>
    </row>
    <row r="9" spans="2:8" x14ac:dyDescent="0.35">
      <c r="B9" s="5" t="s">
        <v>243</v>
      </c>
      <c r="C9" s="5" t="s">
        <v>181</v>
      </c>
      <c r="D9" s="5">
        <v>-1</v>
      </c>
      <c r="E9" s="5">
        <v>880</v>
      </c>
      <c r="F9" s="5"/>
      <c r="G9" s="5"/>
      <c r="H9" s="5"/>
    </row>
    <row r="10" spans="2:8" x14ac:dyDescent="0.35">
      <c r="B10" s="5" t="s">
        <v>244</v>
      </c>
      <c r="C10" s="5" t="s">
        <v>181</v>
      </c>
      <c r="D10" s="5">
        <v>-1</v>
      </c>
      <c r="E10" s="5">
        <v>220</v>
      </c>
      <c r="F10" s="5"/>
      <c r="G10" s="5"/>
      <c r="H10" s="5"/>
    </row>
    <row r="11" spans="2:8" x14ac:dyDescent="0.35">
      <c r="B11" s="5" t="s">
        <v>29</v>
      </c>
      <c r="C11" s="5" t="s">
        <v>181</v>
      </c>
      <c r="D11" s="5">
        <v>-1</v>
      </c>
      <c r="E11" s="5">
        <v>231</v>
      </c>
      <c r="F11" s="5"/>
      <c r="G11" s="5"/>
      <c r="H11" s="5"/>
    </row>
    <row r="12" spans="2:8" x14ac:dyDescent="0.35">
      <c r="B12" s="5" t="s">
        <v>245</v>
      </c>
      <c r="C12" s="5" t="s">
        <v>181</v>
      </c>
      <c r="D12" s="5">
        <v>-1</v>
      </c>
      <c r="E12" s="5">
        <v>58</v>
      </c>
      <c r="F12" s="5"/>
      <c r="G12" s="5"/>
      <c r="H12" s="5"/>
    </row>
    <row r="13" spans="2:8" x14ac:dyDescent="0.35">
      <c r="B13" s="5" t="s">
        <v>246</v>
      </c>
      <c r="C13" s="5" t="s">
        <v>247</v>
      </c>
      <c r="D13" s="5">
        <v>-1</v>
      </c>
      <c r="E13" s="5">
        <v>220</v>
      </c>
      <c r="F13" s="5"/>
      <c r="G13" s="5"/>
      <c r="H13" s="5"/>
    </row>
    <row r="14" spans="2:8" ht="26.5" customHeight="1" x14ac:dyDescent="0.35">
      <c r="F14" s="25" t="s">
        <v>248</v>
      </c>
      <c r="G14" s="74">
        <f>SUM(G11:G13)</f>
        <v>0</v>
      </c>
      <c r="H14" s="75"/>
    </row>
    <row r="17" spans="2:7" ht="19.5" customHeight="1" x14ac:dyDescent="0.35">
      <c r="B17" s="76" t="s">
        <v>249</v>
      </c>
      <c r="C17" s="77"/>
      <c r="D17" s="77"/>
      <c r="E17" s="78"/>
      <c r="F17" s="42"/>
      <c r="G17" s="2"/>
    </row>
    <row r="18" spans="2:7" x14ac:dyDescent="0.35">
      <c r="B18" s="4" t="s">
        <v>250</v>
      </c>
      <c r="C18" s="4" t="s">
        <v>7</v>
      </c>
      <c r="D18" s="4" t="s">
        <v>8</v>
      </c>
      <c r="E18" s="4" t="s">
        <v>242</v>
      </c>
    </row>
    <row r="19" spans="2:7" x14ac:dyDescent="0.35">
      <c r="B19" s="26" t="s">
        <v>251</v>
      </c>
      <c r="C19" s="26">
        <v>2087</v>
      </c>
      <c r="D19" s="5"/>
      <c r="E19" s="5"/>
    </row>
    <row r="20" spans="2:7" x14ac:dyDescent="0.35">
      <c r="B20" s="26">
        <v>6</v>
      </c>
      <c r="C20" s="26">
        <v>80</v>
      </c>
      <c r="D20" s="5"/>
      <c r="E20" s="5"/>
    </row>
    <row r="21" spans="2:7" x14ac:dyDescent="0.35">
      <c r="B21" s="26">
        <v>36</v>
      </c>
      <c r="C21" s="26">
        <v>159</v>
      </c>
      <c r="D21" s="5"/>
      <c r="E21" s="5"/>
    </row>
    <row r="22" spans="2:7" x14ac:dyDescent="0.35">
      <c r="F22" s="10"/>
    </row>
    <row r="23" spans="2:7" x14ac:dyDescent="0.35">
      <c r="B23" s="57" t="s">
        <v>252</v>
      </c>
      <c r="C23" s="58"/>
      <c r="D23" s="58"/>
      <c r="E23" s="58"/>
      <c r="F23" s="59"/>
      <c r="G23" s="46"/>
    </row>
    <row r="24" spans="2:7" x14ac:dyDescent="0.35">
      <c r="B24" s="4" t="s">
        <v>253</v>
      </c>
      <c r="C24" s="4" t="s">
        <v>254</v>
      </c>
      <c r="D24" s="4" t="s">
        <v>280</v>
      </c>
      <c r="E24" s="4" t="s">
        <v>8</v>
      </c>
      <c r="F24" s="4" t="s">
        <v>242</v>
      </c>
    </row>
    <row r="25" spans="2:7" ht="43.5" x14ac:dyDescent="0.35">
      <c r="B25" s="5" t="s">
        <v>266</v>
      </c>
      <c r="C25" s="32" t="s">
        <v>255</v>
      </c>
      <c r="D25" s="33">
        <v>2827</v>
      </c>
      <c r="E25" s="33"/>
      <c r="F25" s="33"/>
    </row>
    <row r="26" spans="2:7" ht="87" x14ac:dyDescent="0.35">
      <c r="B26" s="6" t="s">
        <v>267</v>
      </c>
      <c r="C26" s="32" t="s">
        <v>256</v>
      </c>
      <c r="D26" s="33">
        <v>4565</v>
      </c>
      <c r="E26" s="33"/>
      <c r="F26" s="33"/>
    </row>
  </sheetData>
  <mergeCells count="5">
    <mergeCell ref="B1:H3"/>
    <mergeCell ref="B7:H7"/>
    <mergeCell ref="G14:H14"/>
    <mergeCell ref="B17:E17"/>
    <mergeCell ref="B23:F23"/>
  </mergeCells>
  <pageMargins left="0.7" right="0.7" top="0.75" bottom="0.75" header="0.3" footer="0.3"/>
  <pageSetup paperSize="9" firstPageNumber="2147483648" orientation="portrait" horizontalDpi="360" verticalDpi="36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M17"/>
  <sheetViews>
    <sheetView topLeftCell="A11" workbookViewId="0">
      <selection activeCell="B17" sqref="B17:G17"/>
    </sheetView>
  </sheetViews>
  <sheetFormatPr baseColWidth="10" defaultRowHeight="14.5" x14ac:dyDescent="0.35"/>
  <cols>
    <col min="1" max="1" width="5.453125" customWidth="1"/>
    <col min="5" max="5" width="37.6328125" customWidth="1"/>
    <col min="6" max="6" width="28" style="10" customWidth="1"/>
    <col min="7" max="7" width="25.36328125" customWidth="1"/>
    <col min="8" max="8" width="25.36328125" style="10" customWidth="1"/>
    <col min="9" max="9" width="31.81640625" customWidth="1"/>
    <col min="10" max="10" width="10.90625" customWidth="1"/>
  </cols>
  <sheetData>
    <row r="1" spans="2:13" ht="14.5" customHeight="1" x14ac:dyDescent="0.35">
      <c r="B1" s="47" t="s">
        <v>257</v>
      </c>
      <c r="C1" s="48"/>
      <c r="D1" s="48"/>
      <c r="E1" s="48"/>
      <c r="F1" s="48"/>
      <c r="G1" s="48"/>
      <c r="H1" s="48"/>
      <c r="I1" s="49"/>
      <c r="J1" s="27"/>
      <c r="K1" s="27"/>
      <c r="L1" s="27"/>
      <c r="M1" s="27"/>
    </row>
    <row r="2" spans="2:13" x14ac:dyDescent="0.35">
      <c r="B2" s="50"/>
      <c r="C2" s="51"/>
      <c r="D2" s="51"/>
      <c r="E2" s="51"/>
      <c r="F2" s="51"/>
      <c r="G2" s="51"/>
      <c r="H2" s="51"/>
      <c r="I2" s="52"/>
      <c r="J2" s="27"/>
      <c r="K2" s="27"/>
      <c r="L2" s="27"/>
      <c r="M2" s="27"/>
    </row>
    <row r="3" spans="2:13" x14ac:dyDescent="0.35">
      <c r="B3" s="53"/>
      <c r="C3" s="54"/>
      <c r="D3" s="54"/>
      <c r="E3" s="54"/>
      <c r="F3" s="54"/>
      <c r="G3" s="54"/>
      <c r="H3" s="54"/>
      <c r="I3" s="55"/>
      <c r="J3" s="27"/>
      <c r="K3" s="27"/>
      <c r="L3" s="27"/>
      <c r="M3" s="27"/>
    </row>
    <row r="5" spans="2:13" ht="18" customHeight="1" x14ac:dyDescent="0.35"/>
    <row r="6" spans="2:13" ht="126.5" customHeight="1" x14ac:dyDescent="0.35">
      <c r="B6" s="56" t="s">
        <v>272</v>
      </c>
      <c r="C6" s="56"/>
      <c r="D6" s="56"/>
      <c r="E6" s="56"/>
      <c r="F6" s="56"/>
      <c r="G6" s="56"/>
      <c r="H6" s="56"/>
      <c r="I6" s="56"/>
    </row>
    <row r="8" spans="2:13" x14ac:dyDescent="0.35">
      <c r="B8" s="73" t="s">
        <v>258</v>
      </c>
      <c r="C8" s="73"/>
      <c r="D8" s="73"/>
      <c r="E8" s="73"/>
      <c r="F8" s="73"/>
      <c r="G8" s="73"/>
      <c r="H8" s="73"/>
      <c r="I8" s="73"/>
    </row>
    <row r="9" spans="2:13" ht="29.5" customHeight="1" x14ac:dyDescent="0.35">
      <c r="B9" s="79" t="s">
        <v>259</v>
      </c>
      <c r="C9" s="79"/>
      <c r="D9" s="79"/>
      <c r="E9" s="79"/>
      <c r="F9" s="35" t="s">
        <v>254</v>
      </c>
      <c r="G9" s="35" t="s">
        <v>281</v>
      </c>
      <c r="H9" s="74" t="s">
        <v>269</v>
      </c>
      <c r="I9" s="75"/>
    </row>
    <row r="10" spans="2:13" ht="50.5" customHeight="1" x14ac:dyDescent="0.35">
      <c r="B10" s="80" t="s">
        <v>260</v>
      </c>
      <c r="C10" s="80"/>
      <c r="D10" s="80"/>
      <c r="E10" s="80"/>
      <c r="F10" s="45" t="s">
        <v>279</v>
      </c>
      <c r="G10" s="14">
        <v>1</v>
      </c>
      <c r="H10" s="81">
        <f>'BPU 2 poste A (prix bâtiments)'!$D$25</f>
        <v>0</v>
      </c>
      <c r="I10" s="82"/>
    </row>
    <row r="11" spans="2:13" ht="43.5" x14ac:dyDescent="0.35">
      <c r="B11" s="80" t="s">
        <v>261</v>
      </c>
      <c r="C11" s="80"/>
      <c r="D11" s="80"/>
      <c r="E11" s="80"/>
      <c r="F11" s="45" t="s">
        <v>279</v>
      </c>
      <c r="G11" s="14">
        <v>1</v>
      </c>
      <c r="H11" s="81">
        <f>'BPU Poste B (vitrerie basse)'!$F$26</f>
        <v>0</v>
      </c>
      <c r="I11" s="82"/>
    </row>
    <row r="12" spans="2:13" ht="43.5" x14ac:dyDescent="0.35">
      <c r="B12" s="86" t="s">
        <v>262</v>
      </c>
      <c r="C12" s="86"/>
      <c r="D12" s="86"/>
      <c r="E12" s="86"/>
      <c r="F12" s="39" t="s">
        <v>254</v>
      </c>
      <c r="G12" s="21" t="s">
        <v>282</v>
      </c>
      <c r="H12" s="21" t="s">
        <v>277</v>
      </c>
      <c r="I12" s="28" t="s">
        <v>269</v>
      </c>
    </row>
    <row r="13" spans="2:13" x14ac:dyDescent="0.35">
      <c r="B13" s="80" t="s">
        <v>263</v>
      </c>
      <c r="C13" s="80"/>
      <c r="D13" s="80"/>
      <c r="E13" s="80"/>
      <c r="F13" s="40" t="s">
        <v>276</v>
      </c>
      <c r="G13" s="14">
        <v>1</v>
      </c>
      <c r="H13" s="43" t="s">
        <v>278</v>
      </c>
      <c r="I13" s="14">
        <f>'Poste C'!$G$14</f>
        <v>0</v>
      </c>
    </row>
    <row r="14" spans="2:13" x14ac:dyDescent="0.35">
      <c r="B14" s="80" t="s">
        <v>264</v>
      </c>
      <c r="C14" s="80"/>
      <c r="D14" s="80"/>
      <c r="E14" s="80"/>
      <c r="F14" s="40" t="s">
        <v>275</v>
      </c>
      <c r="G14" s="14">
        <v>2087</v>
      </c>
      <c r="H14" s="14">
        <f>'Poste C'!$D$19</f>
        <v>0</v>
      </c>
      <c r="I14" s="14">
        <f>H14*G14</f>
        <v>0</v>
      </c>
    </row>
    <row r="15" spans="2:13" ht="43.5" x14ac:dyDescent="0.35">
      <c r="B15" s="80" t="s">
        <v>268</v>
      </c>
      <c r="C15" s="80"/>
      <c r="D15" s="80"/>
      <c r="E15" s="80"/>
      <c r="F15" s="44" t="s">
        <v>255</v>
      </c>
      <c r="G15" s="34">
        <v>2827</v>
      </c>
      <c r="H15" s="34">
        <f>'Poste C'!$E$25</f>
        <v>0</v>
      </c>
      <c r="I15" s="14">
        <f>H15*G15</f>
        <v>0</v>
      </c>
    </row>
    <row r="16" spans="2:13" x14ac:dyDescent="0.35">
      <c r="B16" s="83" t="s">
        <v>265</v>
      </c>
      <c r="C16" s="84"/>
      <c r="D16" s="84"/>
      <c r="E16" s="84"/>
      <c r="F16" s="84"/>
      <c r="G16" s="85"/>
      <c r="H16" s="41"/>
      <c r="I16" s="29">
        <f>SUM(I10:I11)+SUM(I13:I15)</f>
        <v>0</v>
      </c>
    </row>
    <row r="17" spans="2:9" x14ac:dyDescent="0.35">
      <c r="B17" s="73" t="s">
        <v>283</v>
      </c>
      <c r="C17" s="73"/>
      <c r="D17" s="73"/>
      <c r="E17" s="73"/>
      <c r="F17" s="73"/>
      <c r="G17" s="73"/>
      <c r="H17" s="38"/>
      <c r="I17" s="30">
        <f>I16*4</f>
        <v>0</v>
      </c>
    </row>
  </sheetData>
  <mergeCells count="15">
    <mergeCell ref="H11:I11"/>
    <mergeCell ref="B16:G16"/>
    <mergeCell ref="B17:G17"/>
    <mergeCell ref="B11:E11"/>
    <mergeCell ref="B12:E12"/>
    <mergeCell ref="B13:E13"/>
    <mergeCell ref="B14:E14"/>
    <mergeCell ref="B15:E15"/>
    <mergeCell ref="B1:I3"/>
    <mergeCell ref="B6:I6"/>
    <mergeCell ref="B8:I8"/>
    <mergeCell ref="B9:E9"/>
    <mergeCell ref="B10:E10"/>
    <mergeCell ref="H9:I9"/>
    <mergeCell ref="H10:I10"/>
  </mergeCells>
  <pageMargins left="0.7" right="0.7" top="0.75" bottom="0.75" header="0.3" footer="0.3"/>
  <pageSetup paperSize="9" firstPageNumber="2147483648"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BPU 1 Poste A (prix locaux)</vt:lpstr>
      <vt:lpstr>BPU 2 poste A (prix bâtiments)</vt:lpstr>
      <vt:lpstr>BPU Poste B (vitrerie basse)</vt:lpstr>
      <vt:lpstr>Poste C</vt:lpstr>
      <vt:lpstr>DQE</vt:lpstr>
    </vt:vector>
  </TitlesOfParts>
  <Company>INRIA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slemy</dc:creator>
  <cp:lastModifiedBy>Ludivine Chantemargue</cp:lastModifiedBy>
  <cp:revision>2</cp:revision>
  <dcterms:created xsi:type="dcterms:W3CDTF">2011-10-27T07:59:53Z</dcterms:created>
  <dcterms:modified xsi:type="dcterms:W3CDTF">2025-01-30T14:21:35Z</dcterms:modified>
</cp:coreProperties>
</file>