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8_SAI\COMMUN\AC PILOTES PAR SAI\Renouvellement MULTIDIAG 2025-2029\2-DCE\DCE PLACE\"/>
    </mc:Choice>
  </mc:AlternateContent>
  <bookViews>
    <workbookView xWindow="0" yWindow="0" windowWidth="20490" windowHeight="7620"/>
  </bookViews>
  <sheets>
    <sheet name="BPU" sheetId="1" r:id="rId1"/>
    <sheet name="DQEO" sheetId="4" r:id="rId2"/>
  </sheets>
  <definedNames>
    <definedName name="_xlnm._FilterDatabase" localSheetId="0" hidden="1">BPU!$A$5:$H$76</definedName>
    <definedName name="_xlnm._FilterDatabase" localSheetId="1" hidden="1">DQEO!$A$4:$H$64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6" i="4" l="1"/>
  <c r="G75" i="4"/>
  <c r="G74" i="4"/>
  <c r="G73" i="4"/>
  <c r="G72" i="4"/>
  <c r="G71" i="4"/>
  <c r="G70" i="4"/>
  <c r="G68" i="4"/>
  <c r="G67" i="4"/>
  <c r="G66" i="4"/>
  <c r="G65" i="4"/>
  <c r="G64" i="4"/>
  <c r="G61" i="4"/>
  <c r="G60" i="4"/>
  <c r="G58" i="4"/>
  <c r="G56" i="4"/>
  <c r="G55" i="4"/>
  <c r="G54" i="4"/>
  <c r="G53" i="4"/>
  <c r="G51" i="4"/>
  <c r="G50" i="4"/>
  <c r="G49" i="4"/>
  <c r="G48" i="4"/>
  <c r="G46" i="4"/>
  <c r="G45" i="4"/>
  <c r="G44" i="4"/>
  <c r="G42" i="4"/>
  <c r="G41" i="4"/>
  <c r="G40" i="4"/>
  <c r="G39" i="4"/>
  <c r="G38" i="4"/>
  <c r="G37" i="4"/>
  <c r="G36" i="4"/>
  <c r="G34" i="4"/>
  <c r="G33" i="4"/>
  <c r="G32" i="4"/>
  <c r="G31" i="4"/>
  <c r="G29" i="4"/>
  <c r="G28" i="4"/>
  <c r="G26" i="4"/>
  <c r="H26" i="4" s="1"/>
  <c r="G25" i="4"/>
  <c r="H25" i="4" s="1"/>
  <c r="G24" i="4"/>
  <c r="G23" i="4"/>
  <c r="H23" i="4" s="1"/>
  <c r="G22" i="4"/>
  <c r="H22" i="4" s="1"/>
  <c r="G19" i="4"/>
  <c r="H19" i="4" s="1"/>
  <c r="G18" i="4"/>
  <c r="H18" i="4" s="1"/>
  <c r="G17" i="4"/>
  <c r="H17" i="4" s="1"/>
  <c r="G16" i="4"/>
  <c r="H16" i="4" s="1"/>
  <c r="G15" i="4"/>
  <c r="H15" i="4" s="1"/>
  <c r="G14" i="4"/>
  <c r="H14" i="4" s="1"/>
  <c r="G13" i="4"/>
  <c r="H13" i="4" s="1"/>
  <c r="G12" i="4"/>
  <c r="H12" i="4" s="1"/>
  <c r="G11" i="4"/>
  <c r="G8" i="4"/>
  <c r="H8" i="4" s="1"/>
  <c r="G7" i="4"/>
  <c r="H7" i="4" s="1"/>
  <c r="G6" i="4"/>
  <c r="H31" i="4"/>
  <c r="H32" i="4"/>
  <c r="H33" i="4"/>
  <c r="H34" i="4"/>
  <c r="H36" i="4"/>
  <c r="H37" i="4"/>
  <c r="H38" i="4"/>
  <c r="H39" i="4"/>
  <c r="H40" i="4"/>
  <c r="H41" i="4"/>
  <c r="H42" i="4"/>
  <c r="H44" i="4"/>
  <c r="H45" i="4"/>
  <c r="H46" i="4"/>
  <c r="H48" i="4"/>
  <c r="H49" i="4"/>
  <c r="H50" i="4"/>
  <c r="H51" i="4"/>
  <c r="H53" i="4"/>
  <c r="H54" i="4"/>
  <c r="H55" i="4"/>
  <c r="H56" i="4"/>
  <c r="H58" i="4"/>
  <c r="H60" i="4"/>
  <c r="H61" i="4"/>
  <c r="H64" i="4"/>
  <c r="H65" i="4"/>
  <c r="H66" i="4"/>
  <c r="H67" i="4"/>
  <c r="H68" i="4"/>
  <c r="H70" i="4"/>
  <c r="H71" i="4"/>
  <c r="H72" i="4"/>
  <c r="H73" i="4"/>
  <c r="H74" i="4"/>
  <c r="H75" i="4"/>
  <c r="H76" i="4"/>
  <c r="H29" i="4"/>
  <c r="H28" i="4"/>
  <c r="H24" i="4"/>
  <c r="H11" i="4"/>
  <c r="H6" i="4" l="1"/>
</calcChain>
</file>

<file path=xl/sharedStrings.xml><?xml version="1.0" encoding="utf-8"?>
<sst xmlns="http://schemas.openxmlformats.org/spreadsheetml/2006/main" count="405" uniqueCount="154">
  <si>
    <t>N°</t>
  </si>
  <si>
    <t>DESIGNATION</t>
  </si>
  <si>
    <t>Unité</t>
  </si>
  <si>
    <t>BPU</t>
  </si>
  <si>
    <t>DQEO</t>
  </si>
  <si>
    <t>PU HT</t>
  </si>
  <si>
    <t>Prix total HT</t>
  </si>
  <si>
    <t>Réunion de lancement de la mission</t>
  </si>
  <si>
    <t>un</t>
  </si>
  <si>
    <t>LOT 3</t>
  </si>
  <si>
    <t>DIAGNOSTIC GEOTECHNIQUE</t>
  </si>
  <si>
    <t>Surcoût pour mission urgente - Remise du livrable en 72h</t>
  </si>
  <si>
    <t>Mission G1 ES</t>
  </si>
  <si>
    <t>Mission G1 PGC</t>
  </si>
  <si>
    <t>Mission G2 AVP</t>
  </si>
  <si>
    <t xml:space="preserve">Mission G2 PRO </t>
  </si>
  <si>
    <t>Mission G4 : Suivi de chantier</t>
  </si>
  <si>
    <t xml:space="preserve">Mission G5 </t>
  </si>
  <si>
    <t xml:space="preserve">Participation à une réunion pour les missions G1, G2, G4, G5 (3h) </t>
  </si>
  <si>
    <t>Mission G4 : Supervision étude d’EXE</t>
  </si>
  <si>
    <t>jr</t>
  </si>
  <si>
    <t>Amenée et repli du matériel et des équipes pour une série de sondages et mesures</t>
  </si>
  <si>
    <t>Réalisation d’un avant trou</t>
  </si>
  <si>
    <t>Surcoût sécurisation pyrotechnique des forages et sondages</t>
  </si>
  <si>
    <t>ml</t>
  </si>
  <si>
    <t xml:space="preserve">Surcoût sondage sur éléments amiantés </t>
  </si>
  <si>
    <t>Surcoût utilisation de machines démontables</t>
  </si>
  <si>
    <t>Réalisation d’un sondage à la tarière mécanique</t>
  </si>
  <si>
    <t>Profondeur de sondage à la tarière</t>
  </si>
  <si>
    <t>Réalisation d’un forage carotté</t>
  </si>
  <si>
    <t>Profondeur de sondage carotté sur la plage 1 m à 10m de profondeur</t>
  </si>
  <si>
    <t>Profondeur de sondage carotté sur la plage 11 m à 20m de profondeur</t>
  </si>
  <si>
    <t>Profondeur de sondage carotté sur la plage supérieure à 21m de profondeur</t>
  </si>
  <si>
    <t>Réalisation d’un forage de reconnaissance géologique (avec enregistrement des paramètres de sondage).</t>
  </si>
  <si>
    <t>Profondeur de sondage pressiométrique (avec enregistrement des paramètres de sondage) sur la plage 1m à 25m.</t>
  </si>
  <si>
    <t>Profondeur de sondage pressiométrique (avec enregistrement des paramètres de sondage) sur la plage 26m et plus.</t>
  </si>
  <si>
    <t xml:space="preserve">Essai pressiométrique lors du forage </t>
  </si>
  <si>
    <t>Essai de perméabilité en forage (essai Lefranc, Nasberg)</t>
  </si>
  <si>
    <t>Essai de perméabilité de surface (essai dit de Porchet)</t>
  </si>
  <si>
    <t xml:space="preserve">Réalisation d’un sondage destructif (avec enregistrement des paramètres de sondage) </t>
  </si>
  <si>
    <t>Profondeur de sondage destructif (avec enregistrement des paramètres de sondage) sur la plage 1m à 25m.</t>
  </si>
  <si>
    <t>Profondeur de sondage destructif (avec enregistrement des paramètres de sondage) sur la plage 26m et plus.</t>
  </si>
  <si>
    <t>Réalisation d’un sondage au pénétromètre</t>
  </si>
  <si>
    <t>Essai au pénétromètre, de 0 à 10 m de profondeur.</t>
  </si>
  <si>
    <t>Essai au pénétromètre, de 11 à 20 m de profondeur.</t>
  </si>
  <si>
    <t>Essai au pénétromètre, au-delà de 20 m de profondeur.</t>
  </si>
  <si>
    <t xml:space="preserve">Fourniture et pose d’un piézomètre </t>
  </si>
  <si>
    <t>Profondeur de pose du piézomètre sur la plage 1m à 10m</t>
  </si>
  <si>
    <t>Profondeur de pose du piézomètre pour une profondeur supérieure à 10m</t>
  </si>
  <si>
    <t>Suivi et relevés mensuels des niveaux des piézomètres (nombre de mois, pour l’ensemble des piézomètres présents sur le site)</t>
  </si>
  <si>
    <t>F/mois</t>
  </si>
  <si>
    <t>Réalisation du puit de pompage, réalisation des tests, mise en place de la pompe, du groupe électrogène et vacation de l’équipe pour suivre le pompage</t>
  </si>
  <si>
    <t>F/jour</t>
  </si>
  <si>
    <t>Tranchée de reconnaissance jusqu’à 1m50 de profondeur</t>
  </si>
  <si>
    <t>Approfondissement de tranchée de reconnaissance de 1m50 à 3m de profondeur, y compris sujétions de blindage</t>
  </si>
  <si>
    <t>Analyse granulométrique par tamisage</t>
  </si>
  <si>
    <t>Détermination des limites d'Atterberg</t>
  </si>
  <si>
    <t>Essai Proctor</t>
  </si>
  <si>
    <t>Essais triaxiaux et de cisaillement, par échantillon.</t>
  </si>
  <si>
    <t>Essais œdométriques, par échantillon.</t>
  </si>
  <si>
    <t>Essais à la compression simple, par échantillon.</t>
  </si>
  <si>
    <t>Essai de cisaillement rectiligne</t>
  </si>
  <si>
    <t>Poids volumétrique humide et sec</t>
  </si>
  <si>
    <t>Porosité</t>
  </si>
  <si>
    <t xml:space="preserve">Essai de gonflement à l’œdomètre </t>
  </si>
  <si>
    <t>Prestations générales</t>
  </si>
  <si>
    <t>Missions géotechniques</t>
  </si>
  <si>
    <t>Sondages à la tarrière mécanique</t>
  </si>
  <si>
    <t>Sondages carrottés et recueil d'échantillons</t>
  </si>
  <si>
    <t>Sondages et essais pressiométriques et de perméabilité</t>
  </si>
  <si>
    <t>Sondages destructifs</t>
  </si>
  <si>
    <t>Essais et sondages de pénétration</t>
  </si>
  <si>
    <t>Piézomètres</t>
  </si>
  <si>
    <t>Essais de pompage</t>
  </si>
  <si>
    <t>Exécution de tranchées de reconnaissance</t>
  </si>
  <si>
    <t>Essais en laboratoire sur échantillons de sols</t>
  </si>
  <si>
    <t>Essais physiques</t>
  </si>
  <si>
    <t>Essais mécaniques</t>
  </si>
  <si>
    <t xml:space="preserve">Mission G2 DCE/ACT </t>
  </si>
  <si>
    <t>Détermination de la valeur de bleu de méthylène (VBs)</t>
  </si>
  <si>
    <t>Sondages et essais in situ</t>
  </si>
  <si>
    <t>Mesure de la teneur en eau naturelle</t>
  </si>
  <si>
    <t>Préparation de la mission</t>
  </si>
  <si>
    <t>Missions</t>
  </si>
  <si>
    <t>Préparation de la mission : envoi et gestion des DT-DICT (suivi et mise à jour)</t>
  </si>
  <si>
    <t>Essai de perméabilité sols cohésion très élevée (essai dit de Lugeon)</t>
  </si>
  <si>
    <t>1.1</t>
  </si>
  <si>
    <t>1.2</t>
  </si>
  <si>
    <t>1.3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</si>
  <si>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</si>
  <si>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</si>
  <si>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</si>
  <si>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</si>
  <si>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</si>
  <si>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</si>
  <si>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</si>
  <si>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</si>
  <si>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</si>
  <si>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</si>
  <si>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3.1.1</t>
  </si>
  <si>
    <t>3.1.2</t>
  </si>
  <si>
    <t>3.1.3</t>
  </si>
  <si>
    <t>3.1.4</t>
  </si>
  <si>
    <t>3.1.5</t>
  </si>
  <si>
    <t>3.2</t>
  </si>
  <si>
    <t>3.2.1</t>
  </si>
  <si>
    <t>3.2.2</t>
  </si>
  <si>
    <t>3.3</t>
  </si>
  <si>
    <t>3.3.1</t>
  </si>
  <si>
    <t>3.3.2</t>
  </si>
  <si>
    <t>3.3.3</t>
  </si>
  <si>
    <t>3.3.4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</si>
  <si>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</si>
  <si>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</si>
  <si>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</si>
  <si>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</si>
  <si>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</si>
  <si>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</si>
  <si>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</si>
  <si>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</si>
  <si>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3.5</t>
  </si>
  <si>
    <t>3.5.1</t>
  </si>
  <si>
    <t>3.5.2</t>
  </si>
  <si>
    <t>3.5.3</t>
  </si>
  <si>
    <t>3.6</t>
  </si>
  <si>
    <t>3.6.1</t>
  </si>
  <si>
    <t>3.6.2</t>
  </si>
  <si>
    <t>3.6.3</t>
  </si>
  <si>
    <t>3.6.4</t>
  </si>
  <si>
    <t>3.7</t>
  </si>
  <si>
    <t>3.7.1</t>
  </si>
  <si>
    <t>3.7.2</t>
  </si>
  <si>
    <t>3.7.3</t>
  </si>
  <si>
    <t>3.7.4</t>
  </si>
  <si>
    <t>3.8</t>
  </si>
  <si>
    <t>3.8.1</t>
  </si>
  <si>
    <t>3.9</t>
  </si>
  <si>
    <t>3.9.1</t>
  </si>
  <si>
    <t>3.9.2</t>
  </si>
  <si>
    <t>4.1</t>
  </si>
  <si>
    <t>4.1.1</t>
  </si>
  <si>
    <t>4.1.2</t>
  </si>
  <si>
    <t>4.1.3</t>
  </si>
  <si>
    <t>4.1.4</t>
  </si>
  <si>
    <t>4.1.5</t>
  </si>
  <si>
    <t>4.2</t>
  </si>
  <si>
    <t>4.2.1</t>
  </si>
  <si>
    <t>4.2.2</t>
  </si>
  <si>
    <t>4.2.3</t>
  </si>
  <si>
    <t>4.2.4</t>
  </si>
  <si>
    <t>4.2.5</t>
  </si>
  <si>
    <t>4.2.6</t>
  </si>
  <si>
    <t>4.2.7</t>
  </si>
  <si>
    <t>€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</si>
</sst>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4" fontId="0" fillId="0" borderId="0" xfId="1" applyFont="1" applyAlignment="1">
      <alignment vertical="center"/>
    </xf>
    <xf numFmtId="44" fontId="3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4" fontId="2" fillId="2" borderId="1" xfId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44" fontId="4" fillId="4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0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E76"/>
  <sheetViews>
    <sheetView tabSelected="1" workbookViewId="0">
      <selection activeCell="E4" sqref="E4"/>
    </sheetView>
  </sheetViews>
  <sheetFormatPr baseColWidth="10" defaultRowHeight="15" x14ac:dyDescent="0.25"/>
  <cols>
    <col min="1" max="1" width="8.7109375" style="14" customWidth="1"/>
    <col min="2" max="2" width="60.7109375" style="25" customWidth="1"/>
    <col min="3" max="3" width="12.7109375" style="4" customWidth="1"/>
    <col min="4" max="4" width="5.7109375" style="4" customWidth="1"/>
    <col min="5" max="5" width="12.7109375" style="4" customWidth="1"/>
    <col min="6" max="16384" width="11.42578125" style="4"/>
  </cols>
  <sheetData>
    <row r="2" spans="1:5" ht="23.25" x14ac:dyDescent="0.25">
      <c r="A2" s="20" t="s">
        <v>9</v>
      </c>
      <c r="B2" s="5" t="s">
        <v>10</v>
      </c>
      <c r="C2" s="3"/>
      <c r="E2" s="6" t="s">
        <v>3</v>
      </c>
    </row>
    <row r="3" spans="1:5" x14ac:dyDescent="0.25">
      <c r="A3" s="13"/>
    </row>
    <row r="4" spans="1:5" x14ac:dyDescent="0.25">
      <c r="A4" s="1" t="s">
        <v>0</v>
      </c>
      <c r="B4" s="26" t="s">
        <v>1</v>
      </c>
      <c r="C4" s="1" t="s">
        <v>2</v>
      </c>
      <c r="E4" s="1" t="s">
        <v>153</v>
      </c>
    </row>
    <row r="5" spans="1:5" x14ac:dyDescent="0.25">
      <c r="A5" s="9">
        <v>1</v>
      </c>
      <c r="B5" s="27" t="s">
        <v>82</v>
      </c>
      <c r="C5" s="9"/>
      <c r="E5" s="32"/>
    </row>
    <row r="6" spans="1:5" x14ac:dyDescent="0.25">
      <c r="A6" s="12" t="s">
        <v>86</v>
      </c>
      <c r="B6" s="28" t="s">
        <v>7</v>
      </c>
      <c r="C6" s="12" t="s">
        <v>8</v>
      </c>
      <c r="E6" s="33"/>
    </row>
    <row r="7" spans="1:5" ht="30" x14ac:dyDescent="0.25">
      <c r="A7" s="12" t="s">
        <v>87</v>
      </c>
      <c r="B7" s="28" t="s">
        <v>84</v>
      </c>
      <c r="C7" s="2" t="s">
        <v>8</v>
      </c>
      <c r="E7" s="34"/>
    </row>
    <row r="8" spans="1:5" x14ac:dyDescent="0.25">
      <c r="A8" s="12" t="s">
        <v>88</v>
      </c>
      <c r="B8" s="29" t="s">
        <v>11</v>
      </c>
      <c r="C8" s="2" t="s">
        <v>8</v>
      </c>
      <c r="E8" s="34"/>
    </row>
    <row r="9" spans="1:5" x14ac:dyDescent="0.25">
      <c r="A9" s="9"/>
      <c r="B9" s="27" t="s">
        <v>83</v>
      </c>
      <c r="C9" s="9"/>
      <c r="E9" s="32"/>
    </row>
    <row r="10" spans="1:5" x14ac:dyDescent="0.25">
      <c r="A10" s="22">
        <v>2</v>
      </c>
      <c r="B10" s="30" t="s">
        <v>66</v>
      </c>
      <c r="C10" s="10"/>
      <c r="E10" s="35"/>
    </row>
    <row r="11" spans="1:5" x14ac:dyDescent="0.25">
      <c r="A11" s="2" t="s">
        <v>89</v>
      </c>
      <c r="B11" s="29" t="s">
        <v>12</v>
      </c>
      <c r="C11" s="2" t="s">
        <v>8</v>
      </c>
      <c r="E11" s="34"/>
    </row>
    <row r="12" spans="1:5" x14ac:dyDescent="0.25">
      <c r="A12" s="2" t="s">
        <v>90</v>
      </c>
      <c r="B12" s="29" t="s">
        <v>13</v>
      </c>
      <c r="C12" s="2" t="s">
        <v>8</v>
      </c>
      <c r="E12" s="34"/>
    </row>
    <row r="13" spans="1:5" x14ac:dyDescent="0.25">
      <c r="A13" s="2" t="s">
        <v>91</v>
      </c>
      <c r="B13" s="29" t="s">
        <v>14</v>
      </c>
      <c r="C13" s="2" t="s">
        <v>8</v>
      </c>
      <c r="E13" s="34"/>
    </row>
    <row r="14" spans="1:5" x14ac:dyDescent="0.25">
      <c r="A14" s="2" t="s">
        <v>92</v>
      </c>
      <c r="B14" s="29" t="s">
        <v>15</v>
      </c>
      <c r="C14" s="2" t="s">
        <v>8</v>
      </c>
      <c r="E14" s="34"/>
    </row>
    <row r="15" spans="1:5" x14ac:dyDescent="0.25">
      <c r="A15" s="2" t="s">
        <v>93</v>
      </c>
      <c r="B15" s="29" t="s">
        <v>78</v>
      </c>
      <c r="C15" s="2" t="s">
        <v>8</v>
      </c>
      <c r="E15" s="34"/>
    </row>
    <row r="16" spans="1:5" x14ac:dyDescent="0.25">
      <c r="A16" s="2" t="s">
        <v>94</v>
      </c>
      <c r="B16" s="29" t="s">
        <v>19</v>
      </c>
      <c r="C16" s="2" t="s">
        <v>8</v>
      </c>
      <c r="E16" s="34"/>
    </row>
    <row r="17" spans="1:5" x14ac:dyDescent="0.25">
      <c r="A17" s="2" t="s">
        <v>95</v>
      </c>
      <c r="B17" s="29" t="s">
        <v>16</v>
      </c>
      <c r="C17" s="2" t="s">
        <v>20</v>
      </c>
      <c r="E17" s="34"/>
    </row>
    <row r="18" spans="1:5" x14ac:dyDescent="0.25">
      <c r="A18" s="2" t="s">
        <v>96</v>
      </c>
      <c r="B18" s="29" t="s">
        <v>17</v>
      </c>
      <c r="C18" s="2" t="s">
        <v>8</v>
      </c>
      <c r="E18" s="34"/>
    </row>
    <row r="19" spans="1:5" x14ac:dyDescent="0.25">
      <c r="A19" s="2" t="s">
        <v>97</v>
      </c>
      <c r="B19" s="29" t="s">
        <v>18</v>
      </c>
      <c r="C19" s="2" t="s">
        <v>8</v>
      </c>
      <c r="E19" s="34"/>
    </row>
    <row r="20" spans="1:5" x14ac:dyDescent="0.25">
      <c r="A20" s="22">
        <v>3</v>
      </c>
      <c r="B20" s="30" t="s">
        <v>80</v>
      </c>
      <c r="C20" s="10"/>
      <c r="E20" s="35"/>
    </row>
    <row r="21" spans="1:5" x14ac:dyDescent="0.25">
      <c r="A21" s="21" t="s">
        <v>98</v>
      </c>
      <c r="B21" s="31" t="s">
        <v>65</v>
      </c>
      <c r="C21" s="11"/>
      <c r="E21" s="36"/>
    </row>
    <row r="22" spans="1:5" ht="30" x14ac:dyDescent="0.25">
      <c r="A22" s="2" t="s">
        <v>99</v>
      </c>
      <c r="B22" s="29" t="s">
        <v>21</v>
      </c>
      <c r="C22" s="2" t="s">
        <v>8</v>
      </c>
      <c r="E22" s="34"/>
    </row>
    <row r="23" spans="1:5" x14ac:dyDescent="0.25">
      <c r="A23" s="2" t="s">
        <v>100</v>
      </c>
      <c r="B23" s="29" t="s">
        <v>22</v>
      </c>
      <c r="C23" s="2" t="s">
        <v>8</v>
      </c>
      <c r="E23" s="34"/>
    </row>
    <row r="24" spans="1:5" x14ac:dyDescent="0.25">
      <c r="A24" s="2" t="s">
        <v>101</v>
      </c>
      <c r="B24" s="29" t="s">
        <v>23</v>
      </c>
      <c r="C24" s="2" t="s">
        <v>24</v>
      </c>
      <c r="E24" s="34"/>
    </row>
    <row r="25" spans="1:5" x14ac:dyDescent="0.25">
      <c r="A25" s="2" t="s">
        <v>102</v>
      </c>
      <c r="B25" s="29" t="s">
        <v>25</v>
      </c>
      <c r="C25" s="2" t="s">
        <v>8</v>
      </c>
      <c r="E25" s="34"/>
    </row>
    <row r="26" spans="1:5" x14ac:dyDescent="0.25">
      <c r="A26" s="2" t="s">
        <v>103</v>
      </c>
      <c r="B26" s="29" t="s">
        <v>26</v>
      </c>
      <c r="C26" s="2" t="s">
        <v>8</v>
      </c>
      <c r="E26" s="34"/>
    </row>
    <row r="27" spans="1:5" x14ac:dyDescent="0.25">
      <c r="A27" s="21" t="s">
        <v>104</v>
      </c>
      <c r="B27" s="31" t="s">
        <v>67</v>
      </c>
      <c r="C27" s="11"/>
      <c r="E27" s="36"/>
    </row>
    <row r="28" spans="1:5" x14ac:dyDescent="0.25">
      <c r="A28" s="2" t="s">
        <v>105</v>
      </c>
      <c r="B28" s="28" t="s">
        <v>27</v>
      </c>
      <c r="C28" s="12" t="s">
        <v>8</v>
      </c>
      <c r="E28" s="33"/>
    </row>
    <row r="29" spans="1:5" x14ac:dyDescent="0.25">
      <c r="A29" s="2" t="s">
        <v>106</v>
      </c>
      <c r="B29" s="29" t="s">
        <v>28</v>
      </c>
      <c r="C29" s="2" t="s">
        <v>24</v>
      </c>
      <c r="E29" s="34"/>
    </row>
    <row r="30" spans="1:5" x14ac:dyDescent="0.25">
      <c r="A30" s="21" t="s">
        <v>107</v>
      </c>
      <c r="B30" s="31" t="s">
        <v>68</v>
      </c>
      <c r="C30" s="11"/>
      <c r="E30" s="36"/>
    </row>
    <row r="31" spans="1:5" x14ac:dyDescent="0.25">
      <c r="A31" s="2" t="s">
        <v>108</v>
      </c>
      <c r="B31" s="29" t="s">
        <v>29</v>
      </c>
      <c r="C31" s="2" t="s">
        <v>8</v>
      </c>
      <c r="E31" s="34"/>
    </row>
    <row r="32" spans="1:5" ht="30" x14ac:dyDescent="0.25">
      <c r="A32" s="2" t="s">
        <v>109</v>
      </c>
      <c r="B32" s="29" t="s">
        <v>30</v>
      </c>
      <c r="C32" s="2" t="s">
        <v>24</v>
      </c>
      <c r="E32" s="34"/>
    </row>
    <row r="33" spans="1:5" ht="30" x14ac:dyDescent="0.25">
      <c r="A33" s="2" t="s">
        <v>110</v>
      </c>
      <c r="B33" s="29" t="s">
        <v>31</v>
      </c>
      <c r="C33" s="2" t="s">
        <v>24</v>
      </c>
      <c r="E33" s="34"/>
    </row>
    <row r="34" spans="1:5" ht="30" x14ac:dyDescent="0.25">
      <c r="A34" s="2" t="s">
        <v>111</v>
      </c>
      <c r="B34" s="29" t="s">
        <v>32</v>
      </c>
      <c r="C34" s="2" t="s">
        <v>24</v>
      </c>
      <c r="E34" s="34"/>
    </row>
    <row r="35" spans="1:5" x14ac:dyDescent="0.25">
      <c r="A35" s="21" t="s">
        <v>112</v>
      </c>
      <c r="B35" s="31" t="s">
        <v>69</v>
      </c>
      <c r="C35" s="11"/>
      <c r="E35" s="36"/>
    </row>
    <row r="36" spans="1:5" ht="30" x14ac:dyDescent="0.25">
      <c r="A36" s="2" t="s">
        <v>113</v>
      </c>
      <c r="B36" s="29" t="s">
        <v>33</v>
      </c>
      <c r="C36" s="12" t="s">
        <v>8</v>
      </c>
      <c r="E36" s="34"/>
    </row>
    <row r="37" spans="1:5" ht="30" x14ac:dyDescent="0.25">
      <c r="A37" s="2" t="s">
        <v>114</v>
      </c>
      <c r="B37" s="29" t="s">
        <v>34</v>
      </c>
      <c r="C37" s="2" t="s">
        <v>24</v>
      </c>
      <c r="E37" s="34"/>
    </row>
    <row r="38" spans="1:5" ht="30" x14ac:dyDescent="0.25">
      <c r="A38" s="2" t="s">
        <v>115</v>
      </c>
      <c r="B38" s="29" t="s">
        <v>35</v>
      </c>
      <c r="C38" s="2" t="s">
        <v>24</v>
      </c>
      <c r="E38" s="34"/>
    </row>
    <row r="39" spans="1:5" x14ac:dyDescent="0.25">
      <c r="A39" s="2" t="s">
        <v>116</v>
      </c>
      <c r="B39" s="29" t="s">
        <v>36</v>
      </c>
      <c r="C39" s="12" t="s">
        <v>8</v>
      </c>
      <c r="E39" s="34"/>
    </row>
    <row r="40" spans="1:5" x14ac:dyDescent="0.25">
      <c r="A40" s="2" t="s">
        <v>117</v>
      </c>
      <c r="B40" s="29" t="s">
        <v>37</v>
      </c>
      <c r="C40" s="12" t="s">
        <v>8</v>
      </c>
      <c r="E40" s="34"/>
    </row>
    <row r="41" spans="1:5" x14ac:dyDescent="0.25">
      <c r="A41" s="2" t="s">
        <v>118</v>
      </c>
      <c r="B41" s="29" t="s">
        <v>38</v>
      </c>
      <c r="C41" s="12" t="s">
        <v>8</v>
      </c>
      <c r="E41" s="34"/>
    </row>
    <row r="42" spans="1:5" ht="30" x14ac:dyDescent="0.25">
      <c r="A42" s="2" t="s">
        <v>119</v>
      </c>
      <c r="B42" s="29" t="s">
        <v>85</v>
      </c>
      <c r="C42" s="12" t="s">
        <v>8</v>
      </c>
      <c r="E42" s="34"/>
    </row>
    <row r="43" spans="1:5" x14ac:dyDescent="0.25">
      <c r="A43" s="21" t="s">
        <v>120</v>
      </c>
      <c r="B43" s="31" t="s">
        <v>70</v>
      </c>
      <c r="C43" s="11"/>
      <c r="E43" s="36"/>
    </row>
    <row r="44" spans="1:5" ht="30" x14ac:dyDescent="0.25">
      <c r="A44" s="2" t="s">
        <v>121</v>
      </c>
      <c r="B44" s="29" t="s">
        <v>39</v>
      </c>
      <c r="C44" s="12" t="s">
        <v>8</v>
      </c>
      <c r="E44" s="34"/>
    </row>
    <row r="45" spans="1:5" ht="30" x14ac:dyDescent="0.25">
      <c r="A45" s="2" t="s">
        <v>122</v>
      </c>
      <c r="B45" s="29" t="s">
        <v>40</v>
      </c>
      <c r="C45" s="2" t="s">
        <v>24</v>
      </c>
      <c r="E45" s="34"/>
    </row>
    <row r="46" spans="1:5" ht="30" x14ac:dyDescent="0.25">
      <c r="A46" s="2" t="s">
        <v>123</v>
      </c>
      <c r="B46" s="29" t="s">
        <v>41</v>
      </c>
      <c r="C46" s="12" t="s">
        <v>24</v>
      </c>
      <c r="E46" s="34"/>
    </row>
    <row r="47" spans="1:5" x14ac:dyDescent="0.25">
      <c r="A47" s="21" t="s">
        <v>124</v>
      </c>
      <c r="B47" s="31" t="s">
        <v>71</v>
      </c>
      <c r="C47" s="11"/>
      <c r="E47" s="36"/>
    </row>
    <row r="48" spans="1:5" x14ac:dyDescent="0.25">
      <c r="A48" s="2" t="s">
        <v>125</v>
      </c>
      <c r="B48" s="29" t="s">
        <v>42</v>
      </c>
      <c r="C48" s="12" t="s">
        <v>8</v>
      </c>
      <c r="E48" s="34"/>
    </row>
    <row r="49" spans="1:5" x14ac:dyDescent="0.25">
      <c r="A49" s="2" t="s">
        <v>126</v>
      </c>
      <c r="B49" s="29" t="s">
        <v>43</v>
      </c>
      <c r="C49" s="2" t="s">
        <v>24</v>
      </c>
      <c r="E49" s="34"/>
    </row>
    <row r="50" spans="1:5" x14ac:dyDescent="0.25">
      <c r="A50" s="2" t="s">
        <v>127</v>
      </c>
      <c r="B50" s="29" t="s">
        <v>44</v>
      </c>
      <c r="C50" s="12" t="s">
        <v>24</v>
      </c>
      <c r="E50" s="34"/>
    </row>
    <row r="51" spans="1:5" x14ac:dyDescent="0.25">
      <c r="A51" s="2" t="s">
        <v>128</v>
      </c>
      <c r="B51" s="29" t="s">
        <v>45</v>
      </c>
      <c r="C51" s="12" t="s">
        <v>24</v>
      </c>
      <c r="E51" s="34"/>
    </row>
    <row r="52" spans="1:5" x14ac:dyDescent="0.25">
      <c r="A52" s="21" t="s">
        <v>129</v>
      </c>
      <c r="B52" s="31" t="s">
        <v>72</v>
      </c>
      <c r="C52" s="11"/>
      <c r="E52" s="36"/>
    </row>
    <row r="53" spans="1:5" x14ac:dyDescent="0.25">
      <c r="A53" s="2" t="s">
        <v>130</v>
      </c>
      <c r="B53" s="29" t="s">
        <v>46</v>
      </c>
      <c r="C53" s="12" t="s">
        <v>8</v>
      </c>
      <c r="E53" s="34"/>
    </row>
    <row r="54" spans="1:5" x14ac:dyDescent="0.25">
      <c r="A54" s="2" t="s">
        <v>131</v>
      </c>
      <c r="B54" s="29" t="s">
        <v>47</v>
      </c>
      <c r="C54" s="2" t="s">
        <v>24</v>
      </c>
      <c r="E54" s="34"/>
    </row>
    <row r="55" spans="1:5" ht="30" x14ac:dyDescent="0.25">
      <c r="A55" s="2" t="s">
        <v>132</v>
      </c>
      <c r="B55" s="29" t="s">
        <v>48</v>
      </c>
      <c r="C55" s="12" t="s">
        <v>24</v>
      </c>
      <c r="E55" s="34"/>
    </row>
    <row r="56" spans="1:5" ht="30" x14ac:dyDescent="0.25">
      <c r="A56" s="2" t="s">
        <v>133</v>
      </c>
      <c r="B56" s="29" t="s">
        <v>49</v>
      </c>
      <c r="C56" s="12" t="s">
        <v>50</v>
      </c>
      <c r="E56" s="34"/>
    </row>
    <row r="57" spans="1:5" x14ac:dyDescent="0.25">
      <c r="A57" s="21" t="s">
        <v>134</v>
      </c>
      <c r="B57" s="31" t="s">
        <v>73</v>
      </c>
      <c r="C57" s="11"/>
      <c r="E57" s="36"/>
    </row>
    <row r="58" spans="1:5" ht="45" x14ac:dyDescent="0.25">
      <c r="A58" s="2" t="s">
        <v>135</v>
      </c>
      <c r="B58" s="29" t="s">
        <v>51</v>
      </c>
      <c r="C58" s="12" t="s">
        <v>52</v>
      </c>
      <c r="E58" s="34"/>
    </row>
    <row r="59" spans="1:5" x14ac:dyDescent="0.25">
      <c r="A59" s="21" t="s">
        <v>136</v>
      </c>
      <c r="B59" s="31" t="s">
        <v>74</v>
      </c>
      <c r="C59" s="11"/>
      <c r="E59" s="36"/>
    </row>
    <row r="60" spans="1:5" x14ac:dyDescent="0.25">
      <c r="A60" s="2" t="s">
        <v>137</v>
      </c>
      <c r="B60" s="29" t="s">
        <v>53</v>
      </c>
      <c r="C60" s="12" t="s">
        <v>24</v>
      </c>
      <c r="E60" s="34"/>
    </row>
    <row r="61" spans="1:5" ht="30" x14ac:dyDescent="0.25">
      <c r="A61" s="2" t="s">
        <v>138</v>
      </c>
      <c r="B61" s="29" t="s">
        <v>54</v>
      </c>
      <c r="C61" s="2" t="s">
        <v>24</v>
      </c>
      <c r="E61" s="34"/>
    </row>
    <row r="62" spans="1:5" x14ac:dyDescent="0.25">
      <c r="A62" s="22">
        <v>4</v>
      </c>
      <c r="B62" s="30" t="s">
        <v>75</v>
      </c>
      <c r="C62" s="10"/>
      <c r="E62" s="35"/>
    </row>
    <row r="63" spans="1:5" x14ac:dyDescent="0.25">
      <c r="A63" s="21" t="s">
        <v>139</v>
      </c>
      <c r="B63" s="31" t="s">
        <v>76</v>
      </c>
      <c r="C63" s="11"/>
      <c r="E63" s="36"/>
    </row>
    <row r="64" spans="1:5" x14ac:dyDescent="0.25">
      <c r="A64" s="2" t="s">
        <v>140</v>
      </c>
      <c r="B64" s="29" t="s">
        <v>81</v>
      </c>
      <c r="C64" s="2" t="s">
        <v>8</v>
      </c>
      <c r="E64" s="34"/>
    </row>
    <row r="65" spans="1:5" x14ac:dyDescent="0.25">
      <c r="A65" s="2" t="s">
        <v>141</v>
      </c>
      <c r="B65" s="29" t="s">
        <v>55</v>
      </c>
      <c r="C65" s="2" t="s">
        <v>8</v>
      </c>
      <c r="E65" s="34"/>
    </row>
    <row r="66" spans="1:5" x14ac:dyDescent="0.25">
      <c r="A66" s="2" t="s">
        <v>142</v>
      </c>
      <c r="B66" s="29" t="s">
        <v>79</v>
      </c>
      <c r="C66" s="2" t="s">
        <v>8</v>
      </c>
      <c r="E66" s="34"/>
    </row>
    <row r="67" spans="1:5" x14ac:dyDescent="0.25">
      <c r="A67" s="2" t="s">
        <v>143</v>
      </c>
      <c r="B67" s="29" t="s">
        <v>56</v>
      </c>
      <c r="C67" s="2" t="s">
        <v>8</v>
      </c>
      <c r="E67" s="34"/>
    </row>
    <row r="68" spans="1:5" x14ac:dyDescent="0.25">
      <c r="A68" s="2" t="s">
        <v>144</v>
      </c>
      <c r="B68" s="29" t="s">
        <v>57</v>
      </c>
      <c r="C68" s="2" t="s">
        <v>8</v>
      </c>
      <c r="E68" s="34"/>
    </row>
    <row r="69" spans="1:5" x14ac:dyDescent="0.25">
      <c r="A69" s="21" t="s">
        <v>145</v>
      </c>
      <c r="B69" s="31" t="s">
        <v>77</v>
      </c>
      <c r="C69" s="11"/>
      <c r="E69" s="36"/>
    </row>
    <row r="70" spans="1:5" x14ac:dyDescent="0.25">
      <c r="A70" s="2" t="s">
        <v>146</v>
      </c>
      <c r="B70" s="28" t="s">
        <v>58</v>
      </c>
      <c r="C70" s="12" t="s">
        <v>8</v>
      </c>
      <c r="E70" s="33"/>
    </row>
    <row r="71" spans="1:5" x14ac:dyDescent="0.25">
      <c r="A71" s="2" t="s">
        <v>147</v>
      </c>
      <c r="B71" s="28" t="s">
        <v>59</v>
      </c>
      <c r="C71" s="12" t="s">
        <v>8</v>
      </c>
      <c r="E71" s="33"/>
    </row>
    <row r="72" spans="1:5" x14ac:dyDescent="0.25">
      <c r="A72" s="2" t="s">
        <v>148</v>
      </c>
      <c r="B72" s="29" t="s">
        <v>60</v>
      </c>
      <c r="C72" s="12" t="s">
        <v>8</v>
      </c>
      <c r="E72" s="34"/>
    </row>
    <row r="73" spans="1:5" x14ac:dyDescent="0.25">
      <c r="A73" s="2" t="s">
        <v>149</v>
      </c>
      <c r="B73" s="29" t="s">
        <v>61</v>
      </c>
      <c r="C73" s="12" t="s">
        <v>8</v>
      </c>
      <c r="E73" s="34"/>
    </row>
    <row r="74" spans="1:5" x14ac:dyDescent="0.25">
      <c r="A74" s="2" t="s">
        <v>150</v>
      </c>
      <c r="B74" s="29" t="s">
        <v>62</v>
      </c>
      <c r="C74" s="12" t="s">
        <v>8</v>
      </c>
      <c r="E74" s="34"/>
    </row>
    <row r="75" spans="1:5" x14ac:dyDescent="0.25">
      <c r="A75" s="2" t="s">
        <v>151</v>
      </c>
      <c r="B75" s="29" t="s">
        <v>63</v>
      </c>
      <c r="C75" s="12" t="s">
        <v>8</v>
      </c>
      <c r="E75" s="34"/>
    </row>
    <row r="76" spans="1:5" x14ac:dyDescent="0.25">
      <c r="A76" s="2" t="s">
        <v>152</v>
      </c>
      <c r="B76" s="29" t="s">
        <v>64</v>
      </c>
      <c r="C76" s="12" t="s">
        <v>8</v>
      </c>
      <c r="E76" s="3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76"/>
  <sheetViews>
    <sheetView topLeftCell="A55" workbookViewId="0"/>
  </sheetViews>
  <sheetFormatPr baseColWidth="10" defaultRowHeight="15" x14ac:dyDescent="0.25"/>
  <cols>
    <col min="1" max="1" width="8.7109375" style="14" customWidth="1"/>
    <col min="2" max="2" width="60.7109375" style="4" customWidth="1"/>
    <col min="3" max="3" width="12.7109375" style="4" customWidth="1"/>
    <col min="4" max="4" width="5.7109375" style="4" customWidth="1"/>
    <col min="5" max="5" width="12.7109375" style="4" customWidth="1"/>
    <col min="6" max="6" width="5.7109375" style="4" customWidth="1"/>
    <col min="7" max="8" width="12.7109375" style="7" customWidth="1"/>
    <col min="9" max="16384" width="11.42578125" style="4"/>
  </cols>
  <sheetData>
    <row r="2" spans="1:8" ht="23.25" x14ac:dyDescent="0.25">
      <c r="A2" s="20" t="s">
        <v>9</v>
      </c>
      <c r="B2" s="5" t="s">
        <v>10</v>
      </c>
      <c r="C2" s="3"/>
      <c r="E2" s="6" t="s">
        <v>4</v>
      </c>
      <c r="G2" s="19"/>
      <c r="H2" s="24"/>
    </row>
    <row r="3" spans="1:8" x14ac:dyDescent="0.25">
      <c r="A3" s="13"/>
    </row>
    <row r="4" spans="1:8" x14ac:dyDescent="0.25">
      <c r="A4" s="1" t="s">
        <v>0</v>
      </c>
      <c r="B4" s="26" t="s">
        <v>1</v>
      </c>
      <c r="C4" s="1" t="s">
        <v>2</v>
      </c>
      <c r="E4" s="1"/>
      <c r="G4" s="8" t="s">
        <v>5</v>
      </c>
      <c r="H4" s="8" t="s">
        <v>6</v>
      </c>
    </row>
    <row r="5" spans="1:8" x14ac:dyDescent="0.25">
      <c r="A5" s="9">
        <v>1</v>
      </c>
      <c r="B5" s="27" t="s">
        <v>82</v>
      </c>
      <c r="C5" s="9"/>
      <c r="E5" s="9"/>
      <c r="G5" s="15"/>
      <c r="H5" s="15"/>
    </row>
    <row r="6" spans="1:8" x14ac:dyDescent="0.25">
      <c r="A6" s="12" t="s">
        <v>86</v>
      </c>
      <c r="B6" s="28" t="s">
        <v>7</v>
      </c>
      <c r="C6" s="12" t="s">
        <v>8</v>
      </c>
      <c r="E6" s="12">
        <v>1</v>
      </c>
      <c r="G6" s="18">
        <f>VLOOKUP(A6,BPU!$A$5:$E$76,5,FALSE)</f>
        <v>0</v>
      </c>
      <c r="H6" s="18">
        <f>ROUND(E6*G6,2)</f>
        <v>0</v>
      </c>
    </row>
    <row r="7" spans="1:8" ht="30" x14ac:dyDescent="0.25">
      <c r="A7" s="12" t="s">
        <v>87</v>
      </c>
      <c r="B7" s="28" t="s">
        <v>84</v>
      </c>
      <c r="C7" s="2" t="s">
        <v>8</v>
      </c>
      <c r="E7" s="2"/>
      <c r="G7" s="18">
        <f>VLOOKUP(A7,BPU!$A$5:$E$76,5,FALSE)</f>
        <v>0</v>
      </c>
      <c r="H7" s="18">
        <f>ROUND(E7*G7,2)</f>
        <v>0</v>
      </c>
    </row>
    <row r="8" spans="1:8" x14ac:dyDescent="0.25">
      <c r="A8" s="12" t="s">
        <v>88</v>
      </c>
      <c r="B8" s="29" t="s">
        <v>11</v>
      </c>
      <c r="C8" s="2" t="s">
        <v>8</v>
      </c>
      <c r="E8" s="2"/>
      <c r="G8" s="18">
        <f>VLOOKUP(A8,BPU!$A$5:$E$76,5,FALSE)</f>
        <v>0</v>
      </c>
      <c r="H8" s="18">
        <f>ROUND(E8*G8,2)</f>
        <v>0</v>
      </c>
    </row>
    <row r="9" spans="1:8" x14ac:dyDescent="0.25">
      <c r="A9" s="9"/>
      <c r="B9" s="27" t="s">
        <v>83</v>
      </c>
      <c r="C9" s="9"/>
      <c r="E9" s="9"/>
      <c r="G9" s="9"/>
      <c r="H9" s="9"/>
    </row>
    <row r="10" spans="1:8" x14ac:dyDescent="0.25">
      <c r="A10" s="22">
        <v>2</v>
      </c>
      <c r="B10" s="30" t="s">
        <v>66</v>
      </c>
      <c r="C10" s="10"/>
      <c r="E10" s="10"/>
      <c r="G10" s="10"/>
      <c r="H10" s="10"/>
    </row>
    <row r="11" spans="1:8" x14ac:dyDescent="0.25">
      <c r="A11" s="2" t="s">
        <v>89</v>
      </c>
      <c r="B11" s="29" t="s">
        <v>12</v>
      </c>
      <c r="C11" s="2" t="s">
        <v>8</v>
      </c>
      <c r="E11" s="2"/>
      <c r="G11" s="18">
        <f>VLOOKUP(A11,BPU!$A$5:$E$76,5,FALSE)</f>
        <v>0</v>
      </c>
      <c r="H11" s="18">
        <f>ROUND(E11*G11,2)</f>
        <v>0</v>
      </c>
    </row>
    <row r="12" spans="1:8" x14ac:dyDescent="0.25">
      <c r="A12" s="2" t="s">
        <v>90</v>
      </c>
      <c r="B12" s="29" t="s">
        <v>13</v>
      </c>
      <c r="C12" s="2" t="s">
        <v>8</v>
      </c>
      <c r="E12" s="23">
        <v>1</v>
      </c>
      <c r="G12" s="18">
        <f>VLOOKUP(A12,BPU!$A$5:$E$76,5,FALSE)</f>
        <v>0</v>
      </c>
      <c r="H12" s="18">
        <f t="shared" ref="H12:H19" si="0">ROUND(E12*G12,2)</f>
        <v>0</v>
      </c>
    </row>
    <row r="13" spans="1:8" x14ac:dyDescent="0.25">
      <c r="A13" s="2" t="s">
        <v>91</v>
      </c>
      <c r="B13" s="29" t="s">
        <v>14</v>
      </c>
      <c r="C13" s="2" t="s">
        <v>8</v>
      </c>
      <c r="E13" s="23">
        <v>1</v>
      </c>
      <c r="G13" s="18">
        <f>VLOOKUP(A13,BPU!$A$5:$E$76,5,FALSE)</f>
        <v>0</v>
      </c>
      <c r="H13" s="18">
        <f t="shared" si="0"/>
        <v>0</v>
      </c>
    </row>
    <row r="14" spans="1:8" x14ac:dyDescent="0.25">
      <c r="A14" s="2" t="s">
        <v>92</v>
      </c>
      <c r="B14" s="29" t="s">
        <v>15</v>
      </c>
      <c r="C14" s="2" t="s">
        <v>8</v>
      </c>
      <c r="E14" s="23">
        <v>1</v>
      </c>
      <c r="G14" s="18">
        <f>VLOOKUP(A14,BPU!$A$5:$E$76,5,FALSE)</f>
        <v>0</v>
      </c>
      <c r="H14" s="18">
        <f t="shared" si="0"/>
        <v>0</v>
      </c>
    </row>
    <row r="15" spans="1:8" x14ac:dyDescent="0.25">
      <c r="A15" s="2" t="s">
        <v>93</v>
      </c>
      <c r="B15" s="29" t="s">
        <v>78</v>
      </c>
      <c r="C15" s="2" t="s">
        <v>8</v>
      </c>
      <c r="E15" s="2"/>
      <c r="G15" s="18">
        <f>VLOOKUP(A15,BPU!$A$5:$E$76,5,FALSE)</f>
        <v>0</v>
      </c>
      <c r="H15" s="18">
        <f t="shared" si="0"/>
        <v>0</v>
      </c>
    </row>
    <row r="16" spans="1:8" x14ac:dyDescent="0.25">
      <c r="A16" s="2" t="s">
        <v>94</v>
      </c>
      <c r="B16" s="29" t="s">
        <v>19</v>
      </c>
      <c r="C16" s="2" t="s">
        <v>8</v>
      </c>
      <c r="E16" s="23">
        <v>1</v>
      </c>
      <c r="G16" s="18">
        <f>VLOOKUP(A16,BPU!$A$5:$E$76,5,FALSE)</f>
        <v>0</v>
      </c>
      <c r="H16" s="18">
        <f t="shared" si="0"/>
        <v>0</v>
      </c>
    </row>
    <row r="17" spans="1:8" x14ac:dyDescent="0.25">
      <c r="A17" s="2" t="s">
        <v>95</v>
      </c>
      <c r="B17" s="29" t="s">
        <v>16</v>
      </c>
      <c r="C17" s="2" t="s">
        <v>20</v>
      </c>
      <c r="E17" s="2"/>
      <c r="G17" s="18">
        <f>VLOOKUP(A17,BPU!$A$5:$E$76,5,FALSE)</f>
        <v>0</v>
      </c>
      <c r="H17" s="18">
        <f t="shared" si="0"/>
        <v>0</v>
      </c>
    </row>
    <row r="18" spans="1:8" x14ac:dyDescent="0.25">
      <c r="A18" s="2" t="s">
        <v>96</v>
      </c>
      <c r="B18" s="29" t="s">
        <v>17</v>
      </c>
      <c r="C18" s="2" t="s">
        <v>8</v>
      </c>
      <c r="E18" s="23">
        <v>1</v>
      </c>
      <c r="G18" s="18">
        <f>VLOOKUP(A18,BPU!$A$5:$E$76,5,FALSE)</f>
        <v>0</v>
      </c>
      <c r="H18" s="18">
        <f t="shared" si="0"/>
        <v>0</v>
      </c>
    </row>
    <row r="19" spans="1:8" x14ac:dyDescent="0.25">
      <c r="A19" s="2" t="s">
        <v>97</v>
      </c>
      <c r="B19" s="29" t="s">
        <v>18</v>
      </c>
      <c r="C19" s="2" t="s">
        <v>8</v>
      </c>
      <c r="E19" s="23">
        <v>1</v>
      </c>
      <c r="G19" s="18">
        <f>VLOOKUP(A19,BPU!$A$5:$E$76,5,FALSE)</f>
        <v>0</v>
      </c>
      <c r="H19" s="18">
        <f t="shared" si="0"/>
        <v>0</v>
      </c>
    </row>
    <row r="20" spans="1:8" x14ac:dyDescent="0.25">
      <c r="A20" s="22">
        <v>3</v>
      </c>
      <c r="B20" s="30" t="s">
        <v>80</v>
      </c>
      <c r="C20" s="10"/>
      <c r="E20" s="10"/>
      <c r="G20" s="16"/>
      <c r="H20" s="16"/>
    </row>
    <row r="21" spans="1:8" x14ac:dyDescent="0.25">
      <c r="A21" s="21" t="s">
        <v>98</v>
      </c>
      <c r="B21" s="31" t="s">
        <v>65</v>
      </c>
      <c r="C21" s="11"/>
      <c r="E21" s="11"/>
      <c r="G21" s="17"/>
      <c r="H21" s="17"/>
    </row>
    <row r="22" spans="1:8" ht="30" x14ac:dyDescent="0.25">
      <c r="A22" s="2" t="s">
        <v>99</v>
      </c>
      <c r="B22" s="29" t="s">
        <v>21</v>
      </c>
      <c r="C22" s="2" t="s">
        <v>8</v>
      </c>
      <c r="E22" s="23">
        <v>1</v>
      </c>
      <c r="G22" s="18">
        <f>VLOOKUP(A22,BPU!$A$5:$E$76,5,FALSE)</f>
        <v>0</v>
      </c>
      <c r="H22" s="18">
        <f t="shared" ref="H22" si="1">ROUND(E22*G22,2)</f>
        <v>0</v>
      </c>
    </row>
    <row r="23" spans="1:8" x14ac:dyDescent="0.25">
      <c r="A23" s="2" t="s">
        <v>100</v>
      </c>
      <c r="B23" s="29" t="s">
        <v>22</v>
      </c>
      <c r="C23" s="2" t="s">
        <v>8</v>
      </c>
      <c r="E23" s="23">
        <v>10</v>
      </c>
      <c r="G23" s="18">
        <f>VLOOKUP(A23,BPU!$A$5:$E$76,5,FALSE)</f>
        <v>0</v>
      </c>
      <c r="H23" s="18">
        <f t="shared" ref="H23:H26" si="2">ROUND(E23*G23,2)</f>
        <v>0</v>
      </c>
    </row>
    <row r="24" spans="1:8" x14ac:dyDescent="0.25">
      <c r="A24" s="2" t="s">
        <v>101</v>
      </c>
      <c r="B24" s="29" t="s">
        <v>23</v>
      </c>
      <c r="C24" s="2" t="s">
        <v>24</v>
      </c>
      <c r="E24" s="23">
        <v>10</v>
      </c>
      <c r="G24" s="18">
        <f>VLOOKUP(A24,BPU!$A$5:$E$76,5,FALSE)</f>
        <v>0</v>
      </c>
      <c r="H24" s="18">
        <f t="shared" si="2"/>
        <v>0</v>
      </c>
    </row>
    <row r="25" spans="1:8" x14ac:dyDescent="0.25">
      <c r="A25" s="2" t="s">
        <v>102</v>
      </c>
      <c r="B25" s="29" t="s">
        <v>25</v>
      </c>
      <c r="C25" s="2" t="s">
        <v>8</v>
      </c>
      <c r="E25" s="23">
        <v>10</v>
      </c>
      <c r="G25" s="18">
        <f>VLOOKUP(A25,BPU!$A$5:$E$76,5,FALSE)</f>
        <v>0</v>
      </c>
      <c r="H25" s="18">
        <f t="shared" si="2"/>
        <v>0</v>
      </c>
    </row>
    <row r="26" spans="1:8" x14ac:dyDescent="0.25">
      <c r="A26" s="2" t="s">
        <v>103</v>
      </c>
      <c r="B26" s="29" t="s">
        <v>26</v>
      </c>
      <c r="C26" s="2" t="s">
        <v>8</v>
      </c>
      <c r="E26" s="2"/>
      <c r="G26" s="18">
        <f>VLOOKUP(A26,BPU!$A$5:$E$76,5,FALSE)</f>
        <v>0</v>
      </c>
      <c r="H26" s="18">
        <f t="shared" si="2"/>
        <v>0</v>
      </c>
    </row>
    <row r="27" spans="1:8" x14ac:dyDescent="0.25">
      <c r="A27" s="21" t="s">
        <v>104</v>
      </c>
      <c r="B27" s="31" t="s">
        <v>67</v>
      </c>
      <c r="C27" s="11"/>
      <c r="E27" s="11"/>
      <c r="G27" s="17"/>
      <c r="H27" s="17"/>
    </row>
    <row r="28" spans="1:8" x14ac:dyDescent="0.25">
      <c r="A28" s="2" t="s">
        <v>105</v>
      </c>
      <c r="B28" s="28" t="s">
        <v>27</v>
      </c>
      <c r="C28" s="12" t="s">
        <v>8</v>
      </c>
      <c r="E28" s="12">
        <v>10</v>
      </c>
      <c r="G28" s="18">
        <f>VLOOKUP(A28,BPU!$A$5:$E$76,5,FALSE)</f>
        <v>0</v>
      </c>
      <c r="H28" s="18">
        <f t="shared" ref="H28" si="3">ROUND(E28*G28,2)</f>
        <v>0</v>
      </c>
    </row>
    <row r="29" spans="1:8" x14ac:dyDescent="0.25">
      <c r="A29" s="2" t="s">
        <v>106</v>
      </c>
      <c r="B29" s="29" t="s">
        <v>28</v>
      </c>
      <c r="C29" s="2" t="s">
        <v>24</v>
      </c>
      <c r="E29" s="23">
        <v>10</v>
      </c>
      <c r="G29" s="18">
        <f>VLOOKUP(A29,BPU!$A$5:$E$76,5,FALSE)</f>
        <v>0</v>
      </c>
      <c r="H29" s="18">
        <f t="shared" ref="H29" si="4">ROUND(E29*G29,2)</f>
        <v>0</v>
      </c>
    </row>
    <row r="30" spans="1:8" x14ac:dyDescent="0.25">
      <c r="A30" s="21" t="s">
        <v>107</v>
      </c>
      <c r="B30" s="31" t="s">
        <v>68</v>
      </c>
      <c r="C30" s="11"/>
      <c r="E30" s="11"/>
      <c r="G30" s="11"/>
      <c r="H30" s="11"/>
    </row>
    <row r="31" spans="1:8" x14ac:dyDescent="0.25">
      <c r="A31" s="2" t="s">
        <v>108</v>
      </c>
      <c r="B31" s="29" t="s">
        <v>29</v>
      </c>
      <c r="C31" s="2" t="s">
        <v>8</v>
      </c>
      <c r="E31" s="2"/>
      <c r="G31" s="18">
        <f>VLOOKUP(A31,BPU!$A$5:$E$76,5,FALSE)</f>
        <v>0</v>
      </c>
      <c r="H31" s="18">
        <f t="shared" ref="H31:H76" si="5">ROUND(E31*G31,2)</f>
        <v>0</v>
      </c>
    </row>
    <row r="32" spans="1:8" ht="30" x14ac:dyDescent="0.25">
      <c r="A32" s="2" t="s">
        <v>109</v>
      </c>
      <c r="B32" s="29" t="s">
        <v>30</v>
      </c>
      <c r="C32" s="2" t="s">
        <v>24</v>
      </c>
      <c r="E32" s="2"/>
      <c r="G32" s="18">
        <f>VLOOKUP(A32,BPU!$A$5:$E$76,5,FALSE)</f>
        <v>0</v>
      </c>
      <c r="H32" s="18">
        <f t="shared" si="5"/>
        <v>0</v>
      </c>
    </row>
    <row r="33" spans="1:8" ht="30" x14ac:dyDescent="0.25">
      <c r="A33" s="2" t="s">
        <v>110</v>
      </c>
      <c r="B33" s="29" t="s">
        <v>31</v>
      </c>
      <c r="C33" s="2" t="s">
        <v>24</v>
      </c>
      <c r="E33" s="2"/>
      <c r="G33" s="18">
        <f>VLOOKUP(A33,BPU!$A$5:$E$76,5,FALSE)</f>
        <v>0</v>
      </c>
      <c r="H33" s="18">
        <f t="shared" si="5"/>
        <v>0</v>
      </c>
    </row>
    <row r="34" spans="1:8" ht="30" x14ac:dyDescent="0.25">
      <c r="A34" s="2" t="s">
        <v>111</v>
      </c>
      <c r="B34" s="29" t="s">
        <v>32</v>
      </c>
      <c r="C34" s="2" t="s">
        <v>24</v>
      </c>
      <c r="E34" s="2"/>
      <c r="G34" s="18">
        <f>VLOOKUP(A34,BPU!$A$5:$E$76,5,FALSE)</f>
        <v>0</v>
      </c>
      <c r="H34" s="18">
        <f t="shared" si="5"/>
        <v>0</v>
      </c>
    </row>
    <row r="35" spans="1:8" x14ac:dyDescent="0.25">
      <c r="A35" s="21" t="s">
        <v>112</v>
      </c>
      <c r="B35" s="31" t="s">
        <v>69</v>
      </c>
      <c r="C35" s="11"/>
      <c r="E35" s="11"/>
      <c r="G35" s="11"/>
      <c r="H35" s="11"/>
    </row>
    <row r="36" spans="1:8" ht="30" x14ac:dyDescent="0.25">
      <c r="A36" s="2" t="s">
        <v>113</v>
      </c>
      <c r="B36" s="29" t="s">
        <v>33</v>
      </c>
      <c r="C36" s="12" t="s">
        <v>8</v>
      </c>
      <c r="E36" s="23">
        <v>6</v>
      </c>
      <c r="G36" s="18">
        <f>VLOOKUP(A36,BPU!$A$5:$E$76,5,FALSE)</f>
        <v>0</v>
      </c>
      <c r="H36" s="18">
        <f t="shared" si="5"/>
        <v>0</v>
      </c>
    </row>
    <row r="37" spans="1:8" ht="30" x14ac:dyDescent="0.25">
      <c r="A37" s="2" t="s">
        <v>114</v>
      </c>
      <c r="B37" s="29" t="s">
        <v>34</v>
      </c>
      <c r="C37" s="2" t="s">
        <v>24</v>
      </c>
      <c r="E37" s="23">
        <v>40</v>
      </c>
      <c r="G37" s="18">
        <f>VLOOKUP(A37,BPU!$A$5:$E$76,5,FALSE)</f>
        <v>0</v>
      </c>
      <c r="H37" s="18">
        <f t="shared" si="5"/>
        <v>0</v>
      </c>
    </row>
    <row r="38" spans="1:8" ht="30" x14ac:dyDescent="0.25">
      <c r="A38" s="2" t="s">
        <v>115</v>
      </c>
      <c r="B38" s="29" t="s">
        <v>35</v>
      </c>
      <c r="C38" s="2" t="s">
        <v>24</v>
      </c>
      <c r="E38" s="23">
        <v>27</v>
      </c>
      <c r="G38" s="18">
        <f>VLOOKUP(A38,BPU!$A$5:$E$76,5,FALSE)</f>
        <v>0</v>
      </c>
      <c r="H38" s="18">
        <f t="shared" si="5"/>
        <v>0</v>
      </c>
    </row>
    <row r="39" spans="1:8" x14ac:dyDescent="0.25">
      <c r="A39" s="2" t="s">
        <v>116</v>
      </c>
      <c r="B39" s="29" t="s">
        <v>36</v>
      </c>
      <c r="C39" s="12" t="s">
        <v>8</v>
      </c>
      <c r="E39" s="23">
        <v>2</v>
      </c>
      <c r="G39" s="18">
        <f>VLOOKUP(A39,BPU!$A$5:$E$76,5,FALSE)</f>
        <v>0</v>
      </c>
      <c r="H39" s="18">
        <f t="shared" si="5"/>
        <v>0</v>
      </c>
    </row>
    <row r="40" spans="1:8" x14ac:dyDescent="0.25">
      <c r="A40" s="2" t="s">
        <v>117</v>
      </c>
      <c r="B40" s="29" t="s">
        <v>37</v>
      </c>
      <c r="C40" s="12" t="s">
        <v>8</v>
      </c>
      <c r="E40" s="23">
        <v>1</v>
      </c>
      <c r="G40" s="18">
        <f>VLOOKUP(A40,BPU!$A$5:$E$76,5,FALSE)</f>
        <v>0</v>
      </c>
      <c r="H40" s="18">
        <f t="shared" si="5"/>
        <v>0</v>
      </c>
    </row>
    <row r="41" spans="1:8" x14ac:dyDescent="0.25">
      <c r="A41" s="2" t="s">
        <v>118</v>
      </c>
      <c r="B41" s="29" t="s">
        <v>38</v>
      </c>
      <c r="C41" s="12" t="s">
        <v>8</v>
      </c>
      <c r="E41" s="23">
        <v>1</v>
      </c>
      <c r="G41" s="18">
        <f>VLOOKUP(A41,BPU!$A$5:$E$76,5,FALSE)</f>
        <v>0</v>
      </c>
      <c r="H41" s="18">
        <f t="shared" si="5"/>
        <v>0</v>
      </c>
    </row>
    <row r="42" spans="1:8" ht="30" x14ac:dyDescent="0.25">
      <c r="A42" s="2" t="s">
        <v>119</v>
      </c>
      <c r="B42" s="29" t="s">
        <v>85</v>
      </c>
      <c r="C42" s="12" t="s">
        <v>8</v>
      </c>
      <c r="E42" s="2"/>
      <c r="G42" s="18">
        <f>VLOOKUP(A42,BPU!$A$5:$E$76,5,FALSE)</f>
        <v>0</v>
      </c>
      <c r="H42" s="18">
        <f t="shared" si="5"/>
        <v>0</v>
      </c>
    </row>
    <row r="43" spans="1:8" x14ac:dyDescent="0.25">
      <c r="A43" s="21" t="s">
        <v>120</v>
      </c>
      <c r="B43" s="31" t="s">
        <v>70</v>
      </c>
      <c r="C43" s="11"/>
      <c r="E43" s="11"/>
      <c r="G43" s="11"/>
      <c r="H43" s="11"/>
    </row>
    <row r="44" spans="1:8" ht="30" x14ac:dyDescent="0.25">
      <c r="A44" s="2" t="s">
        <v>121</v>
      </c>
      <c r="B44" s="29" t="s">
        <v>39</v>
      </c>
      <c r="C44" s="12" t="s">
        <v>8</v>
      </c>
      <c r="E44" s="23">
        <v>6</v>
      </c>
      <c r="G44" s="18">
        <f>VLOOKUP(A44,BPU!$A$5:$E$76,5,FALSE)</f>
        <v>0</v>
      </c>
      <c r="H44" s="18">
        <f t="shared" si="5"/>
        <v>0</v>
      </c>
    </row>
    <row r="45" spans="1:8" ht="30" x14ac:dyDescent="0.25">
      <c r="A45" s="2" t="s">
        <v>122</v>
      </c>
      <c r="B45" s="29" t="s">
        <v>40</v>
      </c>
      <c r="C45" s="2" t="s">
        <v>24</v>
      </c>
      <c r="E45" s="23">
        <v>45</v>
      </c>
      <c r="G45" s="18">
        <f>VLOOKUP(A45,BPU!$A$5:$E$76,5,FALSE)</f>
        <v>0</v>
      </c>
      <c r="H45" s="18">
        <f t="shared" si="5"/>
        <v>0</v>
      </c>
    </row>
    <row r="46" spans="1:8" ht="30" x14ac:dyDescent="0.25">
      <c r="A46" s="2" t="s">
        <v>123</v>
      </c>
      <c r="B46" s="29" t="s">
        <v>41</v>
      </c>
      <c r="C46" s="12" t="s">
        <v>24</v>
      </c>
      <c r="E46" s="2"/>
      <c r="G46" s="18">
        <f>VLOOKUP(A46,BPU!$A$5:$E$76,5,FALSE)</f>
        <v>0</v>
      </c>
      <c r="H46" s="18">
        <f t="shared" si="5"/>
        <v>0</v>
      </c>
    </row>
    <row r="47" spans="1:8" x14ac:dyDescent="0.25">
      <c r="A47" s="21" t="s">
        <v>124</v>
      </c>
      <c r="B47" s="31" t="s">
        <v>71</v>
      </c>
      <c r="C47" s="11"/>
      <c r="E47" s="11"/>
      <c r="G47" s="11"/>
      <c r="H47" s="11"/>
    </row>
    <row r="48" spans="1:8" x14ac:dyDescent="0.25">
      <c r="A48" s="2" t="s">
        <v>125</v>
      </c>
      <c r="B48" s="29" t="s">
        <v>42</v>
      </c>
      <c r="C48" s="12" t="s">
        <v>8</v>
      </c>
      <c r="E48" s="23">
        <v>6</v>
      </c>
      <c r="G48" s="18">
        <f>VLOOKUP(A48,BPU!$A$5:$E$76,5,FALSE)</f>
        <v>0</v>
      </c>
      <c r="H48" s="18">
        <f t="shared" si="5"/>
        <v>0</v>
      </c>
    </row>
    <row r="49" spans="1:8" x14ac:dyDescent="0.25">
      <c r="A49" s="2" t="s">
        <v>126</v>
      </c>
      <c r="B49" s="29" t="s">
        <v>43</v>
      </c>
      <c r="C49" s="2" t="s">
        <v>24</v>
      </c>
      <c r="E49" s="23">
        <v>15</v>
      </c>
      <c r="G49" s="18">
        <f>VLOOKUP(A49,BPU!$A$5:$E$76,5,FALSE)</f>
        <v>0</v>
      </c>
      <c r="H49" s="18">
        <f t="shared" si="5"/>
        <v>0</v>
      </c>
    </row>
    <row r="50" spans="1:8" x14ac:dyDescent="0.25">
      <c r="A50" s="2" t="s">
        <v>127</v>
      </c>
      <c r="B50" s="29" t="s">
        <v>44</v>
      </c>
      <c r="C50" s="12" t="s">
        <v>24</v>
      </c>
      <c r="E50" s="23">
        <v>45</v>
      </c>
      <c r="G50" s="18">
        <f>VLOOKUP(A50,BPU!$A$5:$E$76,5,FALSE)</f>
        <v>0</v>
      </c>
      <c r="H50" s="18">
        <f t="shared" si="5"/>
        <v>0</v>
      </c>
    </row>
    <row r="51" spans="1:8" x14ac:dyDescent="0.25">
      <c r="A51" s="2" t="s">
        <v>128</v>
      </c>
      <c r="B51" s="29" t="s">
        <v>45</v>
      </c>
      <c r="C51" s="12" t="s">
        <v>24</v>
      </c>
      <c r="E51" s="2"/>
      <c r="G51" s="18">
        <f>VLOOKUP(A51,BPU!$A$5:$E$76,5,FALSE)</f>
        <v>0</v>
      </c>
      <c r="H51" s="18">
        <f t="shared" si="5"/>
        <v>0</v>
      </c>
    </row>
    <row r="52" spans="1:8" x14ac:dyDescent="0.25">
      <c r="A52" s="21" t="s">
        <v>129</v>
      </c>
      <c r="B52" s="31" t="s">
        <v>72</v>
      </c>
      <c r="C52" s="11"/>
      <c r="E52" s="11"/>
      <c r="G52" s="11"/>
      <c r="H52" s="11"/>
    </row>
    <row r="53" spans="1:8" x14ac:dyDescent="0.25">
      <c r="A53" s="2" t="s">
        <v>130</v>
      </c>
      <c r="B53" s="29" t="s">
        <v>46</v>
      </c>
      <c r="C53" s="12" t="s">
        <v>8</v>
      </c>
      <c r="E53" s="23">
        <v>10</v>
      </c>
      <c r="G53" s="18">
        <f>VLOOKUP(A53,BPU!$A$5:$E$76,5,FALSE)</f>
        <v>0</v>
      </c>
      <c r="H53" s="18">
        <f t="shared" si="5"/>
        <v>0</v>
      </c>
    </row>
    <row r="54" spans="1:8" x14ac:dyDescent="0.25">
      <c r="A54" s="2" t="s">
        <v>131</v>
      </c>
      <c r="B54" s="29" t="s">
        <v>47</v>
      </c>
      <c r="C54" s="2" t="s">
        <v>24</v>
      </c>
      <c r="E54" s="23">
        <v>5</v>
      </c>
      <c r="G54" s="18">
        <f>VLOOKUP(A54,BPU!$A$5:$E$76,5,FALSE)</f>
        <v>0</v>
      </c>
      <c r="H54" s="18">
        <f t="shared" si="5"/>
        <v>0</v>
      </c>
    </row>
    <row r="55" spans="1:8" ht="30" x14ac:dyDescent="0.25">
      <c r="A55" s="2" t="s">
        <v>132</v>
      </c>
      <c r="B55" s="29" t="s">
        <v>48</v>
      </c>
      <c r="C55" s="12" t="s">
        <v>24</v>
      </c>
      <c r="E55" s="23">
        <v>30</v>
      </c>
      <c r="G55" s="18">
        <f>VLOOKUP(A55,BPU!$A$5:$E$76,5,FALSE)</f>
        <v>0</v>
      </c>
      <c r="H55" s="18">
        <f t="shared" si="5"/>
        <v>0</v>
      </c>
    </row>
    <row r="56" spans="1:8" ht="30" x14ac:dyDescent="0.25">
      <c r="A56" s="2" t="s">
        <v>133</v>
      </c>
      <c r="B56" s="29" t="s">
        <v>49</v>
      </c>
      <c r="C56" s="12" t="s">
        <v>50</v>
      </c>
      <c r="E56" s="23">
        <v>2</v>
      </c>
      <c r="G56" s="18">
        <f>VLOOKUP(A56,BPU!$A$5:$E$76,5,FALSE)</f>
        <v>0</v>
      </c>
      <c r="H56" s="18">
        <f t="shared" si="5"/>
        <v>0</v>
      </c>
    </row>
    <row r="57" spans="1:8" x14ac:dyDescent="0.25">
      <c r="A57" s="21" t="s">
        <v>134</v>
      </c>
      <c r="B57" s="31" t="s">
        <v>73</v>
      </c>
      <c r="C57" s="11"/>
      <c r="E57" s="11"/>
      <c r="G57" s="11"/>
      <c r="H57" s="11"/>
    </row>
    <row r="58" spans="1:8" ht="45" x14ac:dyDescent="0.25">
      <c r="A58" s="2" t="s">
        <v>135</v>
      </c>
      <c r="B58" s="29" t="s">
        <v>51</v>
      </c>
      <c r="C58" s="12" t="s">
        <v>52</v>
      </c>
      <c r="E58" s="2"/>
      <c r="G58" s="18">
        <f>VLOOKUP(A58,BPU!$A$5:$E$76,5,FALSE)</f>
        <v>0</v>
      </c>
      <c r="H58" s="18">
        <f t="shared" si="5"/>
        <v>0</v>
      </c>
    </row>
    <row r="59" spans="1:8" x14ac:dyDescent="0.25">
      <c r="A59" s="21" t="s">
        <v>136</v>
      </c>
      <c r="B59" s="31" t="s">
        <v>74</v>
      </c>
      <c r="C59" s="11"/>
      <c r="E59" s="11"/>
      <c r="G59" s="11"/>
      <c r="H59" s="11"/>
    </row>
    <row r="60" spans="1:8" x14ac:dyDescent="0.25">
      <c r="A60" s="2" t="s">
        <v>137</v>
      </c>
      <c r="B60" s="29" t="s">
        <v>53</v>
      </c>
      <c r="C60" s="12" t="s">
        <v>24</v>
      </c>
      <c r="E60" s="2"/>
      <c r="G60" s="18">
        <f>VLOOKUP(A60,BPU!$A$5:$E$76,5,FALSE)</f>
        <v>0</v>
      </c>
      <c r="H60" s="18">
        <f t="shared" si="5"/>
        <v>0</v>
      </c>
    </row>
    <row r="61" spans="1:8" ht="30" x14ac:dyDescent="0.25">
      <c r="A61" s="2" t="s">
        <v>138</v>
      </c>
      <c r="B61" s="29" t="s">
        <v>54</v>
      </c>
      <c r="C61" s="2" t="s">
        <v>24</v>
      </c>
      <c r="E61" s="2"/>
      <c r="G61" s="18">
        <f>VLOOKUP(A61,BPU!$A$5:$E$76,5,FALSE)</f>
        <v>0</v>
      </c>
      <c r="H61" s="18">
        <f t="shared" si="5"/>
        <v>0</v>
      </c>
    </row>
    <row r="62" spans="1:8" x14ac:dyDescent="0.25">
      <c r="A62" s="22">
        <v>4</v>
      </c>
      <c r="B62" s="30" t="s">
        <v>75</v>
      </c>
      <c r="C62" s="10"/>
      <c r="E62" s="10"/>
      <c r="G62" s="10"/>
      <c r="H62" s="10"/>
    </row>
    <row r="63" spans="1:8" x14ac:dyDescent="0.25">
      <c r="A63" s="21" t="s">
        <v>139</v>
      </c>
      <c r="B63" s="31" t="s">
        <v>76</v>
      </c>
      <c r="C63" s="11"/>
      <c r="E63" s="11"/>
      <c r="G63" s="11"/>
      <c r="H63" s="11"/>
    </row>
    <row r="64" spans="1:8" x14ac:dyDescent="0.25">
      <c r="A64" s="2" t="s">
        <v>140</v>
      </c>
      <c r="B64" s="29" t="s">
        <v>81</v>
      </c>
      <c r="C64" s="2" t="s">
        <v>8</v>
      </c>
      <c r="E64" s="23">
        <v>1</v>
      </c>
      <c r="G64" s="18">
        <f>VLOOKUP(A64,BPU!$A$5:$E$76,5,FALSE)</f>
        <v>0</v>
      </c>
      <c r="H64" s="18">
        <f t="shared" si="5"/>
        <v>0</v>
      </c>
    </row>
    <row r="65" spans="1:8" x14ac:dyDescent="0.25">
      <c r="A65" s="2" t="s">
        <v>141</v>
      </c>
      <c r="B65" s="29" t="s">
        <v>55</v>
      </c>
      <c r="C65" s="2" t="s">
        <v>8</v>
      </c>
      <c r="E65" s="2"/>
      <c r="G65" s="18">
        <f>VLOOKUP(A65,BPU!$A$5:$E$76,5,FALSE)</f>
        <v>0</v>
      </c>
      <c r="H65" s="18">
        <f t="shared" si="5"/>
        <v>0</v>
      </c>
    </row>
    <row r="66" spans="1:8" x14ac:dyDescent="0.25">
      <c r="A66" s="2" t="s">
        <v>142</v>
      </c>
      <c r="B66" s="29" t="s">
        <v>79</v>
      </c>
      <c r="C66" s="2" t="s">
        <v>8</v>
      </c>
      <c r="E66" s="23">
        <v>1</v>
      </c>
      <c r="G66" s="18">
        <f>VLOOKUP(A66,BPU!$A$5:$E$76,5,FALSE)</f>
        <v>0</v>
      </c>
      <c r="H66" s="18">
        <f t="shared" si="5"/>
        <v>0</v>
      </c>
    </row>
    <row r="67" spans="1:8" x14ac:dyDescent="0.25">
      <c r="A67" s="2" t="s">
        <v>143</v>
      </c>
      <c r="B67" s="29" t="s">
        <v>56</v>
      </c>
      <c r="C67" s="2" t="s">
        <v>8</v>
      </c>
      <c r="E67" s="23">
        <v>1</v>
      </c>
      <c r="G67" s="18">
        <f>VLOOKUP(A67,BPU!$A$5:$E$76,5,FALSE)</f>
        <v>0</v>
      </c>
      <c r="H67" s="18">
        <f t="shared" si="5"/>
        <v>0</v>
      </c>
    </row>
    <row r="68" spans="1:8" x14ac:dyDescent="0.25">
      <c r="A68" s="2" t="s">
        <v>144</v>
      </c>
      <c r="B68" s="29" t="s">
        <v>57</v>
      </c>
      <c r="C68" s="2" t="s">
        <v>8</v>
      </c>
      <c r="E68" s="23">
        <v>1</v>
      </c>
      <c r="G68" s="18">
        <f>VLOOKUP(A68,BPU!$A$5:$E$76,5,FALSE)</f>
        <v>0</v>
      </c>
      <c r="H68" s="18">
        <f t="shared" si="5"/>
        <v>0</v>
      </c>
    </row>
    <row r="69" spans="1:8" x14ac:dyDescent="0.25">
      <c r="A69" s="21" t="s">
        <v>145</v>
      </c>
      <c r="B69" s="31" t="s">
        <v>77</v>
      </c>
      <c r="C69" s="11"/>
      <c r="E69" s="11"/>
      <c r="G69" s="11"/>
      <c r="H69" s="11"/>
    </row>
    <row r="70" spans="1:8" x14ac:dyDescent="0.25">
      <c r="A70" s="2" t="s">
        <v>146</v>
      </c>
      <c r="B70" s="28" t="s">
        <v>58</v>
      </c>
      <c r="C70" s="12" t="s">
        <v>8</v>
      </c>
      <c r="E70" s="12">
        <v>1</v>
      </c>
      <c r="G70" s="18">
        <f>VLOOKUP(A70,BPU!$A$5:$E$76,5,FALSE)</f>
        <v>0</v>
      </c>
      <c r="H70" s="18">
        <f t="shared" si="5"/>
        <v>0</v>
      </c>
    </row>
    <row r="71" spans="1:8" x14ac:dyDescent="0.25">
      <c r="A71" s="2" t="s">
        <v>147</v>
      </c>
      <c r="B71" s="28" t="s">
        <v>59</v>
      </c>
      <c r="C71" s="12" t="s">
        <v>8</v>
      </c>
      <c r="E71" s="12">
        <v>1</v>
      </c>
      <c r="G71" s="18">
        <f>VLOOKUP(A71,BPU!$A$5:$E$76,5,FALSE)</f>
        <v>0</v>
      </c>
      <c r="H71" s="18">
        <f t="shared" si="5"/>
        <v>0</v>
      </c>
    </row>
    <row r="72" spans="1:8" x14ac:dyDescent="0.25">
      <c r="A72" s="2" t="s">
        <v>148</v>
      </c>
      <c r="B72" s="29" t="s">
        <v>60</v>
      </c>
      <c r="C72" s="12" t="s">
        <v>8</v>
      </c>
      <c r="E72" s="23">
        <v>1</v>
      </c>
      <c r="G72" s="18">
        <f>VLOOKUP(A72,BPU!$A$5:$E$76,5,FALSE)</f>
        <v>0</v>
      </c>
      <c r="H72" s="18">
        <f t="shared" si="5"/>
        <v>0</v>
      </c>
    </row>
    <row r="73" spans="1:8" x14ac:dyDescent="0.25">
      <c r="A73" s="2" t="s">
        <v>149</v>
      </c>
      <c r="B73" s="29" t="s">
        <v>61</v>
      </c>
      <c r="C73" s="12" t="s">
        <v>8</v>
      </c>
      <c r="E73" s="23">
        <v>1</v>
      </c>
      <c r="G73" s="18">
        <f>VLOOKUP(A73,BPU!$A$5:$E$76,5,FALSE)</f>
        <v>0</v>
      </c>
      <c r="H73" s="18">
        <f t="shared" si="5"/>
        <v>0</v>
      </c>
    </row>
    <row r="74" spans="1:8" x14ac:dyDescent="0.25">
      <c r="A74" s="2" t="s">
        <v>150</v>
      </c>
      <c r="B74" s="29" t="s">
        <v>62</v>
      </c>
      <c r="C74" s="12" t="s">
        <v>8</v>
      </c>
      <c r="E74" s="23">
        <v>1</v>
      </c>
      <c r="G74" s="18">
        <f>VLOOKUP(A74,BPU!$A$5:$E$76,5,FALSE)</f>
        <v>0</v>
      </c>
      <c r="H74" s="18">
        <f t="shared" si="5"/>
        <v>0</v>
      </c>
    </row>
    <row r="75" spans="1:8" x14ac:dyDescent="0.25">
      <c r="A75" s="2" t="s">
        <v>151</v>
      </c>
      <c r="B75" s="29" t="s">
        <v>63</v>
      </c>
      <c r="C75" s="12" t="s">
        <v>8</v>
      </c>
      <c r="E75" s="2"/>
      <c r="G75" s="18">
        <f>VLOOKUP(A75,BPU!$A$5:$E$76,5,FALSE)</f>
        <v>0</v>
      </c>
      <c r="H75" s="18">
        <f t="shared" si="5"/>
        <v>0</v>
      </c>
    </row>
    <row r="76" spans="1:8" x14ac:dyDescent="0.25">
      <c r="A76" s="2" t="s">
        <v>152</v>
      </c>
      <c r="B76" s="29" t="s">
        <v>64</v>
      </c>
      <c r="C76" s="12" t="s">
        <v>8</v>
      </c>
      <c r="E76" s="2"/>
      <c r="G76" s="18">
        <f>VLOOKUP(A76,BPU!$A$5:$E$76,5,FALSE)</f>
        <v>0</v>
      </c>
      <c r="H76" s="18">
        <f t="shared" si="5"/>
        <v>0</v>
      </c>
    </row>
  </sheetData>
  <autoFilter ref="A4:H6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CHESTIER Noémie IMI</dc:creator>
  <cp:lastModifiedBy>MERKAK Sara SA CL NORMALE DEF</cp:lastModifiedBy>
  <dcterms:created xsi:type="dcterms:W3CDTF">2021-10-03T14:16:31Z</dcterms:created>
  <dcterms:modified xsi:type="dcterms:W3CDTF">2025-03-05T15:31:50Z</dcterms:modified>
</cp:coreProperties>
</file>