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versaillesfr0-my.sharepoint.com/personal/nicolas_cabezon_ac-versailles_fr/Documents/Bureau/Restauration Versailles/Travail DC/V6/DC_RESTAURATION-VERSAILLES-RAIDF-2025/"/>
    </mc:Choice>
  </mc:AlternateContent>
  <xr:revisionPtr revIDLastSave="370" documentId="11_6BACBC2F7A954349A0A8029BC1608143BF153F5E" xr6:coauthVersionLast="47" xr6:coauthVersionMax="47" xr10:uidLastSave="{767BA723-7A09-4DB4-95C1-5B8C62DED56A}"/>
  <bookViews>
    <workbookView xWindow="14505" yWindow="-16320" windowWidth="29040" windowHeight="15840" xr2:uid="{00000000-000D-0000-FFFF-FFFF00000000}"/>
  </bookViews>
  <sheets>
    <sheet name="BPU alimentaires" sheetId="2" r:id="rId1"/>
    <sheet name="frais d'admission" sheetId="3" r:id="rId2"/>
    <sheet name="DQE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8" l="1"/>
  <c r="G62" i="8" s="1"/>
  <c r="D62" i="8"/>
  <c r="E61" i="8"/>
  <c r="G61" i="8" s="1"/>
  <c r="D61" i="8"/>
  <c r="E36" i="8"/>
  <c r="D36" i="8"/>
  <c r="E35" i="8"/>
  <c r="D35" i="8"/>
  <c r="E34" i="8"/>
  <c r="D34" i="8"/>
  <c r="E33" i="8"/>
  <c r="D33" i="8"/>
  <c r="E59" i="8" l="1"/>
  <c r="G59" i="8" s="1"/>
  <c r="E58" i="8"/>
  <c r="G58" i="8" s="1"/>
  <c r="E57" i="8"/>
  <c r="G57" i="8" s="1"/>
  <c r="E56" i="8"/>
  <c r="G56" i="8" s="1"/>
  <c r="E55" i="8"/>
  <c r="G55" i="8" s="1"/>
  <c r="E54" i="8"/>
  <c r="G54" i="8" s="1"/>
  <c r="E52" i="8"/>
  <c r="G52" i="8" s="1"/>
  <c r="E51" i="8"/>
  <c r="G51" i="8" s="1"/>
  <c r="E49" i="8"/>
  <c r="G49" i="8" s="1"/>
  <c r="E48" i="8"/>
  <c r="G48" i="8" s="1"/>
  <c r="E47" i="8"/>
  <c r="G47" i="8" s="1"/>
  <c r="E46" i="8"/>
  <c r="G46" i="8" s="1"/>
  <c r="E45" i="8"/>
  <c r="G45" i="8" s="1"/>
  <c r="E44" i="8"/>
  <c r="G44" i="8" s="1"/>
  <c r="E43" i="8"/>
  <c r="G43" i="8" s="1"/>
  <c r="E42" i="8"/>
  <c r="G42" i="8" s="1"/>
  <c r="E41" i="8"/>
  <c r="G41" i="8" s="1"/>
  <c r="E39" i="8"/>
  <c r="G39" i="8" s="1"/>
  <c r="E38" i="8"/>
  <c r="G38" i="8" s="1"/>
  <c r="E37" i="8"/>
  <c r="G37" i="8" s="1"/>
  <c r="G36" i="8"/>
  <c r="G35" i="8"/>
  <c r="G34" i="8"/>
  <c r="G33" i="8"/>
  <c r="E32" i="8"/>
  <c r="G32" i="8" s="1"/>
  <c r="E30" i="8"/>
  <c r="G30" i="8" s="1"/>
  <c r="E28" i="8"/>
  <c r="G28" i="8" s="1"/>
  <c r="E27" i="8"/>
  <c r="G27" i="8" s="1"/>
  <c r="E26" i="8"/>
  <c r="G26" i="8" s="1"/>
  <c r="E25" i="8"/>
  <c r="G25" i="8" s="1"/>
  <c r="E23" i="8"/>
  <c r="G23" i="8" s="1"/>
  <c r="E22" i="8"/>
  <c r="G22" i="8" s="1"/>
  <c r="E20" i="8"/>
  <c r="G20" i="8" s="1"/>
  <c r="E19" i="8"/>
  <c r="G19" i="8" s="1"/>
  <c r="E18" i="8"/>
  <c r="G18" i="8" s="1"/>
  <c r="E17" i="8"/>
  <c r="G17" i="8" s="1"/>
  <c r="E16" i="8"/>
  <c r="G16" i="8" s="1"/>
  <c r="E14" i="8"/>
  <c r="G14" i="8" s="1"/>
  <c r="E13" i="8"/>
  <c r="G13" i="8" s="1"/>
  <c r="E12" i="8"/>
  <c r="G12" i="8" s="1"/>
  <c r="E11" i="8"/>
  <c r="G11" i="8" s="1"/>
  <c r="E10" i="8"/>
  <c r="G10" i="8" s="1"/>
  <c r="E9" i="8"/>
  <c r="G9" i="8" s="1"/>
  <c r="D59" i="8"/>
  <c r="D58" i="8"/>
  <c r="D57" i="8"/>
  <c r="D56" i="8"/>
  <c r="D55" i="8"/>
  <c r="D54" i="8"/>
  <c r="D52" i="8"/>
  <c r="D51" i="8"/>
  <c r="D49" i="8"/>
  <c r="D48" i="8"/>
  <c r="D47" i="8"/>
  <c r="D46" i="8"/>
  <c r="D45" i="8"/>
  <c r="D44" i="8"/>
  <c r="D43" i="8"/>
  <c r="D42" i="8"/>
  <c r="D41" i="8"/>
  <c r="D39" i="8"/>
  <c r="D38" i="8"/>
  <c r="D37" i="8"/>
  <c r="D32" i="8"/>
  <c r="D30" i="8"/>
  <c r="D28" i="8"/>
  <c r="D27" i="8"/>
  <c r="D26" i="8"/>
  <c r="D25" i="8"/>
  <c r="D23" i="8"/>
  <c r="D22" i="8"/>
  <c r="D20" i="8"/>
  <c r="D19" i="8"/>
  <c r="D18" i="8"/>
  <c r="D17" i="8"/>
  <c r="D16" i="8"/>
  <c r="D14" i="8"/>
  <c r="D13" i="8"/>
  <c r="D12" i="8"/>
  <c r="D11" i="8"/>
  <c r="D10" i="8"/>
  <c r="D9" i="8"/>
  <c r="G64" i="8" l="1"/>
  <c r="E14" i="3"/>
  <c r="D14" i="3"/>
  <c r="C14" i="3"/>
  <c r="E19" i="3"/>
  <c r="D19" i="3"/>
  <c r="C19" i="3"/>
  <c r="E37" i="3"/>
  <c r="D37" i="3"/>
  <c r="C37" i="3"/>
  <c r="E53" i="3"/>
  <c r="D53" i="3"/>
  <c r="C53" i="3"/>
  <c r="E52" i="3" l="1"/>
  <c r="E54" i="3" s="1"/>
  <c r="I9" i="8" s="1"/>
  <c r="J11" i="8" s="1"/>
  <c r="G6" i="8" s="1"/>
  <c r="D52" i="3"/>
  <c r="C52" i="3"/>
  <c r="E51" i="3"/>
  <c r="D51" i="3"/>
  <c r="C51" i="3"/>
  <c r="C54" i="3" s="1"/>
  <c r="D54" i="3" l="1"/>
</calcChain>
</file>

<file path=xl/sharedStrings.xml><?xml version="1.0" encoding="utf-8"?>
<sst xmlns="http://schemas.openxmlformats.org/spreadsheetml/2006/main" count="192" uniqueCount="110">
  <si>
    <t>Tranche</t>
  </si>
  <si>
    <t>Tranche 1</t>
  </si>
  <si>
    <t>Tranche 3</t>
  </si>
  <si>
    <t>Tranche 2</t>
  </si>
  <si>
    <t>Nombre moyen de repas par an</t>
  </si>
  <si>
    <t>Frais de personnel</t>
  </si>
  <si>
    <t>Nombre de postes à plein temps</t>
  </si>
  <si>
    <t>Nombre de postes à temps partiel</t>
  </si>
  <si>
    <t>Nombre de postes total</t>
  </si>
  <si>
    <t>Salaires hors charges et hors avantage en nature</t>
  </si>
  <si>
    <t>Primes et avantages sociaux</t>
  </si>
  <si>
    <t>Charges sociales</t>
  </si>
  <si>
    <t>Produits d'entretien</t>
  </si>
  <si>
    <t xml:space="preserve">Linge, tenue du personnel et entretien </t>
  </si>
  <si>
    <t>Assurance</t>
  </si>
  <si>
    <t>Charges fiscales</t>
  </si>
  <si>
    <t>Contrôle bactériologique et audit</t>
  </si>
  <si>
    <t>Consommable du restaurant (affichage)</t>
  </si>
  <si>
    <t>Animation</t>
  </si>
  <si>
    <t>LAITAGES</t>
  </si>
  <si>
    <t>Yaourt nature</t>
  </si>
  <si>
    <t xml:space="preserve">Yaourt aux fruits </t>
  </si>
  <si>
    <t>BOISSONS</t>
  </si>
  <si>
    <t>Salade composée (ÉTÉ)</t>
  </si>
  <si>
    <t>Potage (HIVER)</t>
  </si>
  <si>
    <t>Fromage 1</t>
  </si>
  <si>
    <t>Fromage 2</t>
  </si>
  <si>
    <t>Assiette de frites</t>
  </si>
  <si>
    <t>Système de caisse et consommables de caisse</t>
  </si>
  <si>
    <t>Fruits entiers non transformés</t>
  </si>
  <si>
    <t>Eau plate 150 cl</t>
  </si>
  <si>
    <t>Eau plate 50 cl</t>
  </si>
  <si>
    <t>Soda 1 33 cl</t>
  </si>
  <si>
    <t>Soda 2 33 cl</t>
  </si>
  <si>
    <t>Soda 3 33 cl</t>
  </si>
  <si>
    <t>Jus de fruits 1 33 cl</t>
  </si>
  <si>
    <t>Charges d'exploitation à la charge du titulaire</t>
  </si>
  <si>
    <t>FRUITS
(panier de fruits de saison)</t>
  </si>
  <si>
    <t>DESSERTS</t>
  </si>
  <si>
    <t>15 000 - 25 000</t>
  </si>
  <si>
    <t>25 001 - 35 000</t>
  </si>
  <si>
    <t>35 001 - 50 000</t>
  </si>
  <si>
    <t>Renseigner ci-contre le nom du candidat :</t>
  </si>
  <si>
    <t>ENTRÉES</t>
  </si>
  <si>
    <t>ACCOMPAGNEMENTS</t>
  </si>
  <si>
    <t>PLATS PROTIDIQUES
rappel CCP : chaque jour, au moins un plat devra être proposé à moins de trois euros (3€)</t>
  </si>
  <si>
    <t>Plat protidique n°2 (viande grillée rouge / blanche)</t>
  </si>
  <si>
    <t>Plat protidique n°3  (plat végétarien)</t>
  </si>
  <si>
    <t>PAIN</t>
  </si>
  <si>
    <t>Jus de fruits 2 33 cl</t>
  </si>
  <si>
    <r>
      <t xml:space="preserve">Plat protidique n°1 </t>
    </r>
    <r>
      <rPr>
        <b/>
        <sz val="11"/>
        <rFont val="Marianne"/>
        <family val="3"/>
      </rPr>
      <t>- si pizza</t>
    </r>
  </si>
  <si>
    <r>
      <t xml:space="preserve">Plat protidique n°1 </t>
    </r>
    <r>
      <rPr>
        <b/>
        <sz val="11"/>
        <rFont val="Marianne"/>
        <family val="3"/>
      </rPr>
      <t>- si viande</t>
    </r>
  </si>
  <si>
    <r>
      <t xml:space="preserve">Plat protidique n°1 </t>
    </r>
    <r>
      <rPr>
        <b/>
        <sz val="11"/>
        <rFont val="Marianne"/>
        <family val="3"/>
      </rPr>
      <t>- si poisson</t>
    </r>
  </si>
  <si>
    <t>TOTAL ANNUEL CHARGES D'EXPLOITATION EN EUROS HT</t>
  </si>
  <si>
    <t>TOTAL ANNUEL FRAIS DE PERSONNEL EN EUROS HT</t>
  </si>
  <si>
    <t>TOTAL ANNUEL CHARGES D'EXPLOITATION EN EUROS TTC</t>
  </si>
  <si>
    <t>Incidence au couvert : charges d'exploitation en euros TTC</t>
  </si>
  <si>
    <t>Incidence au couvert : frais de personnel en euros TTC</t>
  </si>
  <si>
    <t>TVA applicable</t>
  </si>
  <si>
    <t>TOTAL ANNUEL FRAIS DE PERSONNEL EN EUROS TTC</t>
  </si>
  <si>
    <t>Frais d'admission</t>
  </si>
  <si>
    <t>Incidence sur les frais d'admission pour un couvert en euros HT</t>
  </si>
  <si>
    <t>Incidence sur les frais d'admission pour un couvert en euros TTC</t>
  </si>
  <si>
    <t>Rémunération du titulaire</t>
  </si>
  <si>
    <t>TOTAL ANNUEL RÉMUNÉRATION DU TITULAIRE EN EUROS HT</t>
  </si>
  <si>
    <t>TOTAL ANNUEL RÉMUNÉRATION DU TITULAIRE EN EUROS TTC</t>
  </si>
  <si>
    <t>Incidence au couvert : rémunération du titulaire en euros TTC</t>
  </si>
  <si>
    <t xml:space="preserve">Bordereau des prix </t>
  </si>
  <si>
    <t>Laitages type petits suisses ou fromage blanc</t>
  </si>
  <si>
    <t>€ HT</t>
  </si>
  <si>
    <t>€ TTC</t>
  </si>
  <si>
    <t>Bar à salade - petit contenant</t>
  </si>
  <si>
    <t>Bar à salade - grand contenant</t>
  </si>
  <si>
    <r>
      <t xml:space="preserve">Détail quantitatif estimatif
</t>
    </r>
    <r>
      <rPr>
        <sz val="12"/>
        <color theme="0"/>
        <rFont val="Marianne"/>
        <family val="3"/>
      </rPr>
      <t>(quantité estimative annuelle)</t>
    </r>
    <r>
      <rPr>
        <b/>
        <sz val="12"/>
        <color theme="0"/>
        <rFont val="Marianne"/>
        <family val="3"/>
      </rPr>
      <t xml:space="preserve">
NON CONTRACTUEL</t>
    </r>
  </si>
  <si>
    <t>TOTAL</t>
  </si>
  <si>
    <t>TOTAL :</t>
  </si>
  <si>
    <t xml:space="preserve">Plat n°1 (accompagnement(s) inclus) </t>
  </si>
  <si>
    <t xml:space="preserve">Plat n°2 (accompagnement(s) inclus) </t>
  </si>
  <si>
    <t>Entrée n°1</t>
  </si>
  <si>
    <t>Entrée n°2</t>
  </si>
  <si>
    <t>Dessert n°1</t>
  </si>
  <si>
    <t>Dessert n°2</t>
  </si>
  <si>
    <t>Dessert n°3</t>
  </si>
  <si>
    <t>REPAS "AMÉLIORÉ"
(repas de fin d'année &amp; 
repas de rentrée 
cf. CCP)</t>
  </si>
  <si>
    <t>Total frais d'admission pour un couvert en euros TTC</t>
  </si>
  <si>
    <t>Frais d'admission TTC 
tranche 3</t>
  </si>
  <si>
    <r>
      <t xml:space="preserve">Détail quantitatif estimatif
</t>
    </r>
    <r>
      <rPr>
        <sz val="12"/>
        <color theme="0"/>
        <rFont val="Marianne"/>
        <family val="3"/>
      </rPr>
      <t>(nombre de couverts estimatif annuel)</t>
    </r>
    <r>
      <rPr>
        <b/>
        <sz val="12"/>
        <color theme="0"/>
        <rFont val="Marianne"/>
        <family val="3"/>
      </rPr>
      <t xml:space="preserve">
NON CONTRACTUEL</t>
    </r>
  </si>
  <si>
    <r>
      <t xml:space="preserve">Total estimatif sur une année d'exploitation
</t>
    </r>
    <r>
      <rPr>
        <i/>
        <sz val="12"/>
        <color theme="0"/>
        <rFont val="Marianne"/>
        <family val="3"/>
      </rPr>
      <t>denrées + frais d'admission</t>
    </r>
  </si>
  <si>
    <t>Crème dessert (type "Danette" ou équivalent)</t>
  </si>
  <si>
    <t>Mousse</t>
  </si>
  <si>
    <t>Liégeois</t>
  </si>
  <si>
    <t>Petit pain</t>
  </si>
  <si>
    <t>Petit pain spécial et/ou bio</t>
  </si>
  <si>
    <t>Entrée avec protéines</t>
  </si>
  <si>
    <t>Entrée sans protéines</t>
  </si>
  <si>
    <t>Assiette de légumes</t>
  </si>
  <si>
    <t>Bar à desserts - pour un contenant</t>
  </si>
  <si>
    <t>PLATS PROTIDIQUES</t>
  </si>
  <si>
    <t>SANDWICH
(si mis en place durant le marché cf. CCP)</t>
  </si>
  <si>
    <r>
      <t xml:space="preserve">Formule sandwich + une boisson </t>
    </r>
    <r>
      <rPr>
        <b/>
        <sz val="11"/>
        <color theme="1"/>
        <rFont val="Marianne"/>
        <family val="3"/>
      </rPr>
      <t>en click &amp; collect</t>
    </r>
  </si>
  <si>
    <t>Sandwich seul, pris sur place ou à emporter</t>
  </si>
  <si>
    <t>Eau gazeuse 150 cl</t>
  </si>
  <si>
    <t>Eau gazeuse 50 cl</t>
  </si>
  <si>
    <r>
      <t xml:space="preserve">Le détail quantitatif estimatif (DQE) est uniquement destiné à comparer les offres entre elles. 
</t>
    </r>
    <r>
      <rPr>
        <b/>
        <sz val="12"/>
        <color theme="1"/>
        <rFont val="Marianne"/>
        <family val="3"/>
      </rPr>
      <t>Le DQE ne revêt aucune valeur contractuelle et n’engage nullement la région académique d’Île-de-France.</t>
    </r>
    <r>
      <rPr>
        <sz val="12"/>
        <color theme="1"/>
        <rFont val="Marianne"/>
        <family val="3"/>
      </rPr>
      <t xml:space="preserve">
</t>
    </r>
    <r>
      <rPr>
        <b/>
        <sz val="12"/>
        <color theme="1"/>
        <rFont val="Marianne"/>
        <family val="3"/>
      </rPr>
      <t>Le candidat ne modifie aucune cellule de cet onglet</t>
    </r>
    <r>
      <rPr>
        <sz val="12"/>
        <color theme="1"/>
        <rFont val="Marianne"/>
        <family val="3"/>
      </rPr>
      <t xml:space="preserve"> qui sera rempli automatiquement à partir des deux autres onglets.</t>
    </r>
  </si>
  <si>
    <t>= seuls les champs en jaune sont à remplir par le candidat</t>
  </si>
  <si>
    <r>
      <t xml:space="preserve">Autre </t>
    </r>
    <r>
      <rPr>
        <b/>
        <sz val="10"/>
        <color theme="1"/>
        <rFont val="Marianne"/>
        <family val="3"/>
      </rPr>
      <t>- à préciser par le candidat le cas échéant</t>
    </r>
  </si>
  <si>
    <r>
      <t xml:space="preserve">Autres (provisions CP, RTT, etc.) </t>
    </r>
    <r>
      <rPr>
        <b/>
        <sz val="10"/>
        <color theme="1"/>
        <rFont val="Marianne"/>
        <family val="3"/>
      </rPr>
      <t>- à préciser par le candidat le cas échéant</t>
    </r>
  </si>
  <si>
    <r>
      <t xml:space="preserve">Le candidat complétera le bordereau des prix unitaires (BPU) alimentaires de la façon suivante :
- Les cases </t>
    </r>
    <r>
      <rPr>
        <b/>
        <sz val="12"/>
        <color theme="1"/>
        <rFont val="Marianne"/>
        <family val="3"/>
      </rPr>
      <t xml:space="preserve">blanches et pré-remplies ne doivent pas être modifiées </t>
    </r>
    <r>
      <rPr>
        <sz val="12"/>
        <color theme="1"/>
        <rFont val="Marianne"/>
        <family val="3"/>
      </rPr>
      <t xml:space="preserve">;
- Les cases vides de couleur </t>
    </r>
    <r>
      <rPr>
        <b/>
        <sz val="12"/>
        <color theme="1"/>
        <rFont val="Marianne"/>
        <family val="3"/>
      </rPr>
      <t>jaune</t>
    </r>
    <r>
      <rPr>
        <sz val="12"/>
        <color theme="1"/>
        <rFont val="Marianne"/>
        <family val="3"/>
      </rPr>
      <t xml:space="preserve"> sont à compléter par un </t>
    </r>
    <r>
      <rPr>
        <b/>
        <sz val="12"/>
        <color theme="1"/>
        <rFont val="Marianne"/>
        <family val="3"/>
      </rPr>
      <t xml:space="preserve">prix fixe, </t>
    </r>
    <r>
      <rPr>
        <sz val="12"/>
        <color theme="1"/>
        <rFont val="Marianne"/>
        <family val="3"/>
      </rPr>
      <t>hors taxes pour la colonne D et toutes taxes comprises pour la colonne F, ainsi que par un taux de TVA pour la colonne E.</t>
    </r>
    <r>
      <rPr>
        <b/>
        <sz val="12"/>
        <color theme="1"/>
        <rFont val="Marianne"/>
        <family val="3"/>
      </rPr>
      <t xml:space="preserve">
Chaque cellule concernée ne peut être complétée que par un seul et unique prix ou un seul et unique taux de TVA.</t>
    </r>
    <r>
      <rPr>
        <sz val="12"/>
        <color theme="1"/>
        <rFont val="Marianne"/>
        <family val="3"/>
      </rPr>
      <t xml:space="preserve">
</t>
    </r>
    <r>
      <rPr>
        <b/>
        <sz val="12"/>
        <color theme="1"/>
        <rFont val="Marianne"/>
        <family val="3"/>
      </rPr>
      <t>Le détail quantitatif estimatif (DQE)</t>
    </r>
    <r>
      <rPr>
        <sz val="12"/>
        <color theme="1"/>
        <rFont val="Marianne"/>
        <family val="3"/>
      </rPr>
      <t xml:space="preserve"> du troisième onglet est uniquement destiné à comparer les offres entre elles.
Celui-ci ne revêt aucune valeur contractuelle et n’engage nullement la région académique d'Île-de-France.
</t>
    </r>
    <r>
      <rPr>
        <b/>
        <sz val="12"/>
        <color theme="1"/>
        <rFont val="Marianne"/>
        <family val="3"/>
      </rPr>
      <t>Le DQE ne doit pas être modifié par le candidat.
Le fichier doit être renvoyé dans un format tableur (excel ou équivalent) compatible avec tout ordinateur.</t>
    </r>
  </si>
  <si>
    <t>Taux de TVA</t>
  </si>
  <si>
    <r>
      <t xml:space="preserve">Le candidat détaillera dans cet onglet, en complétant les cellules </t>
    </r>
    <r>
      <rPr>
        <b/>
        <sz val="12"/>
        <color theme="1"/>
        <rFont val="Marianne"/>
        <family val="3"/>
      </rPr>
      <t>jaunes</t>
    </r>
    <r>
      <rPr>
        <sz val="12"/>
        <color theme="1"/>
        <rFont val="Marianne"/>
        <family val="3"/>
      </rPr>
      <t>, la décomposition des frais d'admission applicables au restaurant, par tranche de fréquentation.
Les frais d'admission comprennent :
- les frais de personnel ;
- les charges d'exploitation ;
- la rémunération du titulaire.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</si>
</sst>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  <numFmt numFmtId="165" formatCode="#,##0.00\ &quot;€&quot;"/>
    <numFmt numFmtId="166" formatCode="0.0"/>
    <numFmt numFmtId="167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i/>
      <sz val="11"/>
      <color theme="1"/>
      <name val="Marianne"/>
      <family val="3"/>
    </font>
    <font>
      <sz val="10"/>
      <color theme="1"/>
      <name val="Marianne"/>
      <family val="3"/>
    </font>
    <font>
      <i/>
      <sz val="11"/>
      <color theme="1"/>
      <name val="Marianne"/>
      <family val="3"/>
    </font>
    <font>
      <b/>
      <sz val="10"/>
      <color theme="1"/>
      <name val="Marianne"/>
      <family val="3"/>
    </font>
    <font>
      <b/>
      <sz val="10"/>
      <color rgb="FFFF0000"/>
      <name val="Marianne"/>
      <family val="3"/>
    </font>
    <font>
      <b/>
      <sz val="11"/>
      <color rgb="FFFF0000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0"/>
      <name val="Marianne"/>
      <family val="3"/>
    </font>
    <font>
      <b/>
      <sz val="12"/>
      <color theme="0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sz val="12"/>
      <color theme="0"/>
      <name val="Marianne"/>
      <family val="3"/>
    </font>
    <font>
      <i/>
      <sz val="12"/>
      <color theme="0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20">
    <xf numFmtId="0" fontId="0" fillId="0" borderId="0" xfId="0"/>
    <xf numFmtId="0" fontId="5" fillId="0" borderId="7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44" fontId="8" fillId="0" borderId="1" xfId="2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44" fontId="8" fillId="0" borderId="16" xfId="2" applyFont="1" applyFill="1" applyBorder="1" applyAlignment="1">
      <alignment horizontal="center" vertical="center"/>
    </xf>
    <xf numFmtId="44" fontId="8" fillId="0" borderId="6" xfId="2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 wrapText="1"/>
    </xf>
    <xf numFmtId="0" fontId="14" fillId="2" borderId="0" xfId="1" quotePrefix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left" vertical="center" wrapText="1"/>
    </xf>
    <xf numFmtId="44" fontId="8" fillId="4" borderId="17" xfId="2" applyFont="1" applyFill="1" applyBorder="1" applyAlignment="1">
      <alignment horizontal="center" vertical="center"/>
    </xf>
    <xf numFmtId="44" fontId="8" fillId="4" borderId="8" xfId="2" applyFont="1" applyFill="1" applyBorder="1" applyAlignment="1">
      <alignment horizontal="center" vertical="center"/>
    </xf>
    <xf numFmtId="44" fontId="8" fillId="4" borderId="9" xfId="2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44" fontId="8" fillId="2" borderId="16" xfId="2" applyFont="1" applyFill="1" applyBorder="1" applyAlignment="1">
      <alignment horizontal="center" vertical="center"/>
    </xf>
    <xf numFmtId="44" fontId="8" fillId="2" borderId="1" xfId="2" applyFont="1" applyFill="1" applyBorder="1" applyAlignment="1">
      <alignment horizontal="center" vertical="center"/>
    </xf>
    <xf numFmtId="44" fontId="8" fillId="2" borderId="6" xfId="2" applyFont="1" applyFill="1" applyBorder="1" applyAlignment="1">
      <alignment horizontal="center" vertical="center"/>
    </xf>
    <xf numFmtId="44" fontId="4" fillId="2" borderId="1" xfId="0" applyNumberFormat="1" applyFont="1" applyFill="1" applyBorder="1" applyAlignment="1">
      <alignment horizontal="center" vertical="center"/>
    </xf>
    <xf numFmtId="44" fontId="4" fillId="2" borderId="1" xfId="2" applyFont="1" applyFill="1" applyBorder="1" applyAlignment="1">
      <alignment horizontal="center" vertical="center"/>
    </xf>
    <xf numFmtId="44" fontId="4" fillId="2" borderId="6" xfId="2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44" fontId="4" fillId="2" borderId="20" xfId="0" applyNumberFormat="1" applyFont="1" applyFill="1" applyBorder="1" applyAlignment="1">
      <alignment horizontal="center" vertical="center"/>
    </xf>
    <xf numFmtId="44" fontId="4" fillId="2" borderId="20" xfId="2" applyFont="1" applyFill="1" applyBorder="1" applyAlignment="1">
      <alignment horizontal="center" vertical="center"/>
    </xf>
    <xf numFmtId="44" fontId="4" fillId="2" borderId="21" xfId="2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32" xfId="0" applyFont="1" applyFill="1" applyBorder="1" applyAlignment="1">
      <alignment horizontal="center" vertical="center"/>
    </xf>
    <xf numFmtId="0" fontId="15" fillId="5" borderId="3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4" fillId="2" borderId="6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Continuous" vertical="center" wrapText="1"/>
    </xf>
    <xf numFmtId="0" fontId="3" fillId="3" borderId="18" xfId="0" applyFont="1" applyFill="1" applyBorder="1" applyAlignment="1">
      <alignment horizontal="centerContinuous" vertical="center"/>
    </xf>
    <xf numFmtId="0" fontId="3" fillId="3" borderId="14" xfId="0" applyFont="1" applyFill="1" applyBorder="1" applyAlignment="1">
      <alignment horizontal="centerContinuous" vertical="center"/>
    </xf>
    <xf numFmtId="167" fontId="13" fillId="2" borderId="1" xfId="4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Continuous" vertical="center"/>
    </xf>
    <xf numFmtId="165" fontId="13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Continuous" vertical="center"/>
    </xf>
    <xf numFmtId="164" fontId="15" fillId="5" borderId="1" xfId="0" applyNumberFormat="1" applyFont="1" applyFill="1" applyBorder="1" applyAlignment="1">
      <alignment horizontal="center" vertical="center"/>
    </xf>
    <xf numFmtId="164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Continuous" vertical="center" wrapText="1"/>
    </xf>
    <xf numFmtId="167" fontId="5" fillId="2" borderId="1" xfId="4" applyNumberFormat="1" applyFont="1" applyFill="1" applyBorder="1" applyAlignment="1">
      <alignment horizontal="center" vertical="center"/>
    </xf>
    <xf numFmtId="44" fontId="5" fillId="2" borderId="1" xfId="0" applyNumberFormat="1" applyFont="1" applyFill="1" applyBorder="1" applyAlignment="1">
      <alignment horizontal="center" vertical="center"/>
    </xf>
    <xf numFmtId="167" fontId="13" fillId="2" borderId="1" xfId="4" applyNumberFormat="1" applyFont="1" applyFill="1" applyBorder="1" applyAlignment="1">
      <alignment vertical="center"/>
    </xf>
    <xf numFmtId="0" fontId="13" fillId="2" borderId="1" xfId="0" applyFont="1" applyFill="1" applyBorder="1" applyAlignment="1">
      <alignment horizontal="centerContinuous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Continuous" vertical="center" wrapText="1"/>
    </xf>
    <xf numFmtId="165" fontId="13" fillId="2" borderId="0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6" borderId="1" xfId="1" applyFont="1" applyFill="1" applyBorder="1" applyAlignment="1">
      <alignment vertical="center"/>
    </xf>
    <xf numFmtId="0" fontId="13" fillId="0" borderId="18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4" fillId="6" borderId="6" xfId="0" applyFont="1" applyFill="1" applyBorder="1" applyAlignment="1" applyProtection="1">
      <alignment horizontal="center" vertical="center"/>
      <protection locked="0"/>
    </xf>
    <xf numFmtId="44" fontId="4" fillId="6" borderId="1" xfId="2" applyFont="1" applyFill="1" applyBorder="1" applyAlignment="1" applyProtection="1">
      <alignment horizontal="center" vertical="center"/>
      <protection locked="0"/>
    </xf>
    <xf numFmtId="44" fontId="4" fillId="6" borderId="6" xfId="2" applyFont="1" applyFill="1" applyBorder="1" applyAlignment="1" applyProtection="1">
      <alignment horizontal="center" vertical="center"/>
      <protection locked="0"/>
    </xf>
    <xf numFmtId="0" fontId="7" fillId="6" borderId="5" xfId="0" applyFont="1" applyFill="1" applyBorder="1" applyAlignment="1" applyProtection="1">
      <alignment vertical="center"/>
      <protection locked="0"/>
    </xf>
    <xf numFmtId="44" fontId="11" fillId="6" borderId="1" xfId="2" applyFont="1" applyFill="1" applyBorder="1" applyAlignment="1" applyProtection="1">
      <alignment horizontal="center" vertical="center"/>
      <protection locked="0"/>
    </xf>
    <xf numFmtId="44" fontId="11" fillId="6" borderId="6" xfId="2" applyFont="1" applyFill="1" applyBorder="1" applyAlignment="1" applyProtection="1">
      <alignment horizontal="center" vertical="center"/>
      <protection locked="0"/>
    </xf>
    <xf numFmtId="9" fontId="4" fillId="6" borderId="1" xfId="3" applyFont="1" applyFill="1" applyBorder="1" applyAlignment="1" applyProtection="1">
      <alignment horizontal="center" vertical="center"/>
      <protection locked="0"/>
    </xf>
    <xf numFmtId="9" fontId="4" fillId="6" borderId="6" xfId="3" applyFont="1" applyFill="1" applyBorder="1" applyAlignment="1" applyProtection="1">
      <alignment horizontal="center" vertical="center"/>
      <protection locked="0"/>
    </xf>
    <xf numFmtId="44" fontId="4" fillId="6" borderId="8" xfId="2" applyFont="1" applyFill="1" applyBorder="1" applyAlignment="1" applyProtection="1">
      <alignment horizontal="center" vertical="center"/>
      <protection locked="0"/>
    </xf>
    <xf numFmtId="44" fontId="4" fillId="6" borderId="9" xfId="2" applyFont="1" applyFill="1" applyBorder="1" applyAlignment="1" applyProtection="1">
      <alignment horizontal="center" vertical="center"/>
      <protection locked="0"/>
    </xf>
    <xf numFmtId="44" fontId="8" fillId="6" borderId="1" xfId="2" applyFont="1" applyFill="1" applyBorder="1" applyAlignment="1" applyProtection="1">
      <alignment horizontal="center" vertical="center"/>
      <protection locked="0"/>
    </xf>
    <xf numFmtId="44" fontId="4" fillId="6" borderId="27" xfId="2" applyFont="1" applyFill="1" applyBorder="1" applyAlignment="1" applyProtection="1">
      <alignment horizontal="center" vertical="center"/>
      <protection locked="0"/>
    </xf>
    <xf numFmtId="44" fontId="4" fillId="6" borderId="28" xfId="2" applyFont="1" applyFill="1" applyBorder="1" applyAlignment="1" applyProtection="1">
      <alignment horizontal="center" vertical="center"/>
      <protection locked="0"/>
    </xf>
    <xf numFmtId="0" fontId="7" fillId="6" borderId="26" xfId="0" applyFont="1" applyFill="1" applyBorder="1" applyAlignment="1" applyProtection="1">
      <alignment vertical="center"/>
      <protection locked="0"/>
    </xf>
    <xf numFmtId="44" fontId="11" fillId="6" borderId="30" xfId="2" applyFont="1" applyFill="1" applyBorder="1" applyAlignment="1" applyProtection="1">
      <alignment horizontal="center" vertical="center"/>
      <protection locked="0"/>
    </xf>
    <xf numFmtId="44" fontId="11" fillId="6" borderId="31" xfId="2" applyFont="1" applyFill="1" applyBorder="1" applyAlignment="1" applyProtection="1">
      <alignment horizontal="center" vertical="center"/>
      <protection locked="0"/>
    </xf>
    <xf numFmtId="9" fontId="4" fillId="6" borderId="27" xfId="3" applyFont="1" applyFill="1" applyBorder="1" applyAlignment="1" applyProtection="1">
      <alignment horizontal="center" vertical="center"/>
      <protection locked="0"/>
    </xf>
    <xf numFmtId="9" fontId="4" fillId="6" borderId="28" xfId="3" applyFont="1" applyFill="1" applyBorder="1" applyAlignment="1" applyProtection="1">
      <alignment horizontal="center" vertical="center"/>
      <protection locked="0"/>
    </xf>
    <xf numFmtId="44" fontId="4" fillId="6" borderId="20" xfId="2" applyFont="1" applyFill="1" applyBorder="1" applyAlignment="1" applyProtection="1">
      <alignment horizontal="center" vertical="center"/>
      <protection locked="0"/>
    </xf>
    <xf numFmtId="44" fontId="4" fillId="6" borderId="21" xfId="2" applyFont="1" applyFill="1" applyBorder="1" applyAlignment="1" applyProtection="1">
      <alignment horizontal="center" vertical="center"/>
      <protection locked="0"/>
    </xf>
    <xf numFmtId="44" fontId="4" fillId="6" borderId="23" xfId="2" applyFont="1" applyFill="1" applyBorder="1" applyAlignment="1" applyProtection="1">
      <alignment horizontal="center" vertical="center"/>
      <protection locked="0"/>
    </xf>
    <xf numFmtId="44" fontId="4" fillId="6" borderId="24" xfId="2" applyFont="1" applyFill="1" applyBorder="1" applyAlignment="1" applyProtection="1">
      <alignment horizontal="center" vertical="center"/>
      <protection locked="0"/>
    </xf>
    <xf numFmtId="44" fontId="8" fillId="6" borderId="20" xfId="2" applyFont="1" applyFill="1" applyBorder="1" applyAlignment="1" applyProtection="1">
      <alignment horizontal="center" vertical="center"/>
      <protection locked="0"/>
    </xf>
    <xf numFmtId="44" fontId="8" fillId="6" borderId="30" xfId="2" applyFont="1" applyFill="1" applyBorder="1" applyAlignment="1" applyProtection="1">
      <alignment horizontal="center" vertical="center"/>
      <protection locked="0"/>
    </xf>
    <xf numFmtId="44" fontId="4" fillId="6" borderId="30" xfId="2" applyFont="1" applyFill="1" applyBorder="1" applyAlignment="1" applyProtection="1">
      <alignment horizontal="center" vertical="center"/>
      <protection locked="0"/>
    </xf>
    <xf numFmtId="44" fontId="4" fillId="6" borderId="31" xfId="2" applyFont="1" applyFill="1" applyBorder="1" applyAlignment="1" applyProtection="1">
      <alignment horizontal="center" vertical="center"/>
      <protection locked="0"/>
    </xf>
    <xf numFmtId="44" fontId="8" fillId="6" borderId="23" xfId="2" applyFont="1" applyFill="1" applyBorder="1" applyAlignment="1" applyProtection="1">
      <alignment horizontal="center" vertical="center"/>
      <protection locked="0"/>
    </xf>
    <xf numFmtId="165" fontId="13" fillId="6" borderId="1" xfId="0" applyNumberFormat="1" applyFont="1" applyFill="1" applyBorder="1" applyAlignment="1" applyProtection="1">
      <alignment horizontal="center" vertical="center"/>
      <protection locked="0"/>
    </xf>
    <xf numFmtId="9" fontId="13" fillId="6" borderId="1" xfId="3" applyFont="1" applyFill="1" applyBorder="1" applyAlignment="1" applyProtection="1">
      <alignment horizontal="center" vertical="center"/>
      <protection locked="0"/>
    </xf>
    <xf numFmtId="9" fontId="13" fillId="2" borderId="0" xfId="3" applyFont="1" applyFill="1" applyBorder="1" applyAlignment="1">
      <alignment horizontal="center" vertical="center"/>
    </xf>
    <xf numFmtId="9" fontId="4" fillId="2" borderId="0" xfId="3" applyFont="1" applyFill="1" applyAlignment="1">
      <alignment horizontal="center" vertical="center"/>
    </xf>
    <xf numFmtId="0" fontId="5" fillId="2" borderId="27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left" vertical="center" wrapText="1"/>
    </xf>
    <xf numFmtId="0" fontId="17" fillId="3" borderId="14" xfId="0" applyFont="1" applyFill="1" applyBorder="1" applyAlignment="1">
      <alignment horizontal="left" vertical="center" wrapText="1"/>
    </xf>
    <xf numFmtId="0" fontId="17" fillId="3" borderId="16" xfId="0" applyFont="1" applyFill="1" applyBorder="1" applyAlignment="1">
      <alignment horizontal="left" vertical="center" wrapText="1"/>
    </xf>
    <xf numFmtId="0" fontId="3" fillId="6" borderId="14" xfId="0" applyFont="1" applyFill="1" applyBorder="1" applyAlignment="1" applyProtection="1">
      <alignment horizontal="right" vertical="center"/>
      <protection locked="0"/>
    </xf>
    <xf numFmtId="0" fontId="3" fillId="6" borderId="16" xfId="0" applyFont="1" applyFill="1" applyBorder="1" applyAlignment="1" applyProtection="1">
      <alignment horizontal="right" vertical="center"/>
      <protection locked="0"/>
    </xf>
    <xf numFmtId="0" fontId="3" fillId="6" borderId="18" xfId="0" applyFont="1" applyFill="1" applyBorder="1" applyAlignment="1" applyProtection="1">
      <alignment horizontal="center" vertical="center"/>
      <protection locked="0"/>
    </xf>
    <xf numFmtId="0" fontId="3" fillId="6" borderId="14" xfId="0" applyFont="1" applyFill="1" applyBorder="1" applyAlignment="1" applyProtection="1">
      <alignment horizontal="center" vertical="center"/>
      <protection locked="0"/>
    </xf>
    <xf numFmtId="0" fontId="3" fillId="6" borderId="16" xfId="0" applyFont="1" applyFill="1" applyBorder="1" applyAlignment="1" applyProtection="1">
      <alignment horizontal="center" vertical="center"/>
      <protection locked="0"/>
    </xf>
  </cellXfs>
  <cellStyles count="5">
    <cellStyle name="Milliers" xfId="4" builtinId="3"/>
    <cellStyle name="Monétaire" xfId="2" builtinId="4"/>
    <cellStyle name="Normal" xfId="0" builtinId="0"/>
    <cellStyle name="Normal 2" xfId="1" xr:uid="{00000000-0005-0000-0000-000002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6</xdr:col>
      <xdr:colOff>18143</xdr:colOff>
      <xdr:row>1</xdr:row>
      <xdr:rowOff>1766765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A80D0751-756B-421C-A258-1A2021946969}"/>
            </a:ext>
          </a:extLst>
        </xdr:cNvPr>
        <xdr:cNvGrpSpPr/>
      </xdr:nvGrpSpPr>
      <xdr:grpSpPr>
        <a:xfrm>
          <a:off x="257735" y="190500"/>
          <a:ext cx="10193084" cy="1763590"/>
          <a:chOff x="24437" y="332495"/>
          <a:chExt cx="4357637" cy="2696821"/>
        </a:xfrm>
      </xdr:grpSpPr>
      <xdr:grpSp>
        <xdr:nvGrpSpPr>
          <xdr:cNvPr id="9" name="Groupe 8">
            <a:extLst>
              <a:ext uri="{FF2B5EF4-FFF2-40B4-BE49-F238E27FC236}">
                <a16:creationId xmlns:a16="http://schemas.microsoft.com/office/drawing/2014/main" id="{583F4293-16B5-4664-958D-7C47864A8B69}"/>
              </a:ext>
            </a:extLst>
          </xdr:cNvPr>
          <xdr:cNvGrpSpPr/>
        </xdr:nvGrpSpPr>
        <xdr:grpSpPr>
          <a:xfrm>
            <a:off x="24437" y="332495"/>
            <a:ext cx="4357637" cy="2639838"/>
            <a:chOff x="596248" y="1766647"/>
            <a:chExt cx="3745666" cy="2639838"/>
          </a:xfrm>
        </xdr:grpSpPr>
        <xdr:cxnSp macro="">
          <xdr:nvCxnSpPr>
            <xdr:cNvPr id="11" name="Connecteur droit 10">
              <a:extLst>
                <a:ext uri="{FF2B5EF4-FFF2-40B4-BE49-F238E27FC236}">
                  <a16:creationId xmlns:a16="http://schemas.microsoft.com/office/drawing/2014/main" id="{85116DC0-C851-45C7-A826-6DE9DE1E5656}"/>
                </a:ext>
              </a:extLst>
            </xdr:cNvPr>
            <xdr:cNvCxnSpPr/>
          </xdr:nvCxnSpPr>
          <xdr:spPr>
            <a:xfrm>
              <a:off x="1674998" y="1766647"/>
              <a:ext cx="0" cy="2639838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Connecteur droit 11">
              <a:extLst>
                <a:ext uri="{FF2B5EF4-FFF2-40B4-BE49-F238E27FC236}">
                  <a16:creationId xmlns:a16="http://schemas.microsoft.com/office/drawing/2014/main" id="{6464FAFB-8A5E-4814-9CF5-237FA75077E0}"/>
                </a:ext>
              </a:extLst>
            </xdr:cNvPr>
            <xdr:cNvCxnSpPr/>
          </xdr:nvCxnSpPr>
          <xdr:spPr>
            <a:xfrm flipH="1">
              <a:off x="596248" y="3094094"/>
              <a:ext cx="3745666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3" name="Rectangle 12">
              <a:extLst>
                <a:ext uri="{FF2B5EF4-FFF2-40B4-BE49-F238E27FC236}">
                  <a16:creationId xmlns:a16="http://schemas.microsoft.com/office/drawing/2014/main" id="{C926985F-8065-4810-BCAA-D2D62DCB3688}"/>
                </a:ext>
              </a:extLst>
            </xdr:cNvPr>
            <xdr:cNvSpPr/>
          </xdr:nvSpPr>
          <xdr:spPr>
            <a:xfrm>
              <a:off x="596470" y="1766649"/>
              <a:ext cx="1080673" cy="1337148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BD63BEAB-3E25-4875-AFBA-5B607ED1C290}"/>
              </a:ext>
            </a:extLst>
          </xdr:cNvPr>
          <xdr:cNvSpPr/>
        </xdr:nvSpPr>
        <xdr:spPr>
          <a:xfrm>
            <a:off x="1288080" y="1606124"/>
            <a:ext cx="3089928" cy="142319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</a:rPr>
              <a:t> financière</a:t>
            </a:r>
            <a:endParaRPr lang="fr-FR" sz="1800" b="1">
              <a:solidFill>
                <a:srgbClr val="203864"/>
              </a:solidFill>
              <a:latin typeface="Marianne" panose="02000000000000000000" pitchFamily="50" charset="0"/>
            </a:endParaRPr>
          </a:p>
          <a:p>
            <a:pPr algn="r"/>
            <a:r>
              <a:rPr lang="fr-FR" sz="1800" b="0">
                <a:solidFill>
                  <a:srgbClr val="203864"/>
                </a:solidFill>
                <a:latin typeface="Marianne" panose="02000000000000000000" pitchFamily="50" charset="0"/>
              </a:rPr>
              <a:t>Bordereau des prix unitaires alimentaires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9072</xdr:colOff>
      <xdr:row>1</xdr:row>
      <xdr:rowOff>1766765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04781EF1-914C-44F3-84B9-7195E25BF2FF}"/>
            </a:ext>
          </a:extLst>
        </xdr:cNvPr>
        <xdr:cNvGrpSpPr/>
      </xdr:nvGrpSpPr>
      <xdr:grpSpPr>
        <a:xfrm>
          <a:off x="257175" y="190500"/>
          <a:ext cx="11661322" cy="1763590"/>
          <a:chOff x="24437" y="332495"/>
          <a:chExt cx="4357637" cy="2696821"/>
        </a:xfrm>
      </xdr:grpSpPr>
      <xdr:grpSp>
        <xdr:nvGrpSpPr>
          <xdr:cNvPr id="3" name="Groupe 2">
            <a:extLst>
              <a:ext uri="{FF2B5EF4-FFF2-40B4-BE49-F238E27FC236}">
                <a16:creationId xmlns:a16="http://schemas.microsoft.com/office/drawing/2014/main" id="{A51AEFFD-D693-4D3C-91D6-E2C4B91C9595}"/>
              </a:ext>
            </a:extLst>
          </xdr:cNvPr>
          <xdr:cNvGrpSpPr/>
        </xdr:nvGrpSpPr>
        <xdr:grpSpPr>
          <a:xfrm>
            <a:off x="24437" y="332495"/>
            <a:ext cx="4357637" cy="2639838"/>
            <a:chOff x="596248" y="1766647"/>
            <a:chExt cx="3745666" cy="2639838"/>
          </a:xfrm>
        </xdr:grpSpPr>
        <xdr:cxnSp macro="">
          <xdr:nvCxnSpPr>
            <xdr:cNvPr id="5" name="Connecteur droit 4">
              <a:extLst>
                <a:ext uri="{FF2B5EF4-FFF2-40B4-BE49-F238E27FC236}">
                  <a16:creationId xmlns:a16="http://schemas.microsoft.com/office/drawing/2014/main" id="{730A3CC5-A12A-49BD-86DD-D6BEA9E6ABB7}"/>
                </a:ext>
              </a:extLst>
            </xdr:cNvPr>
            <xdr:cNvCxnSpPr/>
          </xdr:nvCxnSpPr>
          <xdr:spPr>
            <a:xfrm>
              <a:off x="1674998" y="1766647"/>
              <a:ext cx="0" cy="2639838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Connecteur droit 5">
              <a:extLst>
                <a:ext uri="{FF2B5EF4-FFF2-40B4-BE49-F238E27FC236}">
                  <a16:creationId xmlns:a16="http://schemas.microsoft.com/office/drawing/2014/main" id="{9A4E6F50-8942-4E31-A706-6CEE63411D36}"/>
                </a:ext>
              </a:extLst>
            </xdr:cNvPr>
            <xdr:cNvCxnSpPr/>
          </xdr:nvCxnSpPr>
          <xdr:spPr>
            <a:xfrm flipH="1">
              <a:off x="596248" y="3094094"/>
              <a:ext cx="3745666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EF16B8D1-D239-4CF5-9FB7-BB01DB0D6C21}"/>
                </a:ext>
              </a:extLst>
            </xdr:cNvPr>
            <xdr:cNvSpPr/>
          </xdr:nvSpPr>
          <xdr:spPr>
            <a:xfrm>
              <a:off x="596470" y="1766649"/>
              <a:ext cx="1080673" cy="1337148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E3A58558-1C23-42D0-8835-5E5DF237C62F}"/>
              </a:ext>
            </a:extLst>
          </xdr:cNvPr>
          <xdr:cNvSpPr/>
        </xdr:nvSpPr>
        <xdr:spPr>
          <a:xfrm>
            <a:off x="1288080" y="1606124"/>
            <a:ext cx="3089928" cy="142319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</a:rPr>
              <a:t> financière</a:t>
            </a:r>
            <a:endParaRPr lang="fr-FR" sz="1800" b="1">
              <a:solidFill>
                <a:srgbClr val="203864"/>
              </a:solidFill>
              <a:latin typeface="Marianne" panose="02000000000000000000" pitchFamily="50" charset="0"/>
            </a:endParaRPr>
          </a:p>
          <a:p>
            <a:pPr algn="r"/>
            <a:r>
              <a:rPr lang="fr-FR" sz="1800" b="0">
                <a:solidFill>
                  <a:srgbClr val="203864"/>
                </a:solidFill>
                <a:latin typeface="Marianne" panose="02000000000000000000" pitchFamily="50" charset="0"/>
              </a:rPr>
              <a:t>Décomposition des frais d'admission par tranche de fréquentation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6</xdr:col>
      <xdr:colOff>2043545</xdr:colOff>
      <xdr:row>1</xdr:row>
      <xdr:rowOff>1766765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23FA5504-CEA6-4E51-90C3-C70A17DA3252}"/>
            </a:ext>
          </a:extLst>
        </xdr:cNvPr>
        <xdr:cNvGrpSpPr/>
      </xdr:nvGrpSpPr>
      <xdr:grpSpPr>
        <a:xfrm>
          <a:off x="259773" y="190500"/>
          <a:ext cx="13234265" cy="1763590"/>
          <a:chOff x="24437" y="332495"/>
          <a:chExt cx="4357637" cy="2696821"/>
        </a:xfrm>
      </xdr:grpSpPr>
      <xdr:grpSp>
        <xdr:nvGrpSpPr>
          <xdr:cNvPr id="3" name="Groupe 2">
            <a:extLst>
              <a:ext uri="{FF2B5EF4-FFF2-40B4-BE49-F238E27FC236}">
                <a16:creationId xmlns:a16="http://schemas.microsoft.com/office/drawing/2014/main" id="{9BBEA99D-8382-4E3A-ABA5-4479F8ED874B}"/>
              </a:ext>
            </a:extLst>
          </xdr:cNvPr>
          <xdr:cNvGrpSpPr/>
        </xdr:nvGrpSpPr>
        <xdr:grpSpPr>
          <a:xfrm>
            <a:off x="24437" y="332495"/>
            <a:ext cx="4357637" cy="2639838"/>
            <a:chOff x="596248" y="1766647"/>
            <a:chExt cx="3745666" cy="2639838"/>
          </a:xfrm>
        </xdr:grpSpPr>
        <xdr:cxnSp macro="">
          <xdr:nvCxnSpPr>
            <xdr:cNvPr id="5" name="Connecteur droit 4">
              <a:extLst>
                <a:ext uri="{FF2B5EF4-FFF2-40B4-BE49-F238E27FC236}">
                  <a16:creationId xmlns:a16="http://schemas.microsoft.com/office/drawing/2014/main" id="{03DE6C6A-4B9D-4BFE-9E01-EAF59308F93C}"/>
                </a:ext>
              </a:extLst>
            </xdr:cNvPr>
            <xdr:cNvCxnSpPr/>
          </xdr:nvCxnSpPr>
          <xdr:spPr>
            <a:xfrm>
              <a:off x="1393838" y="1766647"/>
              <a:ext cx="0" cy="2639838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Connecteur droit 5">
              <a:extLst>
                <a:ext uri="{FF2B5EF4-FFF2-40B4-BE49-F238E27FC236}">
                  <a16:creationId xmlns:a16="http://schemas.microsoft.com/office/drawing/2014/main" id="{A67C57B3-648F-48A2-BA08-FDDCC910D4FC}"/>
                </a:ext>
              </a:extLst>
            </xdr:cNvPr>
            <xdr:cNvCxnSpPr/>
          </xdr:nvCxnSpPr>
          <xdr:spPr>
            <a:xfrm flipH="1">
              <a:off x="596248" y="3094094"/>
              <a:ext cx="3745666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459F6DCD-0F9A-489C-B3A9-29D95A150489}"/>
                </a:ext>
              </a:extLst>
            </xdr:cNvPr>
            <xdr:cNvSpPr/>
          </xdr:nvSpPr>
          <xdr:spPr>
            <a:xfrm>
              <a:off x="596470" y="1766649"/>
              <a:ext cx="799520" cy="1337148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76F3AE5E-956E-4E00-A8DC-E708ABAFAEF0}"/>
              </a:ext>
            </a:extLst>
          </xdr:cNvPr>
          <xdr:cNvSpPr/>
        </xdr:nvSpPr>
        <xdr:spPr>
          <a:xfrm>
            <a:off x="1288080" y="1606124"/>
            <a:ext cx="3089928" cy="142319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Détail quantitatif estimatif</a:t>
            </a:r>
          </a:p>
          <a:p>
            <a:pPr algn="r"/>
            <a:r>
              <a:rPr lang="fr-FR" sz="1800" b="0">
                <a:solidFill>
                  <a:srgbClr val="203864"/>
                </a:solidFill>
                <a:latin typeface="Marianne" panose="02000000000000000000" pitchFamily="50" charset="0"/>
              </a:rPr>
              <a:t>Non contractuel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B1:I62"/>
  <sheetViews>
    <sheetView tabSelected="1" zoomScale="85" zoomScaleNormal="85" workbookViewId="0">
      <selection activeCell="G8" sqref="G8"/>
    </sheetView>
  </sheetViews>
  <sheetFormatPr baseColWidth="10" defaultColWidth="11.453125" defaultRowHeight="32.5" customHeight="1" x14ac:dyDescent="0.35"/>
  <cols>
    <col min="1" max="1" width="3.6328125" style="10" customWidth="1"/>
    <col min="2" max="2" width="31.453125" style="10" customWidth="1"/>
    <col min="3" max="3" width="65.6328125" style="10" customWidth="1"/>
    <col min="4" max="6" width="16.1796875" style="10" customWidth="1"/>
    <col min="7" max="7" width="35.6328125" style="10" customWidth="1"/>
    <col min="8" max="8" width="30.6328125" style="10" customWidth="1"/>
    <col min="9" max="16384" width="11.453125" style="10"/>
  </cols>
  <sheetData>
    <row r="1" spans="2:8" ht="15" customHeight="1" x14ac:dyDescent="0.35">
      <c r="F1" s="71"/>
      <c r="G1" s="9" t="s">
        <v>104</v>
      </c>
    </row>
    <row r="2" spans="2:8" ht="140" customHeight="1" x14ac:dyDescent="0.35"/>
    <row r="3" spans="2:8" ht="15" customHeight="1" x14ac:dyDescent="0.35"/>
    <row r="4" spans="2:8" ht="25" customHeight="1" x14ac:dyDescent="0.35">
      <c r="B4" s="50" t="s">
        <v>42</v>
      </c>
      <c r="C4" s="51"/>
      <c r="D4" s="115"/>
      <c r="E4" s="115"/>
      <c r="F4" s="115"/>
      <c r="G4" s="115"/>
      <c r="H4" s="116"/>
    </row>
    <row r="5" spans="2:8" ht="15" customHeight="1" x14ac:dyDescent="0.35"/>
    <row r="6" spans="2:8" ht="200" customHeight="1" x14ac:dyDescent="0.35">
      <c r="B6" s="112" t="s">
        <v>107</v>
      </c>
      <c r="C6" s="113"/>
      <c r="D6" s="113"/>
      <c r="E6" s="113"/>
      <c r="F6" s="113"/>
      <c r="G6" s="113"/>
      <c r="H6" s="114"/>
    </row>
    <row r="7" spans="2:8" ht="15" customHeight="1" x14ac:dyDescent="0.35"/>
    <row r="8" spans="2:8" ht="60" customHeight="1" x14ac:dyDescent="0.35">
      <c r="B8" s="56" t="s">
        <v>67</v>
      </c>
      <c r="C8" s="56"/>
      <c r="D8" s="57" t="s">
        <v>69</v>
      </c>
      <c r="E8" s="58" t="s">
        <v>108</v>
      </c>
      <c r="F8" s="57" t="s">
        <v>70</v>
      </c>
    </row>
    <row r="9" spans="2:8" ht="32.5" customHeight="1" x14ac:dyDescent="0.35">
      <c r="B9" s="109" t="s">
        <v>43</v>
      </c>
      <c r="C9" s="49" t="s">
        <v>93</v>
      </c>
      <c r="D9" s="102"/>
      <c r="E9" s="103"/>
      <c r="F9" s="102"/>
    </row>
    <row r="10" spans="2:8" ht="32.5" customHeight="1" x14ac:dyDescent="0.35">
      <c r="B10" s="109"/>
      <c r="C10" s="49" t="s">
        <v>94</v>
      </c>
      <c r="D10" s="102"/>
      <c r="E10" s="103"/>
      <c r="F10" s="102"/>
    </row>
    <row r="11" spans="2:8" ht="32.5" customHeight="1" x14ac:dyDescent="0.35">
      <c r="B11" s="109"/>
      <c r="C11" s="49" t="s">
        <v>71</v>
      </c>
      <c r="D11" s="102"/>
      <c r="E11" s="103"/>
      <c r="F11" s="102"/>
    </row>
    <row r="12" spans="2:8" ht="32.5" customHeight="1" x14ac:dyDescent="0.35">
      <c r="B12" s="109"/>
      <c r="C12" s="49" t="s">
        <v>72</v>
      </c>
      <c r="D12" s="102"/>
      <c r="E12" s="103"/>
      <c r="F12" s="102"/>
    </row>
    <row r="13" spans="2:8" ht="32.5" customHeight="1" x14ac:dyDescent="0.35">
      <c r="B13" s="109"/>
      <c r="C13" s="49" t="s">
        <v>24</v>
      </c>
      <c r="D13" s="102"/>
      <c r="E13" s="103"/>
      <c r="F13" s="102"/>
    </row>
    <row r="14" spans="2:8" ht="32.5" customHeight="1" x14ac:dyDescent="0.35">
      <c r="B14" s="109"/>
      <c r="C14" s="49" t="s">
        <v>23</v>
      </c>
      <c r="D14" s="102"/>
      <c r="E14" s="103"/>
      <c r="F14" s="102"/>
    </row>
    <row r="15" spans="2:8" ht="15" customHeight="1" x14ac:dyDescent="0.35">
      <c r="B15" s="66"/>
      <c r="C15" s="67"/>
      <c r="D15" s="68"/>
      <c r="E15" s="104"/>
      <c r="F15" s="68"/>
    </row>
    <row r="16" spans="2:8" ht="32.5" customHeight="1" x14ac:dyDescent="0.35">
      <c r="B16" s="109" t="s">
        <v>97</v>
      </c>
      <c r="C16" s="49" t="s">
        <v>52</v>
      </c>
      <c r="D16" s="102"/>
      <c r="E16" s="103"/>
      <c r="F16" s="102"/>
    </row>
    <row r="17" spans="2:9" ht="32.5" customHeight="1" x14ac:dyDescent="0.35">
      <c r="B17" s="109"/>
      <c r="C17" s="49" t="s">
        <v>51</v>
      </c>
      <c r="D17" s="102"/>
      <c r="E17" s="103"/>
      <c r="F17" s="102"/>
    </row>
    <row r="18" spans="2:9" ht="32.5" customHeight="1" x14ac:dyDescent="0.35">
      <c r="B18" s="109"/>
      <c r="C18" s="49" t="s">
        <v>50</v>
      </c>
      <c r="D18" s="102"/>
      <c r="E18" s="103"/>
      <c r="F18" s="102"/>
    </row>
    <row r="19" spans="2:9" ht="32.5" customHeight="1" x14ac:dyDescent="0.35">
      <c r="B19" s="109"/>
      <c r="C19" s="49" t="s">
        <v>46</v>
      </c>
      <c r="D19" s="102"/>
      <c r="E19" s="103"/>
      <c r="F19" s="102"/>
    </row>
    <row r="20" spans="2:9" ht="32.5" customHeight="1" x14ac:dyDescent="0.35">
      <c r="B20" s="109"/>
      <c r="C20" s="49" t="s">
        <v>47</v>
      </c>
      <c r="D20" s="102"/>
      <c r="E20" s="103"/>
      <c r="F20" s="102"/>
    </row>
    <row r="21" spans="2:9" ht="15" customHeight="1" x14ac:dyDescent="0.35">
      <c r="B21" s="66"/>
      <c r="C21" s="67"/>
      <c r="D21" s="68"/>
      <c r="E21" s="104"/>
      <c r="F21" s="68"/>
    </row>
    <row r="22" spans="2:9" ht="35" customHeight="1" x14ac:dyDescent="0.35">
      <c r="B22" s="109" t="s">
        <v>44</v>
      </c>
      <c r="C22" s="63" t="s">
        <v>95</v>
      </c>
      <c r="D22" s="102"/>
      <c r="E22" s="103"/>
      <c r="F22" s="102"/>
      <c r="I22" s="27"/>
    </row>
    <row r="23" spans="2:9" ht="35" customHeight="1" x14ac:dyDescent="0.35">
      <c r="B23" s="109"/>
      <c r="C23" s="63" t="s">
        <v>27</v>
      </c>
      <c r="D23" s="102"/>
      <c r="E23" s="103"/>
      <c r="F23" s="102"/>
      <c r="I23" s="27"/>
    </row>
    <row r="24" spans="2:9" ht="15" customHeight="1" x14ac:dyDescent="0.35">
      <c r="B24" s="66"/>
      <c r="C24" s="67"/>
      <c r="D24" s="68"/>
      <c r="E24" s="104"/>
      <c r="F24" s="68"/>
    </row>
    <row r="25" spans="2:9" ht="32.5" customHeight="1" x14ac:dyDescent="0.35">
      <c r="B25" s="109" t="s">
        <v>38</v>
      </c>
      <c r="C25" s="49" t="s">
        <v>80</v>
      </c>
      <c r="D25" s="102"/>
      <c r="E25" s="103"/>
      <c r="F25" s="102"/>
    </row>
    <row r="26" spans="2:9" ht="32.5" customHeight="1" x14ac:dyDescent="0.35">
      <c r="B26" s="109"/>
      <c r="C26" s="49" t="s">
        <v>81</v>
      </c>
      <c r="D26" s="102"/>
      <c r="E26" s="103"/>
      <c r="F26" s="102"/>
    </row>
    <row r="27" spans="2:9" ht="32.5" customHeight="1" x14ac:dyDescent="0.35">
      <c r="B27" s="109"/>
      <c r="C27" s="49" t="s">
        <v>82</v>
      </c>
      <c r="D27" s="102"/>
      <c r="E27" s="103"/>
      <c r="F27" s="102"/>
    </row>
    <row r="28" spans="2:9" ht="32.5" customHeight="1" x14ac:dyDescent="0.35">
      <c r="B28" s="109"/>
      <c r="C28" s="49" t="s">
        <v>96</v>
      </c>
      <c r="D28" s="102"/>
      <c r="E28" s="103"/>
      <c r="F28" s="102"/>
    </row>
    <row r="29" spans="2:9" ht="15" customHeight="1" x14ac:dyDescent="0.35">
      <c r="B29" s="66"/>
      <c r="C29" s="67"/>
      <c r="D29" s="68"/>
      <c r="E29" s="104"/>
      <c r="F29" s="68"/>
    </row>
    <row r="30" spans="2:9" ht="32.5" customHeight="1" x14ac:dyDescent="0.35">
      <c r="B30" s="64" t="s">
        <v>37</v>
      </c>
      <c r="C30" s="49" t="s">
        <v>29</v>
      </c>
      <c r="D30" s="102"/>
      <c r="E30" s="103"/>
      <c r="F30" s="102"/>
    </row>
    <row r="31" spans="2:9" ht="15" customHeight="1" x14ac:dyDescent="0.35">
      <c r="B31" s="66"/>
      <c r="C31" s="67"/>
      <c r="D31" s="68"/>
      <c r="E31" s="104"/>
      <c r="F31" s="68"/>
    </row>
    <row r="32" spans="2:9" ht="32.5" customHeight="1" x14ac:dyDescent="0.35">
      <c r="B32" s="108" t="s">
        <v>19</v>
      </c>
      <c r="C32" s="55" t="s">
        <v>20</v>
      </c>
      <c r="D32" s="102"/>
      <c r="E32" s="103"/>
      <c r="F32" s="102"/>
    </row>
    <row r="33" spans="2:6" ht="32.5" customHeight="1" x14ac:dyDescent="0.35">
      <c r="B33" s="108"/>
      <c r="C33" s="55" t="s">
        <v>21</v>
      </c>
      <c r="D33" s="102"/>
      <c r="E33" s="103"/>
      <c r="F33" s="102"/>
    </row>
    <row r="34" spans="2:6" ht="32.5" customHeight="1" x14ac:dyDescent="0.35">
      <c r="B34" s="108"/>
      <c r="C34" s="55" t="s">
        <v>88</v>
      </c>
      <c r="D34" s="102"/>
      <c r="E34" s="103"/>
      <c r="F34" s="102"/>
    </row>
    <row r="35" spans="2:6" ht="32.5" customHeight="1" x14ac:dyDescent="0.35">
      <c r="B35" s="108"/>
      <c r="C35" s="69" t="s">
        <v>89</v>
      </c>
      <c r="D35" s="102"/>
      <c r="E35" s="103"/>
      <c r="F35" s="102"/>
    </row>
    <row r="36" spans="2:6" ht="32.5" customHeight="1" x14ac:dyDescent="0.35">
      <c r="B36" s="108"/>
      <c r="C36" s="69" t="s">
        <v>90</v>
      </c>
      <c r="D36" s="102"/>
      <c r="E36" s="103"/>
      <c r="F36" s="102"/>
    </row>
    <row r="37" spans="2:6" ht="32.5" customHeight="1" x14ac:dyDescent="0.35">
      <c r="B37" s="108"/>
      <c r="C37" s="55" t="s">
        <v>68</v>
      </c>
      <c r="D37" s="102"/>
      <c r="E37" s="103"/>
      <c r="F37" s="102"/>
    </row>
    <row r="38" spans="2:6" ht="32.5" customHeight="1" x14ac:dyDescent="0.35">
      <c r="B38" s="108"/>
      <c r="C38" s="72" t="s">
        <v>25</v>
      </c>
      <c r="D38" s="102"/>
      <c r="E38" s="103"/>
      <c r="F38" s="102"/>
    </row>
    <row r="39" spans="2:6" ht="32.5" customHeight="1" x14ac:dyDescent="0.35">
      <c r="B39" s="108"/>
      <c r="C39" s="72" t="s">
        <v>26</v>
      </c>
      <c r="D39" s="102"/>
      <c r="E39" s="103"/>
      <c r="F39" s="102"/>
    </row>
    <row r="40" spans="2:6" ht="15" customHeight="1" x14ac:dyDescent="0.35">
      <c r="B40" s="66"/>
      <c r="C40" s="67"/>
      <c r="D40" s="68"/>
      <c r="E40" s="104"/>
      <c r="F40" s="68"/>
    </row>
    <row r="41" spans="2:6" ht="32.5" customHeight="1" x14ac:dyDescent="0.35">
      <c r="B41" s="108" t="s">
        <v>22</v>
      </c>
      <c r="C41" s="15" t="s">
        <v>30</v>
      </c>
      <c r="D41" s="102"/>
      <c r="E41" s="103"/>
      <c r="F41" s="102"/>
    </row>
    <row r="42" spans="2:6" ht="32.5" customHeight="1" x14ac:dyDescent="0.35">
      <c r="B42" s="108"/>
      <c r="C42" s="15" t="s">
        <v>31</v>
      </c>
      <c r="D42" s="102"/>
      <c r="E42" s="103"/>
      <c r="F42" s="102"/>
    </row>
    <row r="43" spans="2:6" ht="32.5" customHeight="1" x14ac:dyDescent="0.35">
      <c r="B43" s="108"/>
      <c r="C43" s="15" t="s">
        <v>101</v>
      </c>
      <c r="D43" s="102"/>
      <c r="E43" s="103"/>
      <c r="F43" s="102"/>
    </row>
    <row r="44" spans="2:6" ht="32.5" customHeight="1" x14ac:dyDescent="0.35">
      <c r="B44" s="108"/>
      <c r="C44" s="15" t="s">
        <v>102</v>
      </c>
      <c r="D44" s="102"/>
      <c r="E44" s="103"/>
      <c r="F44" s="102"/>
    </row>
    <row r="45" spans="2:6" ht="32.5" customHeight="1" x14ac:dyDescent="0.35">
      <c r="B45" s="108"/>
      <c r="C45" s="15" t="s">
        <v>32</v>
      </c>
      <c r="D45" s="102"/>
      <c r="E45" s="103"/>
      <c r="F45" s="102"/>
    </row>
    <row r="46" spans="2:6" ht="32.5" customHeight="1" x14ac:dyDescent="0.35">
      <c r="B46" s="108"/>
      <c r="C46" s="15" t="s">
        <v>33</v>
      </c>
      <c r="D46" s="102"/>
      <c r="E46" s="103"/>
      <c r="F46" s="102"/>
    </row>
    <row r="47" spans="2:6" ht="32.5" customHeight="1" x14ac:dyDescent="0.35">
      <c r="B47" s="108"/>
      <c r="C47" s="15" t="s">
        <v>34</v>
      </c>
      <c r="D47" s="102"/>
      <c r="E47" s="103"/>
      <c r="F47" s="102"/>
    </row>
    <row r="48" spans="2:6" ht="32.5" customHeight="1" x14ac:dyDescent="0.35">
      <c r="B48" s="108"/>
      <c r="C48" s="15" t="s">
        <v>35</v>
      </c>
      <c r="D48" s="102"/>
      <c r="E48" s="103"/>
      <c r="F48" s="102"/>
    </row>
    <row r="49" spans="2:6" ht="32.5" customHeight="1" x14ac:dyDescent="0.35">
      <c r="B49" s="108"/>
      <c r="C49" s="15" t="s">
        <v>49</v>
      </c>
      <c r="D49" s="102"/>
      <c r="E49" s="103"/>
      <c r="F49" s="102"/>
    </row>
    <row r="50" spans="2:6" ht="15" customHeight="1" x14ac:dyDescent="0.35">
      <c r="B50" s="66"/>
      <c r="C50" s="67"/>
      <c r="D50" s="68"/>
      <c r="E50" s="104"/>
      <c r="F50" s="68"/>
    </row>
    <row r="51" spans="2:6" ht="32.5" customHeight="1" x14ac:dyDescent="0.35">
      <c r="B51" s="109" t="s">
        <v>48</v>
      </c>
      <c r="C51" s="65" t="s">
        <v>91</v>
      </c>
      <c r="D51" s="102"/>
      <c r="E51" s="103"/>
      <c r="F51" s="102"/>
    </row>
    <row r="52" spans="2:6" ht="32.5" customHeight="1" x14ac:dyDescent="0.35">
      <c r="B52" s="109"/>
      <c r="C52" s="65" t="s">
        <v>92</v>
      </c>
      <c r="D52" s="102"/>
      <c r="E52" s="103"/>
      <c r="F52" s="102"/>
    </row>
    <row r="53" spans="2:6" ht="15" customHeight="1" x14ac:dyDescent="0.35">
      <c r="B53" s="66"/>
      <c r="C53" s="67"/>
      <c r="D53" s="68"/>
      <c r="E53" s="104"/>
      <c r="F53" s="68"/>
    </row>
    <row r="54" spans="2:6" ht="32.5" customHeight="1" x14ac:dyDescent="0.35">
      <c r="B54" s="110" t="s">
        <v>83</v>
      </c>
      <c r="C54" s="53" t="s">
        <v>78</v>
      </c>
      <c r="D54" s="102"/>
      <c r="E54" s="103"/>
      <c r="F54" s="102"/>
    </row>
    <row r="55" spans="2:6" ht="32.5" customHeight="1" x14ac:dyDescent="0.35">
      <c r="B55" s="111"/>
      <c r="C55" s="53" t="s">
        <v>79</v>
      </c>
      <c r="D55" s="102"/>
      <c r="E55" s="103"/>
      <c r="F55" s="102"/>
    </row>
    <row r="56" spans="2:6" ht="32.5" customHeight="1" x14ac:dyDescent="0.35">
      <c r="B56" s="111"/>
      <c r="C56" s="53" t="s">
        <v>76</v>
      </c>
      <c r="D56" s="102"/>
      <c r="E56" s="103"/>
      <c r="F56" s="102"/>
    </row>
    <row r="57" spans="2:6" ht="32.5" customHeight="1" x14ac:dyDescent="0.35">
      <c r="B57" s="111"/>
      <c r="C57" s="53" t="s">
        <v>77</v>
      </c>
      <c r="D57" s="102"/>
      <c r="E57" s="103"/>
      <c r="F57" s="102"/>
    </row>
    <row r="58" spans="2:6" ht="32.5" customHeight="1" x14ac:dyDescent="0.35">
      <c r="B58" s="111"/>
      <c r="C58" s="53" t="s">
        <v>80</v>
      </c>
      <c r="D58" s="102"/>
      <c r="E58" s="103"/>
      <c r="F58" s="102"/>
    </row>
    <row r="59" spans="2:6" ht="32.5" customHeight="1" x14ac:dyDescent="0.35">
      <c r="B59" s="111"/>
      <c r="C59" s="53" t="s">
        <v>81</v>
      </c>
      <c r="D59" s="102"/>
      <c r="E59" s="103"/>
      <c r="F59" s="102"/>
    </row>
    <row r="60" spans="2:6" ht="15" customHeight="1" x14ac:dyDescent="0.35">
      <c r="E60" s="105"/>
    </row>
    <row r="61" spans="2:6" ht="32.5" customHeight="1" x14ac:dyDescent="0.35">
      <c r="B61" s="106" t="s">
        <v>98</v>
      </c>
      <c r="C61" s="53" t="s">
        <v>100</v>
      </c>
      <c r="D61" s="102"/>
      <c r="E61" s="103"/>
      <c r="F61" s="102"/>
    </row>
    <row r="62" spans="2:6" ht="32.5" customHeight="1" x14ac:dyDescent="0.35">
      <c r="B62" s="107"/>
      <c r="C62" s="53" t="s">
        <v>99</v>
      </c>
      <c r="D62" s="102"/>
      <c r="E62" s="103"/>
      <c r="F62" s="102"/>
    </row>
  </sheetData>
  <sheetProtection algorithmName="SHA-512" hashValue="QXRAR8N++/ld2ZBnOwiWE5DcqQqYJn5WJuSG+E3fnWoTT6YH8fLV5RF8eqUWDO/HKSQTFd5YEF0V6r/jZzLmmA==" saltValue="I5ceDCss1TJx2p9IqfXI0w==" spinCount="100000" sheet="1" objects="1" scenarios="1"/>
  <mergeCells count="11">
    <mergeCell ref="D4:H4"/>
    <mergeCell ref="B51:B52"/>
    <mergeCell ref="B9:B14"/>
    <mergeCell ref="B16:B20"/>
    <mergeCell ref="B22:B23"/>
    <mergeCell ref="B32:B39"/>
    <mergeCell ref="B61:B62"/>
    <mergeCell ref="B41:B49"/>
    <mergeCell ref="B25:B28"/>
    <mergeCell ref="B54:B59"/>
    <mergeCell ref="B6:H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B1:H54"/>
  <sheetViews>
    <sheetView zoomScaleNormal="100" workbookViewId="0">
      <selection activeCell="G8" sqref="G8"/>
    </sheetView>
  </sheetViews>
  <sheetFormatPr baseColWidth="10" defaultColWidth="11.453125" defaultRowHeight="34.4" customHeight="1" x14ac:dyDescent="0.35"/>
  <cols>
    <col min="1" max="1" width="3.6328125" style="10" customWidth="1"/>
    <col min="2" max="2" width="70.6328125" style="10" customWidth="1"/>
    <col min="3" max="5" width="20.6328125" style="10" customWidth="1"/>
    <col min="6" max="16384" width="11.453125" style="10"/>
  </cols>
  <sheetData>
    <row r="1" spans="2:8" ht="15" customHeight="1" x14ac:dyDescent="0.35">
      <c r="G1" s="71"/>
      <c r="H1" s="9" t="s">
        <v>104</v>
      </c>
    </row>
    <row r="2" spans="2:8" ht="140" customHeight="1" x14ac:dyDescent="0.35"/>
    <row r="3" spans="2:8" ht="15" customHeight="1" x14ac:dyDescent="0.35"/>
    <row r="4" spans="2:8" ht="25" customHeight="1" x14ac:dyDescent="0.35">
      <c r="B4" s="50" t="s">
        <v>42</v>
      </c>
      <c r="C4" s="51"/>
      <c r="D4" s="117"/>
      <c r="E4" s="118"/>
      <c r="F4" s="118"/>
      <c r="G4" s="118"/>
      <c r="H4" s="119"/>
    </row>
    <row r="5" spans="2:8" ht="15" customHeight="1" x14ac:dyDescent="0.35">
      <c r="C5" s="11"/>
      <c r="D5" s="11"/>
    </row>
    <row r="6" spans="2:8" ht="144" customHeight="1" x14ac:dyDescent="0.35">
      <c r="B6" s="112" t="s">
        <v>109</v>
      </c>
      <c r="C6" s="113"/>
      <c r="D6" s="113"/>
      <c r="E6" s="113"/>
      <c r="F6" s="113"/>
      <c r="G6" s="113"/>
      <c r="H6" s="114"/>
    </row>
    <row r="7" spans="2:8" ht="15" customHeight="1" thickBot="1" x14ac:dyDescent="0.4">
      <c r="B7" s="12"/>
      <c r="C7" s="13"/>
      <c r="D7" s="13"/>
      <c r="E7" s="14"/>
    </row>
    <row r="8" spans="2:8" ht="35" customHeight="1" x14ac:dyDescent="0.35">
      <c r="B8" s="16" t="s">
        <v>0</v>
      </c>
      <c r="C8" s="17" t="s">
        <v>1</v>
      </c>
      <c r="D8" s="17" t="s">
        <v>3</v>
      </c>
      <c r="E8" s="18" t="s">
        <v>2</v>
      </c>
    </row>
    <row r="9" spans="2:8" ht="35" customHeight="1" thickBot="1" x14ac:dyDescent="0.4">
      <c r="B9" s="1" t="s">
        <v>4</v>
      </c>
      <c r="C9" s="21" t="s">
        <v>39</v>
      </c>
      <c r="D9" s="21" t="s">
        <v>40</v>
      </c>
      <c r="E9" s="22" t="s">
        <v>41</v>
      </c>
    </row>
    <row r="10" spans="2:8" ht="15" customHeight="1" thickBot="1" x14ac:dyDescent="0.4">
      <c r="B10" s="12"/>
      <c r="C10" s="13"/>
      <c r="D10" s="13"/>
      <c r="E10" s="14"/>
    </row>
    <row r="11" spans="2:8" ht="35" customHeight="1" x14ac:dyDescent="0.35">
      <c r="B11" s="16" t="s">
        <v>5</v>
      </c>
      <c r="C11" s="17" t="s">
        <v>1</v>
      </c>
      <c r="D11" s="17" t="s">
        <v>3</v>
      </c>
      <c r="E11" s="18" t="s">
        <v>2</v>
      </c>
    </row>
    <row r="12" spans="2:8" ht="20" customHeight="1" x14ac:dyDescent="0.35">
      <c r="B12" s="2" t="s">
        <v>6</v>
      </c>
      <c r="C12" s="73"/>
      <c r="D12" s="74"/>
      <c r="E12" s="75"/>
    </row>
    <row r="13" spans="2:8" ht="20" customHeight="1" x14ac:dyDescent="0.35">
      <c r="B13" s="2" t="s">
        <v>7</v>
      </c>
      <c r="C13" s="73"/>
      <c r="D13" s="74"/>
      <c r="E13" s="75"/>
    </row>
    <row r="14" spans="2:8" ht="20" customHeight="1" x14ac:dyDescent="0.35">
      <c r="B14" s="2" t="s">
        <v>8</v>
      </c>
      <c r="C14" s="47">
        <f>C12+C13</f>
        <v>0</v>
      </c>
      <c r="D14" s="47">
        <f t="shared" ref="D14:E14" si="0">D12+D13</f>
        <v>0</v>
      </c>
      <c r="E14" s="48">
        <f t="shared" si="0"/>
        <v>0</v>
      </c>
    </row>
    <row r="15" spans="2:8" ht="20" customHeight="1" x14ac:dyDescent="0.35">
      <c r="B15" s="2" t="s">
        <v>9</v>
      </c>
      <c r="C15" s="76"/>
      <c r="D15" s="76"/>
      <c r="E15" s="77"/>
    </row>
    <row r="16" spans="2:8" ht="20" customHeight="1" x14ac:dyDescent="0.35">
      <c r="B16" s="2" t="s">
        <v>10</v>
      </c>
      <c r="C16" s="76"/>
      <c r="D16" s="76"/>
      <c r="E16" s="77"/>
    </row>
    <row r="17" spans="2:5" ht="20" customHeight="1" x14ac:dyDescent="0.35">
      <c r="B17" s="78" t="s">
        <v>106</v>
      </c>
      <c r="C17" s="76"/>
      <c r="D17" s="76"/>
      <c r="E17" s="77"/>
    </row>
    <row r="18" spans="2:5" ht="20" customHeight="1" x14ac:dyDescent="0.35">
      <c r="B18" s="2" t="s">
        <v>11</v>
      </c>
      <c r="C18" s="76"/>
      <c r="D18" s="76"/>
      <c r="E18" s="77"/>
    </row>
    <row r="19" spans="2:5" ht="30" customHeight="1" x14ac:dyDescent="0.35">
      <c r="B19" s="46" t="s">
        <v>54</v>
      </c>
      <c r="C19" s="33">
        <f>SUM(C15:C18)</f>
        <v>0</v>
      </c>
      <c r="D19" s="34">
        <f t="shared" ref="D19:E19" si="1">SUM(D15:D18)</f>
        <v>0</v>
      </c>
      <c r="E19" s="35">
        <f t="shared" si="1"/>
        <v>0</v>
      </c>
    </row>
    <row r="20" spans="2:5" ht="30" customHeight="1" x14ac:dyDescent="0.35">
      <c r="B20" s="28" t="s">
        <v>61</v>
      </c>
      <c r="C20" s="79"/>
      <c r="D20" s="79"/>
      <c r="E20" s="80"/>
    </row>
    <row r="21" spans="2:5" ht="30" customHeight="1" x14ac:dyDescent="0.35">
      <c r="B21" s="29" t="s">
        <v>58</v>
      </c>
      <c r="C21" s="81"/>
      <c r="D21" s="81"/>
      <c r="E21" s="82"/>
    </row>
    <row r="22" spans="2:5" ht="30" customHeight="1" x14ac:dyDescent="0.35">
      <c r="B22" s="46" t="s">
        <v>59</v>
      </c>
      <c r="C22" s="76"/>
      <c r="D22" s="76"/>
      <c r="E22" s="77"/>
    </row>
    <row r="23" spans="2:5" ht="30" customHeight="1" thickBot="1" x14ac:dyDescent="0.4">
      <c r="B23" s="3" t="s">
        <v>62</v>
      </c>
      <c r="C23" s="83"/>
      <c r="D23" s="83"/>
      <c r="E23" s="84"/>
    </row>
    <row r="24" spans="2:5" ht="10" customHeight="1" thickBot="1" x14ac:dyDescent="0.4"/>
    <row r="25" spans="2:5" ht="35" customHeight="1" x14ac:dyDescent="0.35">
      <c r="B25" s="16" t="s">
        <v>36</v>
      </c>
      <c r="C25" s="17" t="s">
        <v>1</v>
      </c>
      <c r="D25" s="17" t="s">
        <v>3</v>
      </c>
      <c r="E25" s="18" t="s">
        <v>2</v>
      </c>
    </row>
    <row r="26" spans="2:5" ht="20" customHeight="1" x14ac:dyDescent="0.35">
      <c r="B26" s="2" t="s">
        <v>12</v>
      </c>
      <c r="C26" s="85"/>
      <c r="D26" s="76"/>
      <c r="E26" s="77"/>
    </row>
    <row r="27" spans="2:5" ht="20" customHeight="1" x14ac:dyDescent="0.35">
      <c r="B27" s="2" t="s">
        <v>13</v>
      </c>
      <c r="C27" s="85"/>
      <c r="D27" s="76"/>
      <c r="E27" s="77"/>
    </row>
    <row r="28" spans="2:5" ht="20" customHeight="1" x14ac:dyDescent="0.35">
      <c r="B28" s="2" t="s">
        <v>14</v>
      </c>
      <c r="C28" s="76"/>
      <c r="D28" s="76"/>
      <c r="E28" s="77"/>
    </row>
    <row r="29" spans="2:5" ht="20" customHeight="1" x14ac:dyDescent="0.35">
      <c r="B29" s="2" t="s">
        <v>15</v>
      </c>
      <c r="C29" s="76"/>
      <c r="D29" s="76"/>
      <c r="E29" s="77"/>
    </row>
    <row r="30" spans="2:5" ht="20" customHeight="1" x14ac:dyDescent="0.35">
      <c r="B30" s="2" t="s">
        <v>28</v>
      </c>
      <c r="C30" s="76"/>
      <c r="D30" s="76"/>
      <c r="E30" s="77"/>
    </row>
    <row r="31" spans="2:5" ht="20" customHeight="1" x14ac:dyDescent="0.35">
      <c r="B31" s="2" t="s">
        <v>16</v>
      </c>
      <c r="C31" s="76"/>
      <c r="D31" s="76"/>
      <c r="E31" s="77"/>
    </row>
    <row r="32" spans="2:5" ht="20" customHeight="1" x14ac:dyDescent="0.35">
      <c r="B32" s="2" t="s">
        <v>17</v>
      </c>
      <c r="C32" s="76"/>
      <c r="D32" s="76"/>
      <c r="E32" s="77"/>
    </row>
    <row r="33" spans="2:5" ht="20" customHeight="1" x14ac:dyDescent="0.35">
      <c r="B33" s="2" t="s">
        <v>18</v>
      </c>
      <c r="C33" s="76"/>
      <c r="D33" s="76"/>
      <c r="E33" s="77"/>
    </row>
    <row r="34" spans="2:5" ht="20" customHeight="1" x14ac:dyDescent="0.35">
      <c r="B34" s="78" t="s">
        <v>105</v>
      </c>
      <c r="C34" s="76"/>
      <c r="D34" s="76"/>
      <c r="E34" s="77"/>
    </row>
    <row r="35" spans="2:5" ht="20" customHeight="1" x14ac:dyDescent="0.35">
      <c r="B35" s="78" t="s">
        <v>105</v>
      </c>
      <c r="C35" s="76"/>
      <c r="D35" s="76"/>
      <c r="E35" s="77"/>
    </row>
    <row r="36" spans="2:5" ht="20" customHeight="1" thickBot="1" x14ac:dyDescent="0.4">
      <c r="B36" s="88" t="s">
        <v>105</v>
      </c>
      <c r="C36" s="86"/>
      <c r="D36" s="86"/>
      <c r="E36" s="87"/>
    </row>
    <row r="37" spans="2:5" ht="30" customHeight="1" thickBot="1" x14ac:dyDescent="0.4">
      <c r="B37" s="39" t="s">
        <v>53</v>
      </c>
      <c r="C37" s="40">
        <f>SUM(C26:C36)</f>
        <v>0</v>
      </c>
      <c r="D37" s="41">
        <f>SUM(D26:D36)</f>
        <v>0</v>
      </c>
      <c r="E37" s="42">
        <f>SUM(E26:E36)</f>
        <v>0</v>
      </c>
    </row>
    <row r="38" spans="2:5" ht="30" customHeight="1" x14ac:dyDescent="0.35">
      <c r="B38" s="36" t="s">
        <v>61</v>
      </c>
      <c r="C38" s="89"/>
      <c r="D38" s="89"/>
      <c r="E38" s="90"/>
    </row>
    <row r="39" spans="2:5" ht="30" customHeight="1" thickBot="1" x14ac:dyDescent="0.4">
      <c r="B39" s="37" t="s">
        <v>58</v>
      </c>
      <c r="C39" s="91"/>
      <c r="D39" s="91"/>
      <c r="E39" s="92"/>
    </row>
    <row r="40" spans="2:5" ht="30" customHeight="1" thickBot="1" x14ac:dyDescent="0.4">
      <c r="B40" s="39" t="s">
        <v>55</v>
      </c>
      <c r="C40" s="93"/>
      <c r="D40" s="93"/>
      <c r="E40" s="94"/>
    </row>
    <row r="41" spans="2:5" ht="30" customHeight="1" thickBot="1" x14ac:dyDescent="0.4">
      <c r="B41" s="38" t="s">
        <v>62</v>
      </c>
      <c r="C41" s="95"/>
      <c r="D41" s="95"/>
      <c r="E41" s="96"/>
    </row>
    <row r="42" spans="2:5" ht="10" customHeight="1" thickBot="1" x14ac:dyDescent="0.4"/>
    <row r="43" spans="2:5" ht="34.4" customHeight="1" thickBot="1" x14ac:dyDescent="0.4">
      <c r="B43" s="43" t="s">
        <v>63</v>
      </c>
      <c r="C43" s="44" t="s">
        <v>1</v>
      </c>
      <c r="D43" s="44" t="s">
        <v>3</v>
      </c>
      <c r="E43" s="45" t="s">
        <v>2</v>
      </c>
    </row>
    <row r="44" spans="2:5" ht="34.4" customHeight="1" thickBot="1" x14ac:dyDescent="0.4">
      <c r="B44" s="39" t="s">
        <v>64</v>
      </c>
      <c r="C44" s="97"/>
      <c r="D44" s="93"/>
      <c r="E44" s="94"/>
    </row>
    <row r="45" spans="2:5" ht="34.4" customHeight="1" x14ac:dyDescent="0.35">
      <c r="B45" s="36" t="s">
        <v>61</v>
      </c>
      <c r="C45" s="98"/>
      <c r="D45" s="99"/>
      <c r="E45" s="100"/>
    </row>
    <row r="46" spans="2:5" ht="34.4" customHeight="1" thickBot="1" x14ac:dyDescent="0.4">
      <c r="B46" s="37" t="s">
        <v>58</v>
      </c>
      <c r="C46" s="91"/>
      <c r="D46" s="91"/>
      <c r="E46" s="92"/>
    </row>
    <row r="47" spans="2:5" ht="34.4" customHeight="1" thickBot="1" x14ac:dyDescent="0.4">
      <c r="B47" s="39" t="s">
        <v>65</v>
      </c>
      <c r="C47" s="97"/>
      <c r="D47" s="93"/>
      <c r="E47" s="94"/>
    </row>
    <row r="48" spans="2:5" ht="34.4" customHeight="1" thickBot="1" x14ac:dyDescent="0.4">
      <c r="B48" s="38" t="s">
        <v>62</v>
      </c>
      <c r="C48" s="101"/>
      <c r="D48" s="95"/>
      <c r="E48" s="96"/>
    </row>
    <row r="49" spans="2:5" ht="34.4" customHeight="1" thickBot="1" x14ac:dyDescent="0.4"/>
    <row r="50" spans="2:5" ht="35" customHeight="1" x14ac:dyDescent="0.35">
      <c r="B50" s="19" t="s">
        <v>60</v>
      </c>
      <c r="C50" s="20" t="s">
        <v>1</v>
      </c>
      <c r="D50" s="17" t="s">
        <v>3</v>
      </c>
      <c r="E50" s="18" t="s">
        <v>2</v>
      </c>
    </row>
    <row r="51" spans="2:5" ht="30" customHeight="1" x14ac:dyDescent="0.35">
      <c r="B51" s="5" t="s">
        <v>57</v>
      </c>
      <c r="C51" s="6">
        <f>C23</f>
        <v>0</v>
      </c>
      <c r="D51" s="4">
        <f>D23</f>
        <v>0</v>
      </c>
      <c r="E51" s="7">
        <f>E23</f>
        <v>0</v>
      </c>
    </row>
    <row r="52" spans="2:5" ht="30" customHeight="1" x14ac:dyDescent="0.35">
      <c r="B52" s="8" t="s">
        <v>56</v>
      </c>
      <c r="C52" s="6">
        <f>C41</f>
        <v>0</v>
      </c>
      <c r="D52" s="4">
        <f>D41</f>
        <v>0</v>
      </c>
      <c r="E52" s="7">
        <f>E41</f>
        <v>0</v>
      </c>
    </row>
    <row r="53" spans="2:5" ht="30" customHeight="1" x14ac:dyDescent="0.35">
      <c r="B53" s="8" t="s">
        <v>66</v>
      </c>
      <c r="C53" s="30">
        <f>C48</f>
        <v>0</v>
      </c>
      <c r="D53" s="31">
        <f>D48</f>
        <v>0</v>
      </c>
      <c r="E53" s="32">
        <f>E48</f>
        <v>0</v>
      </c>
    </row>
    <row r="54" spans="2:5" ht="30" customHeight="1" thickBot="1" x14ac:dyDescent="0.4">
      <c r="B54" s="23" t="s">
        <v>84</v>
      </c>
      <c r="C54" s="24">
        <f>SUM(C51:C53)</f>
        <v>0</v>
      </c>
      <c r="D54" s="25">
        <f>SUM(D51:D53)</f>
        <v>0</v>
      </c>
      <c r="E54" s="26">
        <f>SUM(E51:E53)</f>
        <v>0</v>
      </c>
    </row>
  </sheetData>
  <sheetProtection algorithmName="SHA-512" hashValue="KRTY/YFlrXnS6m4Cy3jm9sTNdVcJyxq+JEnebl6eh/jyFHkX44/8aCXG3+ulwGkQI3Bfcx/71AbnI1FF3CH1+g==" saltValue="7kYGt9evUrmG1qJi9SaHxA==" spinCount="100000" sheet="1" objects="1" scenarios="1"/>
  <mergeCells count="2">
    <mergeCell ref="D4:H4"/>
    <mergeCell ref="B6:H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02A82-A23B-4484-9A8E-92276FCBF573}">
  <sheetPr>
    <tabColor theme="0" tint="-0.499984740745262"/>
  </sheetPr>
  <dimension ref="B1:J64"/>
  <sheetViews>
    <sheetView zoomScale="55" zoomScaleNormal="55" workbookViewId="0">
      <selection activeCell="G9" sqref="G9"/>
    </sheetView>
  </sheetViews>
  <sheetFormatPr baseColWidth="10" defaultColWidth="11.453125" defaultRowHeight="32.5" customHeight="1" x14ac:dyDescent="0.35"/>
  <cols>
    <col min="1" max="1" width="3.6328125" style="10" customWidth="1"/>
    <col min="2" max="2" width="31.453125" style="10" customWidth="1"/>
    <col min="3" max="3" width="60.6328125" style="10" customWidth="1"/>
    <col min="4" max="5" width="16.1796875" style="10" customWidth="1"/>
    <col min="6" max="6" width="35.6328125" style="10" customWidth="1"/>
    <col min="7" max="7" width="30.6328125" style="10" customWidth="1"/>
    <col min="8" max="8" width="3.6328125" style="10" customWidth="1"/>
    <col min="9" max="9" width="35.6328125" style="10" customWidth="1"/>
    <col min="10" max="10" width="50.6328125" style="10" customWidth="1"/>
    <col min="11" max="16384" width="11.453125" style="10"/>
  </cols>
  <sheetData>
    <row r="1" spans="2:10" ht="15" customHeight="1" x14ac:dyDescent="0.35"/>
    <row r="2" spans="2:10" ht="140" customHeight="1" x14ac:dyDescent="0.35"/>
    <row r="3" spans="2:10" ht="15" customHeight="1" x14ac:dyDescent="0.35"/>
    <row r="4" spans="2:10" ht="80" customHeight="1" x14ac:dyDescent="0.35">
      <c r="B4" s="112" t="s">
        <v>103</v>
      </c>
      <c r="C4" s="113"/>
      <c r="D4" s="113"/>
      <c r="E4" s="113"/>
      <c r="F4" s="113"/>
      <c r="G4" s="114"/>
    </row>
    <row r="5" spans="2:10" ht="15" customHeight="1" x14ac:dyDescent="0.35"/>
    <row r="6" spans="2:10" ht="60" customHeight="1" x14ac:dyDescent="0.35">
      <c r="B6" s="59" t="s">
        <v>87</v>
      </c>
      <c r="C6" s="56"/>
      <c r="D6" s="56"/>
      <c r="E6" s="56"/>
      <c r="F6" s="56"/>
      <c r="G6" s="33">
        <f>G64+J11</f>
        <v>0</v>
      </c>
    </row>
    <row r="7" spans="2:10" ht="15" customHeight="1" x14ac:dyDescent="0.35"/>
    <row r="8" spans="2:10" ht="60" customHeight="1" x14ac:dyDescent="0.35">
      <c r="B8" s="56" t="s">
        <v>67</v>
      </c>
      <c r="C8" s="56"/>
      <c r="D8" s="57" t="s">
        <v>69</v>
      </c>
      <c r="E8" s="57" t="s">
        <v>70</v>
      </c>
      <c r="F8" s="58" t="s">
        <v>73</v>
      </c>
      <c r="G8" s="58" t="s">
        <v>74</v>
      </c>
      <c r="I8" s="59" t="s">
        <v>85</v>
      </c>
      <c r="J8" s="58" t="s">
        <v>86</v>
      </c>
    </row>
    <row r="9" spans="2:10" ht="32.5" customHeight="1" x14ac:dyDescent="0.35">
      <c r="B9" s="109" t="s">
        <v>43</v>
      </c>
      <c r="C9" s="49" t="s">
        <v>93</v>
      </c>
      <c r="D9" s="54">
        <f>'BPU alimentaires'!D9</f>
        <v>0</v>
      </c>
      <c r="E9" s="54">
        <f>'BPU alimentaires'!F9</f>
        <v>0</v>
      </c>
      <c r="F9" s="52">
        <v>8896</v>
      </c>
      <c r="G9" s="34">
        <f>E9*F9</f>
        <v>0</v>
      </c>
      <c r="I9" s="33">
        <f>'frais d''admission'!E54</f>
        <v>0</v>
      </c>
      <c r="J9" s="60">
        <v>40000</v>
      </c>
    </row>
    <row r="10" spans="2:10" ht="32.5" customHeight="1" x14ac:dyDescent="0.35">
      <c r="B10" s="109"/>
      <c r="C10" s="49" t="s">
        <v>94</v>
      </c>
      <c r="D10" s="54">
        <f>'BPU alimentaires'!D10</f>
        <v>0</v>
      </c>
      <c r="E10" s="54">
        <f>'BPU alimentaires'!F10</f>
        <v>0</v>
      </c>
      <c r="F10" s="52">
        <v>8895</v>
      </c>
      <c r="G10" s="34">
        <f t="shared" ref="G10:G59" si="0">E10*F10</f>
        <v>0</v>
      </c>
    </row>
    <row r="11" spans="2:10" ht="32.5" customHeight="1" x14ac:dyDescent="0.35">
      <c r="B11" s="109"/>
      <c r="C11" s="49" t="s">
        <v>71</v>
      </c>
      <c r="D11" s="54">
        <f>'BPU alimentaires'!D11</f>
        <v>0</v>
      </c>
      <c r="E11" s="54">
        <f>'BPU alimentaires'!F11</f>
        <v>0</v>
      </c>
      <c r="F11" s="52">
        <v>3269.5</v>
      </c>
      <c r="G11" s="34">
        <f t="shared" si="0"/>
        <v>0</v>
      </c>
      <c r="I11" s="58" t="s">
        <v>75</v>
      </c>
      <c r="J11" s="61">
        <f>I9*J9</f>
        <v>0</v>
      </c>
    </row>
    <row r="12" spans="2:10" ht="32.5" customHeight="1" x14ac:dyDescent="0.35">
      <c r="B12" s="109"/>
      <c r="C12" s="49" t="s">
        <v>72</v>
      </c>
      <c r="D12" s="54">
        <f>'BPU alimentaires'!D12</f>
        <v>0</v>
      </c>
      <c r="E12" s="54">
        <f>'BPU alimentaires'!F12</f>
        <v>0</v>
      </c>
      <c r="F12" s="52">
        <v>3269.5</v>
      </c>
      <c r="G12" s="34">
        <f t="shared" si="0"/>
        <v>0</v>
      </c>
    </row>
    <row r="13" spans="2:10" ht="32.5" customHeight="1" x14ac:dyDescent="0.35">
      <c r="B13" s="109"/>
      <c r="C13" s="49" t="s">
        <v>24</v>
      </c>
      <c r="D13" s="54">
        <f>'BPU alimentaires'!D13</f>
        <v>0</v>
      </c>
      <c r="E13" s="54">
        <f>'BPU alimentaires'!F13</f>
        <v>0</v>
      </c>
      <c r="F13" s="52">
        <v>1460</v>
      </c>
      <c r="G13" s="34">
        <f t="shared" si="0"/>
        <v>0</v>
      </c>
    </row>
    <row r="14" spans="2:10" ht="32.5" customHeight="1" x14ac:dyDescent="0.35">
      <c r="B14" s="109"/>
      <c r="C14" s="49" t="s">
        <v>23</v>
      </c>
      <c r="D14" s="54">
        <f>'BPU alimentaires'!D14</f>
        <v>0</v>
      </c>
      <c r="E14" s="54">
        <f>'BPU alimentaires'!F14</f>
        <v>0</v>
      </c>
      <c r="F14" s="52">
        <v>904</v>
      </c>
      <c r="G14" s="34">
        <f t="shared" si="0"/>
        <v>0</v>
      </c>
    </row>
    <row r="15" spans="2:10" ht="15" customHeight="1" x14ac:dyDescent="0.35"/>
    <row r="16" spans="2:10" ht="32.5" customHeight="1" x14ac:dyDescent="0.35">
      <c r="B16" s="109" t="s">
        <v>45</v>
      </c>
      <c r="C16" s="49" t="s">
        <v>52</v>
      </c>
      <c r="D16" s="54">
        <f>'BPU alimentaires'!D16</f>
        <v>0</v>
      </c>
      <c r="E16" s="54">
        <f>'BPU alimentaires'!F16</f>
        <v>0</v>
      </c>
      <c r="F16" s="62">
        <v>5221</v>
      </c>
      <c r="G16" s="34">
        <f t="shared" si="0"/>
        <v>0</v>
      </c>
    </row>
    <row r="17" spans="2:8" ht="32.5" customHeight="1" x14ac:dyDescent="0.35">
      <c r="B17" s="109"/>
      <c r="C17" s="49" t="s">
        <v>51</v>
      </c>
      <c r="D17" s="54">
        <f>'BPU alimentaires'!D17</f>
        <v>0</v>
      </c>
      <c r="E17" s="54">
        <f>'BPU alimentaires'!F17</f>
        <v>0</v>
      </c>
      <c r="F17" s="52">
        <v>14083</v>
      </c>
      <c r="G17" s="34">
        <f t="shared" si="0"/>
        <v>0</v>
      </c>
    </row>
    <row r="18" spans="2:8" ht="32.5" customHeight="1" x14ac:dyDescent="0.35">
      <c r="B18" s="109"/>
      <c r="C18" s="49" t="s">
        <v>50</v>
      </c>
      <c r="D18" s="54">
        <f>'BPU alimentaires'!D18</f>
        <v>0</v>
      </c>
      <c r="E18" s="54">
        <f>'BPU alimentaires'!F18</f>
        <v>0</v>
      </c>
      <c r="F18" s="52">
        <v>2347</v>
      </c>
      <c r="G18" s="34">
        <f t="shared" si="0"/>
        <v>0</v>
      </c>
    </row>
    <row r="19" spans="2:8" ht="32.5" customHeight="1" x14ac:dyDescent="0.35">
      <c r="B19" s="109"/>
      <c r="C19" s="49" t="s">
        <v>46</v>
      </c>
      <c r="D19" s="54">
        <f>'BPU alimentaires'!D19</f>
        <v>0</v>
      </c>
      <c r="E19" s="54">
        <f>'BPU alimentaires'!F19</f>
        <v>0</v>
      </c>
      <c r="F19" s="52">
        <v>5118</v>
      </c>
      <c r="G19" s="34">
        <f t="shared" si="0"/>
        <v>0</v>
      </c>
    </row>
    <row r="20" spans="2:8" ht="32.5" customHeight="1" x14ac:dyDescent="0.35">
      <c r="B20" s="109"/>
      <c r="C20" s="49" t="s">
        <v>47</v>
      </c>
      <c r="D20" s="54">
        <f>'BPU alimentaires'!D20</f>
        <v>0</v>
      </c>
      <c r="E20" s="54">
        <f>'BPU alimentaires'!F20</f>
        <v>0</v>
      </c>
      <c r="F20" s="52">
        <v>7860</v>
      </c>
      <c r="G20" s="34">
        <f t="shared" si="0"/>
        <v>0</v>
      </c>
    </row>
    <row r="21" spans="2:8" ht="15" customHeight="1" x14ac:dyDescent="0.35"/>
    <row r="22" spans="2:8" ht="35" customHeight="1" x14ac:dyDescent="0.35">
      <c r="B22" s="109" t="s">
        <v>44</v>
      </c>
      <c r="C22" s="63" t="s">
        <v>95</v>
      </c>
      <c r="D22" s="54">
        <f>'BPU alimentaires'!D22</f>
        <v>0</v>
      </c>
      <c r="E22" s="54">
        <f>'BPU alimentaires'!F22</f>
        <v>0</v>
      </c>
      <c r="F22" s="52">
        <v>3459</v>
      </c>
      <c r="G22" s="34">
        <f t="shared" si="0"/>
        <v>0</v>
      </c>
      <c r="H22" s="27"/>
    </row>
    <row r="23" spans="2:8" ht="35" customHeight="1" x14ac:dyDescent="0.35">
      <c r="B23" s="109"/>
      <c r="C23" s="63" t="s">
        <v>27</v>
      </c>
      <c r="D23" s="54">
        <f>'BPU alimentaires'!D23</f>
        <v>0</v>
      </c>
      <c r="E23" s="54">
        <f>'BPU alimentaires'!F23</f>
        <v>0</v>
      </c>
      <c r="F23" s="52">
        <v>193</v>
      </c>
      <c r="G23" s="34">
        <f t="shared" si="0"/>
        <v>0</v>
      </c>
      <c r="H23" s="27"/>
    </row>
    <row r="24" spans="2:8" ht="15" customHeight="1" x14ac:dyDescent="0.35"/>
    <row r="25" spans="2:8" ht="32.5" customHeight="1" x14ac:dyDescent="0.35">
      <c r="B25" s="109" t="s">
        <v>38</v>
      </c>
      <c r="C25" s="49" t="s">
        <v>80</v>
      </c>
      <c r="D25" s="54">
        <f>'BPU alimentaires'!D25</f>
        <v>0</v>
      </c>
      <c r="E25" s="54">
        <f>'BPU alimentaires'!F25</f>
        <v>0</v>
      </c>
      <c r="F25" s="52">
        <v>6876</v>
      </c>
      <c r="G25" s="34">
        <f t="shared" si="0"/>
        <v>0</v>
      </c>
    </row>
    <row r="26" spans="2:8" ht="32.5" customHeight="1" x14ac:dyDescent="0.35">
      <c r="B26" s="109"/>
      <c r="C26" s="49" t="s">
        <v>81</v>
      </c>
      <c r="D26" s="54">
        <f>'BPU alimentaires'!D26</f>
        <v>0</v>
      </c>
      <c r="E26" s="54">
        <f>'BPU alimentaires'!F26</f>
        <v>0</v>
      </c>
      <c r="F26" s="52">
        <v>5896</v>
      </c>
      <c r="G26" s="34">
        <f t="shared" si="0"/>
        <v>0</v>
      </c>
    </row>
    <row r="27" spans="2:8" ht="32.5" customHeight="1" x14ac:dyDescent="0.35">
      <c r="B27" s="109"/>
      <c r="C27" s="49" t="s">
        <v>82</v>
      </c>
      <c r="D27" s="54">
        <f>'BPU alimentaires'!D27</f>
        <v>0</v>
      </c>
      <c r="E27" s="54">
        <f>'BPU alimentaires'!F27</f>
        <v>0</v>
      </c>
      <c r="F27" s="52">
        <v>2756</v>
      </c>
      <c r="G27" s="34">
        <f t="shared" si="0"/>
        <v>0</v>
      </c>
    </row>
    <row r="28" spans="2:8" ht="32.5" customHeight="1" x14ac:dyDescent="0.35">
      <c r="B28" s="109"/>
      <c r="C28" s="49" t="s">
        <v>96</v>
      </c>
      <c r="D28" s="54">
        <f>'BPU alimentaires'!D28</f>
        <v>0</v>
      </c>
      <c r="E28" s="54">
        <f>'BPU alimentaires'!F28</f>
        <v>0</v>
      </c>
      <c r="F28" s="52">
        <v>7424</v>
      </c>
      <c r="G28" s="34">
        <f t="shared" si="0"/>
        <v>0</v>
      </c>
    </row>
    <row r="29" spans="2:8" ht="15" customHeight="1" x14ac:dyDescent="0.35"/>
    <row r="30" spans="2:8" ht="32.5" customHeight="1" x14ac:dyDescent="0.35">
      <c r="B30" s="64" t="s">
        <v>37</v>
      </c>
      <c r="C30" s="49" t="s">
        <v>29</v>
      </c>
      <c r="D30" s="54">
        <f>'BPU alimentaires'!D30</f>
        <v>0</v>
      </c>
      <c r="E30" s="54">
        <f>'BPU alimentaires'!F30</f>
        <v>0</v>
      </c>
      <c r="F30" s="52">
        <v>3168</v>
      </c>
      <c r="G30" s="34">
        <f t="shared" si="0"/>
        <v>0</v>
      </c>
    </row>
    <row r="31" spans="2:8" ht="15" customHeight="1" x14ac:dyDescent="0.35"/>
    <row r="32" spans="2:8" ht="32.5" customHeight="1" x14ac:dyDescent="0.35">
      <c r="B32" s="108" t="s">
        <v>19</v>
      </c>
      <c r="C32" s="55" t="s">
        <v>20</v>
      </c>
      <c r="D32" s="54">
        <f>'BPU alimentaires'!D32</f>
        <v>0</v>
      </c>
      <c r="E32" s="54">
        <f>'BPU alimentaires'!F32</f>
        <v>0</v>
      </c>
      <c r="F32" s="52">
        <v>3039</v>
      </c>
      <c r="G32" s="34">
        <f t="shared" si="0"/>
        <v>0</v>
      </c>
    </row>
    <row r="33" spans="2:7" ht="32.5" customHeight="1" x14ac:dyDescent="0.35">
      <c r="B33" s="108"/>
      <c r="C33" s="55" t="s">
        <v>21</v>
      </c>
      <c r="D33" s="54">
        <f>'BPU alimentaires'!D33</f>
        <v>0</v>
      </c>
      <c r="E33" s="54">
        <f>'BPU alimentaires'!F33</f>
        <v>0</v>
      </c>
      <c r="F33" s="52">
        <v>3237</v>
      </c>
      <c r="G33" s="34">
        <f t="shared" si="0"/>
        <v>0</v>
      </c>
    </row>
    <row r="34" spans="2:7" ht="32.5" customHeight="1" x14ac:dyDescent="0.35">
      <c r="B34" s="108"/>
      <c r="C34" s="69" t="s">
        <v>88</v>
      </c>
      <c r="D34" s="54">
        <f>'BPU alimentaires'!D34</f>
        <v>0</v>
      </c>
      <c r="E34" s="54">
        <f>'BPU alimentaires'!F34</f>
        <v>0</v>
      </c>
      <c r="F34" s="52">
        <v>1028</v>
      </c>
      <c r="G34" s="34">
        <f t="shared" si="0"/>
        <v>0</v>
      </c>
    </row>
    <row r="35" spans="2:7" ht="32.5" customHeight="1" x14ac:dyDescent="0.35">
      <c r="B35" s="108"/>
      <c r="C35" s="55" t="s">
        <v>89</v>
      </c>
      <c r="D35" s="54">
        <f>'BPU alimentaires'!D35</f>
        <v>0</v>
      </c>
      <c r="E35" s="54">
        <f>'BPU alimentaires'!F35</f>
        <v>0</v>
      </c>
      <c r="F35" s="52">
        <v>1000</v>
      </c>
      <c r="G35" s="34">
        <f t="shared" si="0"/>
        <v>0</v>
      </c>
    </row>
    <row r="36" spans="2:7" ht="32.5" customHeight="1" x14ac:dyDescent="0.35">
      <c r="B36" s="108"/>
      <c r="C36" s="55" t="s">
        <v>90</v>
      </c>
      <c r="D36" s="54">
        <f>'BPU alimentaires'!D36</f>
        <v>0</v>
      </c>
      <c r="E36" s="54">
        <f>'BPU alimentaires'!F36</f>
        <v>0</v>
      </c>
      <c r="F36" s="52">
        <v>950</v>
      </c>
      <c r="G36" s="34">
        <f t="shared" si="0"/>
        <v>0</v>
      </c>
    </row>
    <row r="37" spans="2:7" ht="32.5" customHeight="1" x14ac:dyDescent="0.35">
      <c r="B37" s="108"/>
      <c r="C37" s="55" t="s">
        <v>68</v>
      </c>
      <c r="D37" s="54">
        <f>'BPU alimentaires'!D37</f>
        <v>0</v>
      </c>
      <c r="E37" s="54">
        <f>'BPU alimentaires'!F37</f>
        <v>0</v>
      </c>
      <c r="F37" s="52">
        <v>1405</v>
      </c>
      <c r="G37" s="34">
        <f t="shared" si="0"/>
        <v>0</v>
      </c>
    </row>
    <row r="38" spans="2:7" ht="32.5" customHeight="1" x14ac:dyDescent="0.35">
      <c r="B38" s="108"/>
      <c r="C38" s="70" t="s">
        <v>25</v>
      </c>
      <c r="D38" s="54">
        <f>'BPU alimentaires'!D38</f>
        <v>0</v>
      </c>
      <c r="E38" s="54">
        <f>'BPU alimentaires'!F38</f>
        <v>0</v>
      </c>
      <c r="F38" s="52">
        <v>1414</v>
      </c>
      <c r="G38" s="34">
        <f t="shared" si="0"/>
        <v>0</v>
      </c>
    </row>
    <row r="39" spans="2:7" ht="32.5" customHeight="1" x14ac:dyDescent="0.35">
      <c r="B39" s="108"/>
      <c r="C39" s="70" t="s">
        <v>26</v>
      </c>
      <c r="D39" s="54">
        <f>'BPU alimentaires'!D39</f>
        <v>0</v>
      </c>
      <c r="E39" s="54">
        <f>'BPU alimentaires'!F39</f>
        <v>0</v>
      </c>
      <c r="F39" s="52">
        <v>1414</v>
      </c>
      <c r="G39" s="34">
        <f t="shared" si="0"/>
        <v>0</v>
      </c>
    </row>
    <row r="40" spans="2:7" ht="15" customHeight="1" x14ac:dyDescent="0.35"/>
    <row r="41" spans="2:7" ht="32.5" customHeight="1" x14ac:dyDescent="0.35">
      <c r="B41" s="108" t="s">
        <v>22</v>
      </c>
      <c r="C41" s="15" t="s">
        <v>30</v>
      </c>
      <c r="D41" s="54">
        <f>'BPU alimentaires'!D41</f>
        <v>0</v>
      </c>
      <c r="E41" s="54">
        <f>'BPU alimentaires'!F41</f>
        <v>0</v>
      </c>
      <c r="F41" s="52">
        <v>557</v>
      </c>
      <c r="G41" s="34">
        <f t="shared" si="0"/>
        <v>0</v>
      </c>
    </row>
    <row r="42" spans="2:7" ht="32.5" customHeight="1" x14ac:dyDescent="0.35">
      <c r="B42" s="108"/>
      <c r="C42" s="15" t="s">
        <v>31</v>
      </c>
      <c r="D42" s="54">
        <f>'BPU alimentaires'!D42</f>
        <v>0</v>
      </c>
      <c r="E42" s="54">
        <f>'BPU alimentaires'!F42</f>
        <v>0</v>
      </c>
      <c r="F42" s="52">
        <v>2000</v>
      </c>
      <c r="G42" s="34">
        <f t="shared" si="0"/>
        <v>0</v>
      </c>
    </row>
    <row r="43" spans="2:7" ht="32.5" customHeight="1" x14ac:dyDescent="0.35">
      <c r="B43" s="108"/>
      <c r="C43" s="15" t="s">
        <v>101</v>
      </c>
      <c r="D43" s="54">
        <f>'BPU alimentaires'!D43</f>
        <v>0</v>
      </c>
      <c r="E43" s="54">
        <f>'BPU alimentaires'!F43</f>
        <v>0</v>
      </c>
      <c r="F43" s="52">
        <v>470</v>
      </c>
      <c r="G43" s="34">
        <f t="shared" si="0"/>
        <v>0</v>
      </c>
    </row>
    <row r="44" spans="2:7" ht="32.5" customHeight="1" x14ac:dyDescent="0.35">
      <c r="B44" s="108"/>
      <c r="C44" s="15" t="s">
        <v>102</v>
      </c>
      <c r="D44" s="54">
        <f>'BPU alimentaires'!D44</f>
        <v>0</v>
      </c>
      <c r="E44" s="54">
        <f>'BPU alimentaires'!F44</f>
        <v>0</v>
      </c>
      <c r="F44" s="52">
        <v>1500</v>
      </c>
      <c r="G44" s="34">
        <f t="shared" si="0"/>
        <v>0</v>
      </c>
    </row>
    <row r="45" spans="2:7" ht="32.5" customHeight="1" x14ac:dyDescent="0.35">
      <c r="B45" s="108"/>
      <c r="C45" s="15" t="s">
        <v>32</v>
      </c>
      <c r="D45" s="54">
        <f>'BPU alimentaires'!D45</f>
        <v>0</v>
      </c>
      <c r="E45" s="54">
        <f>'BPU alimentaires'!F45</f>
        <v>0</v>
      </c>
      <c r="F45" s="52">
        <v>1187.5</v>
      </c>
      <c r="G45" s="34">
        <f t="shared" si="0"/>
        <v>0</v>
      </c>
    </row>
    <row r="46" spans="2:7" ht="32.5" customHeight="1" x14ac:dyDescent="0.35">
      <c r="B46" s="108"/>
      <c r="C46" s="15" t="s">
        <v>33</v>
      </c>
      <c r="D46" s="54">
        <f>'BPU alimentaires'!D46</f>
        <v>0</v>
      </c>
      <c r="E46" s="54">
        <f>'BPU alimentaires'!F46</f>
        <v>0</v>
      </c>
      <c r="F46" s="52">
        <v>593.75</v>
      </c>
      <c r="G46" s="34">
        <f t="shared" si="0"/>
        <v>0</v>
      </c>
    </row>
    <row r="47" spans="2:7" ht="32.5" customHeight="1" x14ac:dyDescent="0.35">
      <c r="B47" s="108"/>
      <c r="C47" s="15" t="s">
        <v>34</v>
      </c>
      <c r="D47" s="54">
        <f>'BPU alimentaires'!D47</f>
        <v>0</v>
      </c>
      <c r="E47" s="54">
        <f>'BPU alimentaires'!F47</f>
        <v>0</v>
      </c>
      <c r="F47" s="52">
        <v>593.75</v>
      </c>
      <c r="G47" s="34">
        <f t="shared" si="0"/>
        <v>0</v>
      </c>
    </row>
    <row r="48" spans="2:7" ht="32.5" customHeight="1" x14ac:dyDescent="0.35">
      <c r="B48" s="108"/>
      <c r="C48" s="15" t="s">
        <v>35</v>
      </c>
      <c r="D48" s="54">
        <f>'BPU alimentaires'!D48</f>
        <v>0</v>
      </c>
      <c r="E48" s="54">
        <f>'BPU alimentaires'!F48</f>
        <v>0</v>
      </c>
      <c r="F48" s="52">
        <v>138</v>
      </c>
      <c r="G48" s="34">
        <f t="shared" si="0"/>
        <v>0</v>
      </c>
    </row>
    <row r="49" spans="2:7" ht="32.5" customHeight="1" x14ac:dyDescent="0.35">
      <c r="B49" s="108"/>
      <c r="C49" s="15" t="s">
        <v>49</v>
      </c>
      <c r="D49" s="54">
        <f>'BPU alimentaires'!D49</f>
        <v>0</v>
      </c>
      <c r="E49" s="54">
        <f>'BPU alimentaires'!F49</f>
        <v>0</v>
      </c>
      <c r="F49" s="52">
        <v>138</v>
      </c>
      <c r="G49" s="34">
        <f t="shared" si="0"/>
        <v>0</v>
      </c>
    </row>
    <row r="50" spans="2:7" ht="15" customHeight="1" x14ac:dyDescent="0.35"/>
    <row r="51" spans="2:7" ht="32.5" customHeight="1" x14ac:dyDescent="0.35">
      <c r="B51" s="109" t="s">
        <v>48</v>
      </c>
      <c r="C51" s="65" t="s">
        <v>91</v>
      </c>
      <c r="D51" s="54">
        <f>'BPU alimentaires'!D51</f>
        <v>0</v>
      </c>
      <c r="E51" s="54">
        <f>'BPU alimentaires'!F51</f>
        <v>0</v>
      </c>
      <c r="F51" s="52">
        <v>6172</v>
      </c>
      <c r="G51" s="34">
        <f t="shared" si="0"/>
        <v>0</v>
      </c>
    </row>
    <row r="52" spans="2:7" ht="32.5" customHeight="1" x14ac:dyDescent="0.35">
      <c r="B52" s="109"/>
      <c r="C52" s="65" t="s">
        <v>92</v>
      </c>
      <c r="D52" s="54">
        <f>'BPU alimentaires'!D52</f>
        <v>0</v>
      </c>
      <c r="E52" s="54">
        <f>'BPU alimentaires'!F52</f>
        <v>0</v>
      </c>
      <c r="F52" s="52">
        <v>3086</v>
      </c>
      <c r="G52" s="34">
        <f t="shared" si="0"/>
        <v>0</v>
      </c>
    </row>
    <row r="53" spans="2:7" ht="15" customHeight="1" x14ac:dyDescent="0.35"/>
    <row r="54" spans="2:7" ht="32.5" customHeight="1" x14ac:dyDescent="0.35">
      <c r="B54" s="110" t="s">
        <v>83</v>
      </c>
      <c r="C54" s="53" t="s">
        <v>78</v>
      </c>
      <c r="D54" s="54">
        <f>'BPU alimentaires'!D54</f>
        <v>0</v>
      </c>
      <c r="E54" s="54">
        <f>'BPU alimentaires'!F54</f>
        <v>0</v>
      </c>
      <c r="F54" s="52">
        <v>100</v>
      </c>
      <c r="G54" s="34">
        <f t="shared" si="0"/>
        <v>0</v>
      </c>
    </row>
    <row r="55" spans="2:7" ht="32.5" customHeight="1" x14ac:dyDescent="0.35">
      <c r="B55" s="111"/>
      <c r="C55" s="53" t="s">
        <v>79</v>
      </c>
      <c r="D55" s="54">
        <f>'BPU alimentaires'!D55</f>
        <v>0</v>
      </c>
      <c r="E55" s="54">
        <f>'BPU alimentaires'!F55</f>
        <v>0</v>
      </c>
      <c r="F55" s="52">
        <v>53</v>
      </c>
      <c r="G55" s="34">
        <f t="shared" si="0"/>
        <v>0</v>
      </c>
    </row>
    <row r="56" spans="2:7" ht="32.5" customHeight="1" x14ac:dyDescent="0.35">
      <c r="B56" s="111"/>
      <c r="C56" s="53" t="s">
        <v>76</v>
      </c>
      <c r="D56" s="54">
        <f>'BPU alimentaires'!D56</f>
        <v>0</v>
      </c>
      <c r="E56" s="54">
        <f>'BPU alimentaires'!F56</f>
        <v>0</v>
      </c>
      <c r="F56" s="52">
        <v>100</v>
      </c>
      <c r="G56" s="34">
        <f t="shared" si="0"/>
        <v>0</v>
      </c>
    </row>
    <row r="57" spans="2:7" ht="32.5" customHeight="1" x14ac:dyDescent="0.35">
      <c r="B57" s="111"/>
      <c r="C57" s="53" t="s">
        <v>77</v>
      </c>
      <c r="D57" s="54">
        <f>'BPU alimentaires'!D57</f>
        <v>0</v>
      </c>
      <c r="E57" s="54">
        <f>'BPU alimentaires'!F57</f>
        <v>0</v>
      </c>
      <c r="F57" s="52">
        <v>92</v>
      </c>
      <c r="G57" s="34">
        <f t="shared" si="0"/>
        <v>0</v>
      </c>
    </row>
    <row r="58" spans="2:7" ht="32.5" customHeight="1" x14ac:dyDescent="0.35">
      <c r="B58" s="111"/>
      <c r="C58" s="53" t="s">
        <v>80</v>
      </c>
      <c r="D58" s="54">
        <f>'BPU alimentaires'!D58</f>
        <v>0</v>
      </c>
      <c r="E58" s="54">
        <f>'BPU alimentaires'!F58</f>
        <v>0</v>
      </c>
      <c r="F58" s="52">
        <v>109</v>
      </c>
      <c r="G58" s="34">
        <f t="shared" si="0"/>
        <v>0</v>
      </c>
    </row>
    <row r="59" spans="2:7" ht="32.5" customHeight="1" x14ac:dyDescent="0.35">
      <c r="B59" s="111"/>
      <c r="C59" s="53" t="s">
        <v>81</v>
      </c>
      <c r="D59" s="54">
        <f>'BPU alimentaires'!D59</f>
        <v>0</v>
      </c>
      <c r="E59" s="54">
        <f>'BPU alimentaires'!F59</f>
        <v>0</v>
      </c>
      <c r="F59" s="52">
        <v>44</v>
      </c>
      <c r="G59" s="34">
        <f t="shared" si="0"/>
        <v>0</v>
      </c>
    </row>
    <row r="60" spans="2:7" ht="15" customHeight="1" x14ac:dyDescent="0.35"/>
    <row r="61" spans="2:7" ht="32.5" customHeight="1" x14ac:dyDescent="0.35">
      <c r="B61" s="106" t="s">
        <v>98</v>
      </c>
      <c r="C61" s="53" t="s">
        <v>100</v>
      </c>
      <c r="D61" s="54">
        <f>'BPU alimentaires'!D61</f>
        <v>0</v>
      </c>
      <c r="E61" s="54">
        <f>'BPU alimentaires'!F61</f>
        <v>0</v>
      </c>
      <c r="F61" s="52">
        <v>110</v>
      </c>
      <c r="G61" s="34">
        <f t="shared" ref="G61:G62" si="1">E61*F61</f>
        <v>0</v>
      </c>
    </row>
    <row r="62" spans="2:7" ht="32.5" customHeight="1" x14ac:dyDescent="0.35">
      <c r="B62" s="107"/>
      <c r="C62" s="53" t="s">
        <v>99</v>
      </c>
      <c r="D62" s="54">
        <f>'BPU alimentaires'!D62</f>
        <v>0</v>
      </c>
      <c r="E62" s="54">
        <f>'BPU alimentaires'!F62</f>
        <v>0</v>
      </c>
      <c r="F62" s="52">
        <v>330</v>
      </c>
      <c r="G62" s="34">
        <f t="shared" si="1"/>
        <v>0</v>
      </c>
    </row>
    <row r="63" spans="2:7" ht="15" customHeight="1" x14ac:dyDescent="0.35"/>
    <row r="64" spans="2:7" ht="32.5" customHeight="1" x14ac:dyDescent="0.35">
      <c r="F64" s="58" t="s">
        <v>75</v>
      </c>
      <c r="G64" s="61">
        <f>SUM(G9:G62)</f>
        <v>0</v>
      </c>
    </row>
  </sheetData>
  <sheetProtection algorithmName="SHA-512" hashValue="SbmyrAsED9irMrPXPdDHds1jeSBXbGGnVVUpjy+T6Dj/9ABGb2ldaao4cKx1NDvBbwDG2cXaIQE4tg9nUfWvhQ==" saltValue="BCkuIC0/dbAzm33bNt9zRQ==" spinCount="100000" sheet="1" objects="1" scenarios="1"/>
  <mergeCells count="10">
    <mergeCell ref="B61:B62"/>
    <mergeCell ref="B4:G4"/>
    <mergeCell ref="B9:B14"/>
    <mergeCell ref="B16:B20"/>
    <mergeCell ref="B22:B23"/>
    <mergeCell ref="B25:B28"/>
    <mergeCell ref="B54:B59"/>
    <mergeCell ref="B32:B39"/>
    <mergeCell ref="B41:B49"/>
    <mergeCell ref="B51:B5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alimentaires</vt:lpstr>
      <vt:lpstr>frais d'admission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Beffaral</dc:creator>
  <cp:lastModifiedBy>Nicolas Cabezon</cp:lastModifiedBy>
  <dcterms:created xsi:type="dcterms:W3CDTF">2021-03-24T14:17:07Z</dcterms:created>
  <dcterms:modified xsi:type="dcterms:W3CDTF">2025-01-16T15:54:18Z</dcterms:modified>
</cp:coreProperties>
</file>