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O:\2017162_EVRY_Parc_aux_Lievres\04_MOE\02_PRO_DCE\3_Inge_Eco\PHASE 2\6_Rendu\2024-11-29_Rendu_DCE_2A_ind Final\Pièces Ecrites\"/>
    </mc:Choice>
  </mc:AlternateContent>
  <xr:revisionPtr revIDLastSave="0" documentId="13_ncr:1_{54E2ABEC-EDED-49AE-BC16-BDF13F2B0CD6}" xr6:coauthVersionLast="47" xr6:coauthVersionMax="47" xr10:uidLastSave="{00000000-0000-0000-0000-000000000000}"/>
  <bookViews>
    <workbookView xWindow="-23010" yWindow="-21720" windowWidth="38640" windowHeight="21240" tabRatio="465" xr2:uid="{00000000-000D-0000-FFFF-FFFF00000000}"/>
  </bookViews>
  <sheets>
    <sheet name="Lot 2 - Eclairage" sheetId="28" r:id="rId1"/>
  </sheets>
  <definedNames>
    <definedName name="_xlnm.Print_Titles" localSheetId="0">'Lot 2 - Eclairage'!$1:$7</definedName>
    <definedName name="_xlnm.Print_Area" localSheetId="0">'Lot 2 - Eclairage'!$A$1:$AE$68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26" i="28" l="1"/>
  <c r="Z27" i="28"/>
  <c r="Z28" i="28"/>
  <c r="Z31" i="28"/>
  <c r="Z32" i="28"/>
  <c r="Z34" i="28"/>
  <c r="Z36" i="28"/>
  <c r="Z37" i="28"/>
  <c r="Z38" i="28"/>
  <c r="Z39" i="28"/>
  <c r="Z40" i="28"/>
  <c r="Z41" i="28"/>
  <c r="Z42" i="28"/>
  <c r="Z43" i="28"/>
  <c r="Z44" i="28"/>
  <c r="Z45" i="28"/>
  <c r="Z46" i="28"/>
  <c r="Z47" i="28"/>
  <c r="Z48" i="28"/>
  <c r="Z49" i="28"/>
  <c r="Z50" i="28"/>
  <c r="Z51" i="28"/>
  <c r="Z52" i="28"/>
  <c r="Z53" i="28"/>
  <c r="Z54" i="28"/>
  <c r="Z55" i="28"/>
  <c r="Z56" i="28"/>
  <c r="Z57" i="28"/>
  <c r="Z58" i="28"/>
  <c r="Z59" i="28"/>
  <c r="Z23" i="28"/>
  <c r="Y59" i="28"/>
  <c r="Y58" i="28"/>
  <c r="Y53" i="28"/>
  <c r="Y54" i="28"/>
  <c r="Y55" i="28"/>
  <c r="Y52" i="28"/>
  <c r="Y51" i="28"/>
  <c r="Y50" i="28"/>
  <c r="Y49" i="28"/>
  <c r="AD49" i="28" s="1"/>
  <c r="Y48" i="28"/>
  <c r="Y42" i="28"/>
  <c r="Y43" i="28"/>
  <c r="Y44" i="28"/>
  <c r="Y45" i="28"/>
  <c r="Y41" i="28"/>
  <c r="Y34" i="28"/>
  <c r="Y35" i="28"/>
  <c r="Z35" i="28" s="1"/>
  <c r="Y36" i="28"/>
  <c r="Y37" i="28"/>
  <c r="Y38" i="28"/>
  <c r="Y33" i="28"/>
  <c r="Z33" i="28" s="1"/>
  <c r="Y30" i="28"/>
  <c r="Z30" i="28" s="1"/>
  <c r="Y29" i="28"/>
  <c r="Z29" i="28" s="1"/>
  <c r="Y24" i="28"/>
  <c r="Z24" i="28" s="1"/>
  <c r="Y25" i="28"/>
  <c r="Z25" i="28" s="1"/>
  <c r="Y26" i="28"/>
  <c r="Y23" i="28"/>
  <c r="Z12" i="28"/>
  <c r="Z13" i="28"/>
  <c r="Z14" i="28"/>
  <c r="Z15" i="28"/>
  <c r="T29" i="28"/>
  <c r="Q59" i="28"/>
  <c r="Q58" i="28"/>
  <c r="Q55" i="28"/>
  <c r="Q54" i="28"/>
  <c r="Q53" i="28"/>
  <c r="Q52" i="28"/>
  <c r="Q51" i="28"/>
  <c r="Q50" i="28"/>
  <c r="Q49" i="28"/>
  <c r="Q48" i="28"/>
  <c r="Q45" i="28"/>
  <c r="Q44" i="28"/>
  <c r="Q43" i="28"/>
  <c r="Q42" i="28"/>
  <c r="Q41" i="28"/>
  <c r="Q38" i="28"/>
  <c r="Q37" i="28"/>
  <c r="Q36" i="28"/>
  <c r="Q35" i="28"/>
  <c r="Q34" i="28"/>
  <c r="Q33" i="28"/>
  <c r="Q30" i="28"/>
  <c r="Q29" i="28"/>
  <c r="Q26" i="28"/>
  <c r="Q25" i="28"/>
  <c r="Q24" i="28"/>
  <c r="Q23" i="28"/>
  <c r="Q15" i="28"/>
  <c r="Q14" i="28"/>
  <c r="Q13" i="28"/>
  <c r="Q12" i="28"/>
  <c r="AC49" i="28"/>
  <c r="M49" i="28"/>
  <c r="U49" i="28"/>
  <c r="W49" i="28"/>
  <c r="O49" i="28"/>
  <c r="S49" i="28"/>
  <c r="K49" i="28"/>
  <c r="I49" i="28"/>
  <c r="G49" i="28"/>
  <c r="M51" i="28"/>
  <c r="U51" i="28"/>
  <c r="W51" i="28"/>
  <c r="O51" i="28"/>
  <c r="S51" i="28"/>
  <c r="K51" i="28"/>
  <c r="I51" i="28"/>
  <c r="G51" i="28"/>
  <c r="I25" i="28"/>
  <c r="K25" i="28"/>
  <c r="Q61" i="28" l="1"/>
  <c r="Q11" i="28" s="1"/>
  <c r="Q17" i="28" s="1"/>
  <c r="Q64" i="28" s="1"/>
  <c r="Q65" i="28" l="1"/>
  <c r="Q66" i="28" s="1"/>
  <c r="G30" i="28"/>
  <c r="I30" i="28"/>
  <c r="K30" i="28"/>
  <c r="S30" i="28"/>
  <c r="O30" i="28"/>
  <c r="W30" i="28"/>
  <c r="U30" i="28"/>
  <c r="M30" i="28"/>
  <c r="M29" i="28"/>
  <c r="U29" i="28"/>
  <c r="W29" i="28"/>
  <c r="O29" i="28"/>
  <c r="S29" i="28"/>
  <c r="K29" i="28"/>
  <c r="I29" i="28"/>
  <c r="G29" i="28"/>
  <c r="AC28" i="28"/>
  <c r="AB28" i="28"/>
  <c r="G24" i="28"/>
  <c r="I24" i="28"/>
  <c r="K24" i="28"/>
  <c r="S24" i="28"/>
  <c r="O24" i="28"/>
  <c r="W24" i="28"/>
  <c r="U24" i="28"/>
  <c r="M24" i="28"/>
  <c r="G35" i="28"/>
  <c r="I35" i="28"/>
  <c r="K35" i="28"/>
  <c r="S35" i="28"/>
  <c r="O35" i="28"/>
  <c r="W35" i="28"/>
  <c r="U35" i="28"/>
  <c r="M35" i="28"/>
  <c r="G34" i="28"/>
  <c r="I34" i="28"/>
  <c r="K34" i="28"/>
  <c r="S34" i="28"/>
  <c r="O34" i="28"/>
  <c r="W34" i="28"/>
  <c r="U34" i="28"/>
  <c r="M34" i="28"/>
  <c r="G25" i="28"/>
  <c r="S25" i="28"/>
  <c r="O25" i="28"/>
  <c r="W25" i="28"/>
  <c r="U25" i="28"/>
  <c r="M25" i="28"/>
  <c r="G41" i="28"/>
  <c r="I41" i="28"/>
  <c r="K41" i="28"/>
  <c r="S41" i="28"/>
  <c r="O41" i="28"/>
  <c r="W41" i="28"/>
  <c r="U41" i="28"/>
  <c r="M41" i="28"/>
  <c r="G44" i="28"/>
  <c r="I44" i="28"/>
  <c r="K44" i="28"/>
  <c r="S44" i="28"/>
  <c r="O44" i="28"/>
  <c r="W44" i="28"/>
  <c r="U44" i="28"/>
  <c r="M44" i="28"/>
  <c r="G43" i="28"/>
  <c r="I43" i="28"/>
  <c r="K43" i="28"/>
  <c r="S43" i="28"/>
  <c r="O43" i="28"/>
  <c r="W43" i="28"/>
  <c r="U43" i="28"/>
  <c r="M43" i="28"/>
  <c r="G42" i="28"/>
  <c r="I42" i="28"/>
  <c r="K42" i="28"/>
  <c r="S42" i="28"/>
  <c r="O42" i="28"/>
  <c r="W42" i="28"/>
  <c r="U42" i="28"/>
  <c r="M42" i="28"/>
  <c r="G45" i="28"/>
  <c r="I45" i="28"/>
  <c r="K45" i="28"/>
  <c r="S45" i="28"/>
  <c r="O45" i="28"/>
  <c r="W45" i="28"/>
  <c r="U45" i="28"/>
  <c r="M45" i="28"/>
  <c r="G59" i="28" l="1"/>
  <c r="I59" i="28"/>
  <c r="K59" i="28"/>
  <c r="S59" i="28"/>
  <c r="O59" i="28"/>
  <c r="W59" i="28"/>
  <c r="U59" i="28"/>
  <c r="M59" i="28"/>
  <c r="G58" i="28"/>
  <c r="I58" i="28"/>
  <c r="K58" i="28"/>
  <c r="S58" i="28"/>
  <c r="O58" i="28"/>
  <c r="W58" i="28"/>
  <c r="U58" i="28"/>
  <c r="M58" i="28"/>
  <c r="M33" i="28" l="1"/>
  <c r="U33" i="28"/>
  <c r="W33" i="28"/>
  <c r="O33" i="28"/>
  <c r="S33" i="28"/>
  <c r="K33" i="28"/>
  <c r="I33" i="28"/>
  <c r="G33" i="28"/>
  <c r="M15" i="28"/>
  <c r="M14" i="28"/>
  <c r="U15" i="28"/>
  <c r="U14" i="28"/>
  <c r="W14" i="28"/>
  <c r="W15" i="28"/>
  <c r="O14" i="28"/>
  <c r="O15" i="28"/>
  <c r="S15" i="28"/>
  <c r="S14" i="28"/>
  <c r="G48" i="28"/>
  <c r="I48" i="28"/>
  <c r="K48" i="28"/>
  <c r="S48" i="28"/>
  <c r="O48" i="28"/>
  <c r="W48" i="28"/>
  <c r="U48" i="28"/>
  <c r="M48" i="28"/>
  <c r="G53" i="28"/>
  <c r="I53" i="28"/>
  <c r="K53" i="28"/>
  <c r="S53" i="28"/>
  <c r="O53" i="28"/>
  <c r="W53" i="28"/>
  <c r="U53" i="28"/>
  <c r="M53" i="28"/>
  <c r="G54" i="28"/>
  <c r="I54" i="28"/>
  <c r="K54" i="28"/>
  <c r="S54" i="28"/>
  <c r="O54" i="28"/>
  <c r="W54" i="28"/>
  <c r="U54" i="28"/>
  <c r="M54" i="28"/>
  <c r="G52" i="28"/>
  <c r="I52" i="28"/>
  <c r="K52" i="28"/>
  <c r="S52" i="28"/>
  <c r="O52" i="28"/>
  <c r="W52" i="28"/>
  <c r="U52" i="28"/>
  <c r="M52" i="28"/>
  <c r="G50" i="28"/>
  <c r="I50" i="28"/>
  <c r="K50" i="28"/>
  <c r="S50" i="28"/>
  <c r="O50" i="28"/>
  <c r="W50" i="28"/>
  <c r="U50" i="28"/>
  <c r="M50" i="28"/>
  <c r="G23" i="28"/>
  <c r="I23" i="28"/>
  <c r="K23" i="28"/>
  <c r="S23" i="28"/>
  <c r="O23" i="28"/>
  <c r="W23" i="28"/>
  <c r="U23" i="28"/>
  <c r="M23" i="28"/>
  <c r="S26" i="28" l="1"/>
  <c r="O26" i="28"/>
  <c r="W26" i="28"/>
  <c r="U26" i="28"/>
  <c r="M26" i="28"/>
  <c r="S36" i="28"/>
  <c r="O36" i="28"/>
  <c r="W36" i="28"/>
  <c r="U36" i="28"/>
  <c r="M36" i="28"/>
  <c r="S37" i="28"/>
  <c r="O37" i="28"/>
  <c r="W37" i="28"/>
  <c r="U37" i="28"/>
  <c r="M37" i="28"/>
  <c r="S38" i="28"/>
  <c r="O38" i="28"/>
  <c r="W38" i="28"/>
  <c r="U38" i="28"/>
  <c r="M38" i="28"/>
  <c r="S55" i="28"/>
  <c r="O55" i="28"/>
  <c r="W55" i="28"/>
  <c r="U55" i="28"/>
  <c r="M55" i="28"/>
  <c r="Z3" i="28" l="1"/>
  <c r="M13" i="28"/>
  <c r="U13" i="28"/>
  <c r="W13" i="28"/>
  <c r="O13" i="28"/>
  <c r="S13" i="28"/>
  <c r="M12" i="28"/>
  <c r="U12" i="28"/>
  <c r="W12" i="28"/>
  <c r="O12" i="28"/>
  <c r="S12" i="28"/>
  <c r="M61" i="28" l="1"/>
  <c r="S61" i="28"/>
  <c r="O61" i="28"/>
  <c r="W61" i="28"/>
  <c r="U61" i="28"/>
  <c r="U11" i="28" l="1"/>
  <c r="U17" i="28" s="1"/>
  <c r="W11" i="28"/>
  <c r="W17" i="28" s="1"/>
  <c r="O11" i="28"/>
  <c r="O17" i="28" s="1"/>
  <c r="S11" i="28"/>
  <c r="S17" i="28" s="1"/>
  <c r="M11" i="28"/>
  <c r="M17" i="28" l="1"/>
  <c r="Z11" i="28"/>
  <c r="Z17" i="28" s="1"/>
  <c r="S64" i="28"/>
  <c r="S65" i="28" s="1"/>
  <c r="S66" i="28" s="1"/>
  <c r="O64" i="28"/>
  <c r="O65" i="28" s="1"/>
  <c r="O66" i="28" s="1"/>
  <c r="U64" i="28"/>
  <c r="U65" i="28" s="1"/>
  <c r="U66" i="28" s="1"/>
  <c r="M64" i="28"/>
  <c r="M65" i="28" s="1"/>
  <c r="M66" i="28" s="1"/>
  <c r="W64" i="28"/>
  <c r="W65" i="28" s="1"/>
  <c r="W66" i="28" s="1"/>
  <c r="K55" i="28" l="1"/>
  <c r="G55" i="28"/>
  <c r="I55" i="28"/>
  <c r="AD47" i="28" l="1"/>
  <c r="AC47" i="28"/>
  <c r="AC64" i="28" l="1"/>
  <c r="AD63" i="28"/>
  <c r="AC63" i="28"/>
  <c r="AD62" i="28"/>
  <c r="AC62" i="28"/>
  <c r="AD61" i="28"/>
  <c r="AC61" i="28"/>
  <c r="AD60" i="28"/>
  <c r="AC60" i="28"/>
  <c r="AC43" i="28"/>
  <c r="AC41" i="28"/>
  <c r="AD41" i="28"/>
  <c r="AD40" i="28"/>
  <c r="AC40" i="28"/>
  <c r="AC38" i="28"/>
  <c r="K38" i="28"/>
  <c r="I38" i="28"/>
  <c r="G38" i="28"/>
  <c r="AC37" i="28"/>
  <c r="AD37" i="28"/>
  <c r="K37" i="28"/>
  <c r="I37" i="28"/>
  <c r="G37" i="28"/>
  <c r="AC35" i="28"/>
  <c r="AC36" i="28"/>
  <c r="AD36" i="28"/>
  <c r="K36" i="28"/>
  <c r="I36" i="28"/>
  <c r="G36" i="28"/>
  <c r="AC34" i="28"/>
  <c r="AD34" i="28"/>
  <c r="AC33" i="28"/>
  <c r="AD33" i="28"/>
  <c r="AC26" i="28"/>
  <c r="AD26" i="28"/>
  <c r="K26" i="28"/>
  <c r="I26" i="28"/>
  <c r="G26" i="28"/>
  <c r="AD22" i="28"/>
  <c r="AC22" i="28"/>
  <c r="AD20" i="28"/>
  <c r="AC20" i="28"/>
  <c r="AD19" i="28"/>
  <c r="AC19" i="28"/>
  <c r="AB18" i="28"/>
  <c r="AE17" i="28"/>
  <c r="AC17" i="28"/>
  <c r="AA17" i="28"/>
  <c r="K15" i="28"/>
  <c r="I15" i="28"/>
  <c r="G15" i="28"/>
  <c r="K14" i="28"/>
  <c r="I14" i="28"/>
  <c r="G14" i="28"/>
  <c r="K13" i="28"/>
  <c r="I13" i="28"/>
  <c r="G13" i="28"/>
  <c r="K12" i="28"/>
  <c r="I12" i="28"/>
  <c r="G12" i="28"/>
  <c r="K61" i="28" l="1"/>
  <c r="I61" i="28"/>
  <c r="AB15" i="28"/>
  <c r="AB13" i="28"/>
  <c r="AB14" i="28"/>
  <c r="AB12" i="28"/>
  <c r="AD43" i="28"/>
  <c r="AD38" i="28"/>
  <c r="AD35" i="28"/>
  <c r="Z61" i="28" l="1"/>
  <c r="Z64" i="28" s="1"/>
  <c r="G61" i="28"/>
  <c r="K11" i="28" l="1"/>
  <c r="K17" i="28" s="1"/>
  <c r="I11" i="28"/>
  <c r="I17" i="28" s="1"/>
  <c r="AB61" i="28"/>
  <c r="G11" i="28"/>
  <c r="G17" i="28" l="1"/>
  <c r="I64" i="28"/>
  <c r="I65" i="28" s="1"/>
  <c r="I66" i="28" s="1"/>
  <c r="K64" i="28"/>
  <c r="K65" i="28" s="1"/>
  <c r="K66" i="28" s="1"/>
  <c r="G64" i="28" l="1"/>
  <c r="G65" i="28" s="1"/>
  <c r="G66" i="28" s="1"/>
  <c r="AB11" i="28"/>
  <c r="Z65" i="28" l="1"/>
  <c r="Z66" i="28" s="1"/>
  <c r="AB64" i="28" l="1"/>
</calcChain>
</file>

<file path=xl/sharedStrings.xml><?xml version="1.0" encoding="utf-8"?>
<sst xmlns="http://schemas.openxmlformats.org/spreadsheetml/2006/main" count="149" uniqueCount="103">
  <si>
    <t xml:space="preserve">Réf. </t>
  </si>
  <si>
    <t>Désignation</t>
  </si>
  <si>
    <t>U</t>
  </si>
  <si>
    <t>ml</t>
  </si>
  <si>
    <t>P.U. en € HT</t>
  </si>
  <si>
    <t>Fft</t>
  </si>
  <si>
    <t>Quant.</t>
  </si>
  <si>
    <t>Plan qualité et contrôles</t>
  </si>
  <si>
    <t>Implantations et piquetages</t>
  </si>
  <si>
    <t>Montant
total € HT</t>
  </si>
  <si>
    <t>Mise en service de l'installation et contrôle par un organisme agréé</t>
  </si>
  <si>
    <t>Etudes d'exécution</t>
  </si>
  <si>
    <t>TVA 20,0%</t>
  </si>
  <si>
    <t>Fourniture et pose chambre de tirage EP100</t>
  </si>
  <si>
    <t>DOE, avec récolements informatiques</t>
  </si>
  <si>
    <t>Raccordement sur candélabre existant</t>
  </si>
  <si>
    <t>vérif</t>
  </si>
  <si>
    <t>Mise en place et maintien d'un éclairage provisoire</t>
  </si>
  <si>
    <t>CHAPITRE 1 - GENERALITES</t>
  </si>
  <si>
    <t>SOUS-TOTAL GÉNÉRALITÉS € H.T.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</si>
  <si>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</si>
  <si>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</si>
  <si>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</si>
  <si>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</si>
  <si>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</si>
  <si>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</si>
  <si>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</si>
  <si>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</si>
  <si>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</si>
  <si>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</si>
  <si>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</si>
  <si>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SOUS-TOTAL ECLAIRAGE € H.T.</t>
  </si>
  <si>
    <t>Réseau Electricité ENEDIS</t>
  </si>
  <si>
    <t>Fourniture et pose de câbles BT</t>
  </si>
  <si>
    <t>Fourniture et pose d'armoire de commande d'éclairage y.c. raccordement au réseau électrique</t>
  </si>
  <si>
    <t>Réseaux</t>
  </si>
  <si>
    <t>Matériel d'éclairage y compris massif</t>
  </si>
  <si>
    <t>Toutes zones</t>
  </si>
  <si>
    <t>Qtés totales brutes</t>
  </si>
  <si>
    <t>Qtés totales arrondies</t>
  </si>
  <si>
    <t>Ft</t>
  </si>
  <si>
    <t>EVRY-COURCOURONNES : ZAC DU PARC AUX LIEVRES - BRAS DE FER</t>
  </si>
  <si>
    <t>2.12</t>
  </si>
  <si>
    <t>Hors travaux Concessionnaires</t>
  </si>
  <si>
    <t>TOTAL  H.T. en EUROS</t>
  </si>
  <si>
    <t xml:space="preserve">TOTAL TTC  en EUROS </t>
  </si>
  <si>
    <t>Boulevard Leclerc</t>
  </si>
  <si>
    <t xml:space="preserve">Rue Chopin </t>
  </si>
  <si>
    <t>u</t>
  </si>
  <si>
    <t>Place PAL + 
Bld Tassigny</t>
  </si>
  <si>
    <t>Fourniture et pose de Caméra de videosurveillance</t>
  </si>
  <si>
    <t>Réseaux Signalisations Lumineuses Tricolores</t>
  </si>
  <si>
    <t>Fourniture et pose de cables pour SLT</t>
  </si>
  <si>
    <t>Fourniture et pose de boucles de détection</t>
  </si>
  <si>
    <t>Fourniture et pose d'une armoire de contrôle</t>
  </si>
  <si>
    <t>Ensemble double CITEA NG2 MINI 10 LEDs 500mA WW730 5302 Rouge - 5m</t>
  </si>
  <si>
    <t>Ensemble double CITEA NG2 MIDI 40 LEDs 500mA WW730 5305 Bleu - 8m</t>
  </si>
  <si>
    <t>Ensemble simple CITEA NG2 MIDI 40 LEDs 500mA WW730 5305 Bleu - 8m</t>
  </si>
  <si>
    <t>Ensemble simple CITEA NG2 MIDI 20 LEDs 500mA WW730 5301 Rose - 8m</t>
  </si>
  <si>
    <t>Ensemble ALURA 20LED 500mA optique 5303 - Hauteur: 4,30m</t>
  </si>
  <si>
    <t>CHAPITRE 2 - ECLAIRAGE</t>
  </si>
  <si>
    <t>2.13</t>
  </si>
  <si>
    <t>2.14</t>
  </si>
  <si>
    <t>2.15</t>
  </si>
  <si>
    <t>Dépose du réseau d’eclairage</t>
  </si>
  <si>
    <t>RÉSEAU D’ÉCLAIRAGE</t>
  </si>
  <si>
    <t>Raccordement sur armoire existante/projet</t>
  </si>
  <si>
    <t>Dépose de candelabre, y compris massif béton et évacuation</t>
  </si>
  <si>
    <t>Depose soignée de candélabre y compris massif béton, évacuationet mise à disposition de GPS</t>
  </si>
  <si>
    <t>2.16</t>
  </si>
  <si>
    <t>2.17</t>
  </si>
  <si>
    <t>Fourniture et pose du Cables BT</t>
  </si>
  <si>
    <t>Tranche optionelle n°2 Allée F</t>
  </si>
  <si>
    <t>Reseau de video surveillance</t>
  </si>
  <si>
    <t>Fourniture et pose de mat pour les caméras de videosurveillance</t>
  </si>
  <si>
    <t>Installations de chantier yc reglement compte prorata base vie</t>
  </si>
  <si>
    <t>Fourniture et pose de coffret CIBE et REMBT</t>
  </si>
  <si>
    <t>Fourniture et pose de mâts, massifs et feux R12m avec système sonore</t>
  </si>
  <si>
    <t>Fourniture et pose de mâts, massifs et feux R12 avec système sonore</t>
  </si>
  <si>
    <t>Fourniture et pose de mâts, massifs et feux R11 sans répétiteur</t>
  </si>
  <si>
    <t>Raccordement au réseau existant</t>
  </si>
  <si>
    <t>Fourniture et pose chambre L1T</t>
  </si>
  <si>
    <t>4_1</t>
  </si>
  <si>
    <t>4_2</t>
  </si>
  <si>
    <t>3_1</t>
  </si>
  <si>
    <t>3_2</t>
  </si>
  <si>
    <t>3_3</t>
  </si>
  <si>
    <t>3_4</t>
  </si>
  <si>
    <t>3_5</t>
  </si>
  <si>
    <t>3_6</t>
  </si>
  <si>
    <t>3_7</t>
  </si>
  <si>
    <t>3_8</t>
  </si>
  <si>
    <t>1_1</t>
  </si>
  <si>
    <t>1_2</t>
  </si>
  <si>
    <t>1_3</t>
  </si>
  <si>
    <t>1_4</t>
  </si>
  <si>
    <t>1_5</t>
  </si>
  <si>
    <t>DCE PHASE 2A : DQE</t>
  </si>
  <si>
    <t>Tranche optionelle n°1
 Phase définitive secteur D2B</t>
  </si>
  <si>
    <t>Tranche optionelle n°3
 Phase définitive secteur D3</t>
  </si>
  <si>
    <t>Tranche optionelle n°4 Allée H</t>
  </si>
  <si>
    <t>Tranche optionelle n°5
Debussy - Pasteur - Allée G</t>
  </si>
  <si>
    <t>Tranche optionelle n°6
 Allée I/J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</si>
</sst>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_-* #,##0.00\ [$€-40C]_-;\-* #,##0.00\ [$€-40C]_-;_-* &quot;-&quot;??\ [$€-40C]_-;_-@_-"/>
  </numFmts>
  <fonts count="3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sz val="11"/>
      <color indexed="8"/>
      <name val="Calibri"/>
      <family val="2"/>
    </font>
    <font>
      <sz val="10"/>
      <name val="MS Sans Serif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Geneva"/>
    </font>
    <font>
      <sz val="10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rgb="FFFF000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5A5A5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rgb="FFE7E200"/>
        <bgColor indexed="64"/>
      </patternFill>
    </fill>
    <fill>
      <patternFill patternType="solid">
        <fgColor rgb="FFD2F496"/>
        <bgColor indexed="64"/>
      </patternFill>
    </fill>
    <fill>
      <patternFill patternType="solid">
        <fgColor rgb="FF584CF6"/>
        <bgColor indexed="64"/>
      </patternFill>
    </fill>
    <fill>
      <patternFill patternType="solid">
        <fgColor rgb="FF009644"/>
        <bgColor indexed="64"/>
      </patternFill>
    </fill>
    <fill>
      <patternFill patternType="solid">
        <fgColor theme="6" tint="-0.49998474074526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20">
    <xf numFmtId="0" fontId="0" fillId="0" borderId="0"/>
    <xf numFmtId="0" fontId="11" fillId="0" borderId="0"/>
    <xf numFmtId="44" fontId="13" fillId="0" borderId="0" applyFill="0" applyBorder="0" applyAlignment="0" applyProtection="0"/>
    <xf numFmtId="0" fontId="16" fillId="0" borderId="0"/>
    <xf numFmtId="0" fontId="13" fillId="0" borderId="0"/>
    <xf numFmtId="0" fontId="13" fillId="0" borderId="0"/>
    <xf numFmtId="0" fontId="10" fillId="0" borderId="0"/>
    <xf numFmtId="0" fontId="9" fillId="0" borderId="0"/>
    <xf numFmtId="0" fontId="13" fillId="0" borderId="0"/>
    <xf numFmtId="0" fontId="8" fillId="0" borderId="0"/>
    <xf numFmtId="0" fontId="8" fillId="0" borderId="0"/>
    <xf numFmtId="0" fontId="7" fillId="0" borderId="0"/>
    <xf numFmtId="0" fontId="6" fillId="0" borderId="0"/>
    <xf numFmtId="44" fontId="6" fillId="0" borderId="0" applyFont="0" applyFill="0" applyBorder="0" applyAlignment="0" applyProtection="0"/>
    <xf numFmtId="0" fontId="5" fillId="0" borderId="0"/>
    <xf numFmtId="44" fontId="13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4" fillId="0" borderId="0"/>
    <xf numFmtId="44" fontId="13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9" fontId="18" fillId="0" borderId="0" applyFont="0" applyFill="0" applyBorder="0" applyAlignment="0" applyProtection="0"/>
    <xf numFmtId="0" fontId="3" fillId="0" borderId="0"/>
    <xf numFmtId="44" fontId="1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1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1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20" fillId="0" borderId="0" applyFont="0" applyFill="0" applyBorder="0" applyAlignment="0" applyProtection="0"/>
    <xf numFmtId="0" fontId="21" fillId="0" borderId="0"/>
    <xf numFmtId="44" fontId="22" fillId="0" borderId="0" applyFont="0" applyFill="0" applyBorder="0" applyAlignment="0" applyProtection="0"/>
    <xf numFmtId="0" fontId="2" fillId="0" borderId="0"/>
    <xf numFmtId="44" fontId="1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1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1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3" fillId="0" borderId="0" applyFont="0" applyFill="0" applyBorder="0" applyAlignment="0" applyProtection="0"/>
    <xf numFmtId="0" fontId="2" fillId="0" borderId="0"/>
    <xf numFmtId="44" fontId="1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1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1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3" fillId="0" borderId="0" applyFont="0" applyFill="0" applyBorder="0" applyAlignment="0" applyProtection="0"/>
    <xf numFmtId="0" fontId="26" fillId="9" borderId="26" applyNumberFormat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" fillId="0" borderId="0"/>
    <xf numFmtId="44" fontId="1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" fillId="0" borderId="0"/>
    <xf numFmtId="44" fontId="1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3" fillId="0" borderId="0" applyFont="0" applyFill="0" applyBorder="0" applyAlignment="0" applyProtection="0"/>
  </cellStyleXfs>
  <cellXfs count="168">
    <xf numFmtId="0" fontId="0" fillId="0" borderId="0" xfId="0"/>
    <xf numFmtId="0" fontId="0" fillId="0" borderId="0" xfId="0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44" fontId="13" fillId="0" borderId="11" xfId="59" applyFont="1" applyBorder="1" applyAlignment="1">
      <alignment horizontal="center" vertical="center"/>
    </xf>
    <xf numFmtId="44" fontId="0" fillId="0" borderId="11" xfId="59" applyFont="1" applyBorder="1" applyAlignment="1">
      <alignment horizontal="center" vertical="center"/>
    </xf>
    <xf numFmtId="44" fontId="0" fillId="0" borderId="13" xfId="59" applyFont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44" fontId="13" fillId="0" borderId="11" xfId="59" applyFont="1" applyFill="1" applyBorder="1" applyAlignment="1">
      <alignment horizontal="center" vertical="center"/>
    </xf>
    <xf numFmtId="44" fontId="0" fillId="0" borderId="11" xfId="59" applyFont="1" applyFill="1" applyBorder="1" applyAlignment="1">
      <alignment horizontal="center" vertical="center"/>
    </xf>
    <xf numFmtId="44" fontId="12" fillId="0" borderId="12" xfId="59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9" fontId="13" fillId="0" borderId="11" xfId="59" applyNumberFormat="1" applyFont="1" applyFill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9" fontId="13" fillId="0" borderId="11" xfId="31" applyFont="1" applyFill="1" applyBorder="1" applyAlignment="1">
      <alignment horizontal="center" vertical="center"/>
    </xf>
    <xf numFmtId="44" fontId="28" fillId="0" borderId="0" xfId="114" applyNumberFormat="1" applyFont="1" applyFill="1" applyAlignment="1">
      <alignment horizontal="center" vertical="center"/>
    </xf>
    <xf numFmtId="44" fontId="28" fillId="0" borderId="0" xfId="113" applyNumberFormat="1" applyFont="1" applyFill="1" applyAlignment="1">
      <alignment horizontal="center" vertical="center"/>
    </xf>
    <xf numFmtId="1" fontId="13" fillId="0" borderId="3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44" fontId="12" fillId="0" borderId="12" xfId="115" applyFont="1" applyFill="1" applyBorder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65" fontId="24" fillId="0" borderId="0" xfId="59" applyNumberFormat="1" applyFont="1" applyAlignment="1">
      <alignment horizontal="right" vertical="center"/>
    </xf>
    <xf numFmtId="165" fontId="12" fillId="0" borderId="12" xfId="115" applyNumberFormat="1" applyFont="1" applyFill="1" applyBorder="1" applyAlignment="1">
      <alignment horizontal="center" vertical="center" wrapText="1"/>
    </xf>
    <xf numFmtId="165" fontId="13" fillId="0" borderId="16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/>
    </xf>
    <xf numFmtId="44" fontId="13" fillId="0" borderId="0" xfId="59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4" fontId="0" fillId="0" borderId="0" xfId="59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" fontId="13" fillId="0" borderId="8" xfId="0" applyNumberFormat="1" applyFont="1" applyBorder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0" fontId="25" fillId="0" borderId="0" xfId="0" applyFont="1" applyAlignment="1">
      <alignment horizontal="center" vertical="center"/>
    </xf>
    <xf numFmtId="44" fontId="25" fillId="0" borderId="0" xfId="59" applyFont="1" applyFill="1" applyAlignment="1">
      <alignment horizontal="center" vertical="center"/>
    </xf>
    <xf numFmtId="44" fontId="23" fillId="0" borderId="0" xfId="59" applyFont="1" applyFill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44" fontId="12" fillId="0" borderId="0" xfId="59" applyFont="1" applyFill="1" applyAlignment="1">
      <alignment horizontal="center" vertical="center" wrapText="1"/>
    </xf>
    <xf numFmtId="44" fontId="13" fillId="0" borderId="12" xfId="59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44" fontId="0" fillId="0" borderId="0" xfId="59" applyFont="1" applyAlignment="1">
      <alignment horizontal="center" vertical="center"/>
    </xf>
    <xf numFmtId="44" fontId="0" fillId="0" borderId="0" xfId="59" applyFont="1" applyFill="1" applyAlignment="1">
      <alignment horizontal="center" vertical="center"/>
    </xf>
    <xf numFmtId="44" fontId="23" fillId="0" borderId="0" xfId="59" applyFont="1" applyAlignment="1">
      <alignment horizontal="center" vertical="center"/>
    </xf>
    <xf numFmtId="44" fontId="23" fillId="0" borderId="0" xfId="115" applyFont="1" applyAlignment="1">
      <alignment horizontal="center" vertical="center"/>
    </xf>
    <xf numFmtId="44" fontId="23" fillId="0" borderId="0" xfId="115" applyFont="1" applyFill="1" applyAlignment="1">
      <alignment horizontal="center" vertical="center"/>
    </xf>
    <xf numFmtId="165" fontId="23" fillId="0" borderId="0" xfId="59" applyNumberFormat="1" applyFont="1" applyAlignment="1">
      <alignment horizontal="center" vertical="center"/>
    </xf>
    <xf numFmtId="0" fontId="26" fillId="0" borderId="0" xfId="112" applyFill="1" applyBorder="1" applyAlignment="1">
      <alignment horizontal="center" vertical="center"/>
    </xf>
    <xf numFmtId="165" fontId="25" fillId="0" borderId="0" xfId="59" applyNumberFormat="1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44" fontId="0" fillId="0" borderId="7" xfId="59" applyFont="1" applyBorder="1" applyAlignment="1">
      <alignment horizontal="center" vertical="center"/>
    </xf>
    <xf numFmtId="44" fontId="0" fillId="0" borderId="7" xfId="115" applyFont="1" applyBorder="1" applyAlignment="1">
      <alignment horizontal="center" vertical="center"/>
    </xf>
    <xf numFmtId="165" fontId="0" fillId="0" borderId="22" xfId="59" applyNumberFormat="1" applyFont="1" applyBorder="1" applyAlignment="1">
      <alignment horizontal="center" vertical="center"/>
    </xf>
    <xf numFmtId="44" fontId="0" fillId="0" borderId="2" xfId="59" applyFont="1" applyBorder="1" applyAlignment="1">
      <alignment horizontal="center" vertical="center"/>
    </xf>
    <xf numFmtId="44" fontId="0" fillId="0" borderId="2" xfId="115" applyFont="1" applyBorder="1" applyAlignment="1">
      <alignment horizontal="center" vertical="center"/>
    </xf>
    <xf numFmtId="165" fontId="0" fillId="0" borderId="16" xfId="59" applyNumberFormat="1" applyFont="1" applyBorder="1" applyAlignment="1">
      <alignment horizontal="center" vertical="center"/>
    </xf>
    <xf numFmtId="44" fontId="13" fillId="0" borderId="2" xfId="59" applyFont="1" applyFill="1" applyBorder="1" applyAlignment="1">
      <alignment horizontal="center" vertical="center"/>
    </xf>
    <xf numFmtId="43" fontId="13" fillId="0" borderId="0" xfId="57" applyFont="1" applyFill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44" fontId="13" fillId="0" borderId="2" xfId="59" applyFont="1" applyBorder="1" applyAlignment="1">
      <alignment horizontal="center" vertical="center"/>
    </xf>
    <xf numFmtId="165" fontId="13" fillId="0" borderId="17" xfId="59" applyNumberFormat="1" applyFont="1" applyFill="1" applyBorder="1" applyAlignment="1">
      <alignment horizontal="center" vertical="center"/>
    </xf>
    <xf numFmtId="44" fontId="12" fillId="7" borderId="9" xfId="59" applyFont="1" applyFill="1" applyBorder="1" applyAlignment="1">
      <alignment horizontal="center" vertical="center"/>
    </xf>
    <xf numFmtId="164" fontId="12" fillId="7" borderId="19" xfId="57" applyNumberFormat="1" applyFont="1" applyFill="1" applyBorder="1" applyAlignment="1">
      <alignment horizontal="center" vertical="center"/>
    </xf>
    <xf numFmtId="165" fontId="12" fillId="7" borderId="9" xfId="57" applyNumberFormat="1" applyFont="1" applyFill="1" applyBorder="1" applyAlignment="1">
      <alignment horizontal="center" vertical="center"/>
    </xf>
    <xf numFmtId="44" fontId="12" fillId="0" borderId="15" xfId="59" applyFont="1" applyBorder="1" applyAlignment="1">
      <alignment horizontal="center" vertical="center"/>
    </xf>
    <xf numFmtId="44" fontId="12" fillId="0" borderId="9" xfId="59" applyFont="1" applyBorder="1" applyAlignment="1">
      <alignment horizontal="center" vertical="center"/>
    </xf>
    <xf numFmtId="10" fontId="0" fillId="0" borderId="0" xfId="31" applyNumberFormat="1" applyFont="1" applyFill="1" applyAlignment="1">
      <alignment horizontal="center" vertical="center"/>
    </xf>
    <xf numFmtId="44" fontId="12" fillId="0" borderId="4" xfId="59" applyFont="1" applyBorder="1" applyAlignment="1">
      <alignment horizontal="center" vertical="center"/>
    </xf>
    <xf numFmtId="165" fontId="12" fillId="0" borderId="17" xfId="59" applyNumberFormat="1" applyFont="1" applyBorder="1" applyAlignment="1">
      <alignment horizontal="center" vertical="center"/>
    </xf>
    <xf numFmtId="44" fontId="12" fillId="0" borderId="2" xfId="59" applyFont="1" applyBorder="1" applyAlignment="1">
      <alignment horizontal="center" vertical="center"/>
    </xf>
    <xf numFmtId="165" fontId="12" fillId="0" borderId="7" xfId="59" applyNumberFormat="1" applyFont="1" applyBorder="1" applyAlignment="1">
      <alignment horizontal="center" vertical="center"/>
    </xf>
    <xf numFmtId="165" fontId="0" fillId="0" borderId="2" xfId="59" applyNumberFormat="1" applyFont="1" applyBorder="1" applyAlignment="1">
      <alignment horizontal="center" vertical="center"/>
    </xf>
    <xf numFmtId="165" fontId="13" fillId="0" borderId="2" xfId="59" applyNumberFormat="1" applyFont="1" applyBorder="1" applyAlignment="1">
      <alignment horizontal="center" vertical="center"/>
    </xf>
    <xf numFmtId="165" fontId="13" fillId="0" borderId="2" xfId="59" applyNumberFormat="1" applyFont="1" applyFill="1" applyBorder="1" applyAlignment="1">
      <alignment horizontal="center" vertical="center"/>
    </xf>
    <xf numFmtId="44" fontId="0" fillId="0" borderId="2" xfId="59" applyFont="1" applyFill="1" applyBorder="1" applyAlignment="1">
      <alignment horizontal="center" vertical="center"/>
    </xf>
    <xf numFmtId="165" fontId="12" fillId="7" borderId="9" xfId="59" applyNumberFormat="1" applyFont="1" applyFill="1" applyBorder="1" applyAlignment="1">
      <alignment horizontal="center" vertical="center"/>
    </xf>
    <xf numFmtId="165" fontId="12" fillId="0" borderId="4" xfId="59" applyNumberFormat="1" applyFont="1" applyBorder="1" applyAlignment="1">
      <alignment horizontal="center" vertical="center"/>
    </xf>
    <xf numFmtId="44" fontId="12" fillId="8" borderId="9" xfId="59" applyFont="1" applyFill="1" applyBorder="1" applyAlignment="1">
      <alignment horizontal="center" vertical="center"/>
    </xf>
    <xf numFmtId="165" fontId="12" fillId="8" borderId="9" xfId="59" applyNumberFormat="1" applyFont="1" applyFill="1" applyBorder="1" applyAlignment="1">
      <alignment horizontal="center" vertical="center"/>
    </xf>
    <xf numFmtId="44" fontId="0" fillId="8" borderId="9" xfId="59" applyFont="1" applyFill="1" applyBorder="1" applyAlignment="1">
      <alignment horizontal="center" vertical="center"/>
    </xf>
    <xf numFmtId="165" fontId="0" fillId="8" borderId="9" xfId="59" applyNumberFormat="1" applyFont="1" applyFill="1" applyBorder="1" applyAlignment="1">
      <alignment horizontal="center" vertical="center"/>
    </xf>
    <xf numFmtId="44" fontId="0" fillId="0" borderId="4" xfId="59" applyFont="1" applyBorder="1" applyAlignment="1">
      <alignment horizontal="center" vertical="center"/>
    </xf>
    <xf numFmtId="165" fontId="0" fillId="0" borderId="4" xfId="59" applyNumberFormat="1" applyFont="1" applyBorder="1" applyAlignment="1">
      <alignment horizontal="center" vertical="center"/>
    </xf>
    <xf numFmtId="165" fontId="0" fillId="0" borderId="0" xfId="59" applyNumberFormat="1" applyFont="1" applyAlignment="1">
      <alignment horizontal="center" vertical="center"/>
    </xf>
    <xf numFmtId="165" fontId="0" fillId="0" borderId="0" xfId="59" applyNumberFormat="1" applyFont="1" applyFill="1" applyAlignment="1">
      <alignment horizontal="center" vertical="center"/>
    </xf>
    <xf numFmtId="44" fontId="12" fillId="0" borderId="0" xfId="59" applyFont="1" applyFill="1" applyBorder="1" applyAlignment="1">
      <alignment horizontal="center" vertical="center"/>
    </xf>
    <xf numFmtId="1" fontId="13" fillId="0" borderId="0" xfId="0" applyNumberFormat="1" applyFont="1" applyAlignment="1">
      <alignment horizontal="center" vertical="center" wrapText="1"/>
    </xf>
    <xf numFmtId="44" fontId="0" fillId="0" borderId="0" xfId="115" applyFont="1" applyFill="1" applyBorder="1" applyAlignment="1">
      <alignment horizontal="center" vertical="center"/>
    </xf>
    <xf numFmtId="44" fontId="0" fillId="0" borderId="0" xfId="115" applyFont="1" applyFill="1" applyAlignment="1">
      <alignment horizontal="center" vertical="center"/>
    </xf>
    <xf numFmtId="44" fontId="0" fillId="0" borderId="0" xfId="115" applyFont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0" fillId="0" borderId="14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3" fillId="7" borderId="1" xfId="0" applyFont="1" applyFill="1" applyBorder="1" applyAlignment="1">
      <alignment horizontal="left" vertical="center" wrapText="1"/>
    </xf>
    <xf numFmtId="0" fontId="30" fillId="0" borderId="6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6" xfId="0" applyFont="1" applyBorder="1" applyAlignment="1">
      <alignment horizontal="left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31" fillId="2" borderId="12" xfId="0" applyFont="1" applyFill="1" applyBorder="1" applyAlignment="1">
      <alignment horizontal="left" vertical="center" wrapText="1"/>
    </xf>
    <xf numFmtId="44" fontId="12" fillId="2" borderId="12" xfId="59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16" fontId="13" fillId="0" borderId="3" xfId="0" applyNumberFormat="1" applyFont="1" applyBorder="1" applyAlignment="1">
      <alignment horizontal="center" vertical="center" wrapText="1"/>
    </xf>
    <xf numFmtId="44" fontId="13" fillId="0" borderId="11" xfId="115" applyFont="1" applyFill="1" applyBorder="1" applyAlignment="1">
      <alignment horizontal="center" vertical="center"/>
    </xf>
    <xf numFmtId="9" fontId="0" fillId="0" borderId="0" xfId="31" applyFont="1" applyAlignment="1">
      <alignment horizontal="center" vertical="center"/>
    </xf>
    <xf numFmtId="1" fontId="13" fillId="0" borderId="3" xfId="0" quotePrefix="1" applyNumberFormat="1" applyFont="1" applyBorder="1" applyAlignment="1">
      <alignment horizontal="center" vertical="center" wrapText="1"/>
    </xf>
    <xf numFmtId="0" fontId="23" fillId="6" borderId="18" xfId="0" applyFont="1" applyFill="1" applyBorder="1" applyAlignment="1">
      <alignment horizontal="center" vertical="center" wrapText="1"/>
    </xf>
    <xf numFmtId="0" fontId="23" fillId="6" borderId="22" xfId="0" applyFont="1" applyFill="1" applyBorder="1" applyAlignment="1">
      <alignment horizontal="center" vertical="center" wrapText="1"/>
    </xf>
    <xf numFmtId="0" fontId="23" fillId="6" borderId="19" xfId="0" applyFont="1" applyFill="1" applyBorder="1" applyAlignment="1">
      <alignment horizontal="center" vertical="center" wrapText="1"/>
    </xf>
    <xf numFmtId="0" fontId="23" fillId="6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22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3" borderId="18" xfId="0" applyFont="1" applyFill="1" applyBorder="1" applyAlignment="1">
      <alignment horizontal="center" vertical="center" wrapText="1"/>
    </xf>
    <xf numFmtId="0" fontId="23" fillId="3" borderId="22" xfId="0" applyFont="1" applyFill="1" applyBorder="1" applyAlignment="1">
      <alignment horizontal="center" vertical="center" wrapText="1"/>
    </xf>
    <xf numFmtId="0" fontId="23" fillId="3" borderId="19" xfId="0" applyFont="1" applyFill="1" applyBorder="1" applyAlignment="1">
      <alignment horizontal="center" vertical="center" wrapText="1"/>
    </xf>
    <xf numFmtId="0" fontId="23" fillId="3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22" xfId="0" applyFont="1" applyFill="1" applyBorder="1" applyAlignment="1">
      <alignment horizontal="center" vertical="center" wrapText="1"/>
    </xf>
    <xf numFmtId="0" fontId="23" fillId="5" borderId="19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13" borderId="22" xfId="0" applyFont="1" applyFill="1" applyBorder="1" applyAlignment="1">
      <alignment horizontal="center" vertical="center" wrapText="1"/>
    </xf>
    <xf numFmtId="0" fontId="23" fillId="13" borderId="17" xfId="0" applyFont="1" applyFill="1" applyBorder="1" applyAlignment="1">
      <alignment horizontal="center" vertical="center" wrapText="1"/>
    </xf>
    <xf numFmtId="0" fontId="23" fillId="14" borderId="18" xfId="0" applyFont="1" applyFill="1" applyBorder="1" applyAlignment="1">
      <alignment horizontal="center" vertical="center" wrapText="1"/>
    </xf>
    <xf numFmtId="0" fontId="23" fillId="14" borderId="22" xfId="0" applyFont="1" applyFill="1" applyBorder="1" applyAlignment="1">
      <alignment horizontal="center" vertical="center" wrapText="1"/>
    </xf>
    <xf numFmtId="0" fontId="23" fillId="14" borderId="19" xfId="0" applyFont="1" applyFill="1" applyBorder="1" applyAlignment="1">
      <alignment horizontal="center" vertical="center" wrapText="1"/>
    </xf>
    <xf numFmtId="0" fontId="23" fillId="14" borderId="17" xfId="0" applyFont="1" applyFill="1" applyBorder="1" applyAlignment="1">
      <alignment horizontal="center" vertical="center" wrapText="1"/>
    </xf>
    <xf numFmtId="0" fontId="23" fillId="15" borderId="18" xfId="0" applyFont="1" applyFill="1" applyBorder="1" applyAlignment="1">
      <alignment horizontal="center" vertical="center" wrapText="1"/>
    </xf>
    <xf numFmtId="0" fontId="23" fillId="15" borderId="22" xfId="0" applyFont="1" applyFill="1" applyBorder="1" applyAlignment="1">
      <alignment horizontal="center" vertical="center" wrapText="1"/>
    </xf>
    <xf numFmtId="0" fontId="23" fillId="15" borderId="19" xfId="0" applyFont="1" applyFill="1" applyBorder="1" applyAlignment="1">
      <alignment horizontal="center" vertical="center" wrapText="1"/>
    </xf>
    <xf numFmtId="0" fontId="23" fillId="15" borderId="17" xfId="0" applyFont="1" applyFill="1" applyBorder="1" applyAlignment="1">
      <alignment horizontal="center" vertical="center" wrapText="1"/>
    </xf>
    <xf numFmtId="0" fontId="23" fillId="12" borderId="22" xfId="0" applyFont="1" applyFill="1" applyBorder="1" applyAlignment="1">
      <alignment horizontal="center" vertical="center" wrapText="1"/>
    </xf>
    <xf numFmtId="0" fontId="23" fillId="12" borderId="17" xfId="0" applyFont="1" applyFill="1" applyBorder="1" applyAlignment="1">
      <alignment horizontal="center" vertical="center" wrapText="1"/>
    </xf>
    <xf numFmtId="0" fontId="23" fillId="16" borderId="18" xfId="0" applyFont="1" applyFill="1" applyBorder="1" applyAlignment="1">
      <alignment horizontal="center" vertical="center" wrapText="1"/>
    </xf>
    <xf numFmtId="0" fontId="23" fillId="16" borderId="22" xfId="0" applyFont="1" applyFill="1" applyBorder="1" applyAlignment="1">
      <alignment horizontal="center" vertical="center" wrapText="1"/>
    </xf>
    <xf numFmtId="0" fontId="23" fillId="16" borderId="19" xfId="0" applyFont="1" applyFill="1" applyBorder="1" applyAlignment="1">
      <alignment horizontal="center" vertical="center" wrapText="1"/>
    </xf>
    <xf numFmtId="0" fontId="23" fillId="16" borderId="17" xfId="0" applyFont="1" applyFill="1" applyBorder="1" applyAlignment="1">
      <alignment horizontal="center" vertical="center" wrapText="1"/>
    </xf>
    <xf numFmtId="0" fontId="23" fillId="13" borderId="21" xfId="0" applyFont="1" applyFill="1" applyBorder="1" applyAlignment="1">
      <alignment horizontal="center" vertical="center" wrapText="1"/>
    </xf>
    <xf numFmtId="0" fontId="23" fillId="12" borderId="21" xfId="0" applyFont="1" applyFill="1" applyBorder="1" applyAlignment="1">
      <alignment horizontal="center" vertical="center" wrapText="1"/>
    </xf>
    <xf numFmtId="0" fontId="23" fillId="13" borderId="20" xfId="0" applyFont="1" applyFill="1" applyBorder="1" applyAlignment="1">
      <alignment horizontal="center" vertical="center" wrapText="1"/>
    </xf>
    <xf numFmtId="0" fontId="23" fillId="12" borderId="20" xfId="0" applyFont="1" applyFill="1" applyBorder="1" applyAlignment="1">
      <alignment horizontal="center" vertical="center" wrapText="1"/>
    </xf>
  </cellXfs>
  <cellStyles count="220">
    <cellStyle name="Accent2" xfId="113" builtinId="33"/>
    <cellStyle name="Accent3" xfId="114" builtinId="37"/>
    <cellStyle name="Milliers" xfId="57" builtinId="3"/>
    <cellStyle name="Milliers 2" xfId="111" xr:uid="{527DDD2B-AEC1-4CAE-9673-90FB845E1B50}"/>
    <cellStyle name="Milliers 2 2" xfId="219" xr:uid="{A4AA58EA-FF37-4BD3-B007-1826AE14799E}"/>
    <cellStyle name="Milliers 3" xfId="167" xr:uid="{AD544CE9-A124-4CFE-BF69-B735E9A111E6}"/>
    <cellStyle name="Monétaire" xfId="59" builtinId="4"/>
    <cellStyle name="Monétaire 2" xfId="2" xr:uid="{00000000-0005-0000-0000-000000000000}"/>
    <cellStyle name="Monétaire 2 2" xfId="15" xr:uid="{00000000-0005-0000-0000-000000000000}"/>
    <cellStyle name="Monétaire 2 2 2" xfId="42" xr:uid="{BBF6B845-4CB5-433C-8838-B69B0191B13B}"/>
    <cellStyle name="Monétaire 2 2 2 2" xfId="96" xr:uid="{B16A2472-67B1-46D6-A5A0-2DD13FF43F10}"/>
    <cellStyle name="Monétaire 2 2 2 2 2" xfId="204" xr:uid="{D652D15B-BCAC-4B6C-B8EA-A6EB2ED0A556}"/>
    <cellStyle name="Monétaire 2 2 2 3" xfId="152" xr:uid="{36FC475A-506A-4412-9848-6EEAA7A5392C}"/>
    <cellStyle name="Monétaire 2 2 3" xfId="70" xr:uid="{381A0A0B-8F2E-43D5-B52D-15EF5F3D4493}"/>
    <cellStyle name="Monétaire 2 2 3 2" xfId="179" xr:uid="{15AB1BBD-CD1E-4C1A-AB53-1B94A43C986B}"/>
    <cellStyle name="Monétaire 2 2 4" xfId="127" xr:uid="{169B2362-0BFA-4423-AB5F-F582CEC5C367}"/>
    <cellStyle name="Monétaire 2 3" xfId="24" xr:uid="{972E4523-0158-4505-85BA-5943ABD44EF4}"/>
    <cellStyle name="Monétaire 2 3 2" xfId="51" xr:uid="{CAC723E1-D692-4652-A451-A25B19CCE0DC}"/>
    <cellStyle name="Monétaire 2 3 2 2" xfId="105" xr:uid="{8072B8D6-E444-4EFF-BFB2-D10C1BB2F7F7}"/>
    <cellStyle name="Monétaire 2 3 2 2 2" xfId="213" xr:uid="{F2E0BE54-D9D0-4B8C-BA64-F432DA7CFE65}"/>
    <cellStyle name="Monétaire 2 3 2 3" xfId="161" xr:uid="{EE560383-18C2-4245-8FD4-4F03DF34B98A}"/>
    <cellStyle name="Monétaire 2 3 3" xfId="79" xr:uid="{F43FC08B-A68D-4D6D-8C32-B81EA5533803}"/>
    <cellStyle name="Monétaire 2 3 3 2" xfId="188" xr:uid="{1B3FD443-C0EE-4B48-A450-05CF1D09C800}"/>
    <cellStyle name="Monétaire 2 3 4" xfId="136" xr:uid="{0B5802BB-16EE-4D8B-905B-4ADE62BF9CF2}"/>
    <cellStyle name="Monétaire 2 4" xfId="33" xr:uid="{E3037A1E-4908-48C6-A13F-AD688FC87FD6}"/>
    <cellStyle name="Monétaire 2 4 2" xfId="87" xr:uid="{1FF55C26-990F-4899-A764-6FF8DA5092C2}"/>
    <cellStyle name="Monétaire 2 4 2 2" xfId="195" xr:uid="{ADD514D3-3CB8-49E8-980D-C2DDA91795E2}"/>
    <cellStyle name="Monétaire 2 4 3" xfId="143" xr:uid="{86F5A022-6932-441A-B146-7EAD699F4838}"/>
    <cellStyle name="Monétaire 2 5" xfId="61" xr:uid="{3AD6E42B-8AD2-4443-BC57-A18E150C8EA1}"/>
    <cellStyle name="Monétaire 2 5 2" xfId="170" xr:uid="{D863FDC0-ADFD-4800-9F6E-34C10CE8F4F4}"/>
    <cellStyle name="Monétaire 2 6" xfId="118" xr:uid="{CF4A0AE4-FA5A-46FF-BD60-3FD4F89133A1}"/>
    <cellStyle name="Monétaire 3" xfId="13" xr:uid="{00000000-0005-0000-0000-000001000000}"/>
    <cellStyle name="Monétaire 3 2" xfId="22" xr:uid="{00000000-0005-0000-0000-000001000000}"/>
    <cellStyle name="Monétaire 3 2 2" xfId="49" xr:uid="{49F14139-EE87-4472-AC6F-5F0830DA744E}"/>
    <cellStyle name="Monétaire 3 2 2 2" xfId="103" xr:uid="{03EE7E17-E549-411C-BC86-BB36B211B546}"/>
    <cellStyle name="Monétaire 3 2 2 2 2" xfId="211" xr:uid="{2BEDDEA0-3704-4D33-A989-6D478127A877}"/>
    <cellStyle name="Monétaire 3 2 2 3" xfId="159" xr:uid="{F525E1D2-F4AB-4FFF-94A0-74DD731EFB1A}"/>
    <cellStyle name="Monétaire 3 2 3" xfId="77" xr:uid="{EEB1E781-D165-4942-A79B-07E5119E6721}"/>
    <cellStyle name="Monétaire 3 2 3 2" xfId="186" xr:uid="{6EC3F043-01B3-49CF-97E2-2B20566D97EE}"/>
    <cellStyle name="Monétaire 3 2 4" xfId="134" xr:uid="{39DA1911-DC98-416E-AA4C-10C8F721ED8E}"/>
    <cellStyle name="Monétaire 3 3" xfId="40" xr:uid="{B25A3C36-6789-4FA3-B445-4CC9C9EF2099}"/>
    <cellStyle name="Monétaire 3 3 2" xfId="94" xr:uid="{7B674177-F8C3-4A97-986B-6606DC51323A}"/>
    <cellStyle name="Monétaire 3 3 2 2" xfId="202" xr:uid="{0E9F8D7C-7E81-4F64-8FDF-E34F23FAE258}"/>
    <cellStyle name="Monétaire 3 3 3" xfId="150" xr:uid="{13EB899E-918C-44EE-BBAA-3CD61906D155}"/>
    <cellStyle name="Monétaire 3 4" xfId="68" xr:uid="{434D04A4-0F34-406C-B401-0E4FEFA775E0}"/>
    <cellStyle name="Monétaire 3 4 2" xfId="177" xr:uid="{AE31E542-A9EF-451C-8EF9-E18352036E1B}"/>
    <cellStyle name="Monétaire 3 5" xfId="125" xr:uid="{344CFADF-C37A-4973-86CC-5340CD206745}"/>
    <cellStyle name="Monétaire 4" xfId="115" xr:uid="{6CAD3ED3-3E52-4FCA-B096-C9B1611C23A5}"/>
    <cellStyle name="Monétaire 5" xfId="116" xr:uid="{7FFF6201-C9BB-48B7-AF6F-F8CB30ACCD00}"/>
    <cellStyle name="Monétaire 6" xfId="168" xr:uid="{313920BA-FD31-467D-BD72-242FA8EB44B6}"/>
    <cellStyle name="Normal" xfId="0" builtinId="0"/>
    <cellStyle name="Normal 2" xfId="3" xr:uid="{00000000-0005-0000-0000-000003000000}"/>
    <cellStyle name="Normal 2 2" xfId="8" xr:uid="{00000000-0005-0000-0000-000004000000}"/>
    <cellStyle name="Normal 3" xfId="4" xr:uid="{00000000-0005-0000-0000-000005000000}"/>
    <cellStyle name="Normal 4" xfId="5" xr:uid="{00000000-0005-0000-0000-000006000000}"/>
    <cellStyle name="Normal 5" xfId="1" xr:uid="{00000000-0005-0000-0000-000007000000}"/>
    <cellStyle name="Normal 5 2" xfId="14" xr:uid="{00000000-0005-0000-0000-000007000000}"/>
    <cellStyle name="Normal 5 2 2" xfId="41" xr:uid="{894F26B8-21E0-4834-8008-3F5B200DECA6}"/>
    <cellStyle name="Normal 5 2 2 2" xfId="95" xr:uid="{DFD62B2A-82CE-4946-85CF-F675318C32BE}"/>
    <cellStyle name="Normal 5 2 2 2 2" xfId="203" xr:uid="{DB29BFDB-7640-4268-8F03-ECC51154DDEB}"/>
    <cellStyle name="Normal 5 2 2 3" xfId="151" xr:uid="{BBC7DB3D-C939-443C-96FE-B9EBC914E7B4}"/>
    <cellStyle name="Normal 5 2 3" xfId="69" xr:uid="{8D25BF65-F899-49AC-985C-3405EC0A53D6}"/>
    <cellStyle name="Normal 5 2 3 2" xfId="178" xr:uid="{B8BA5299-4992-4ACF-9FA0-5A5A162CB3E0}"/>
    <cellStyle name="Normal 5 2 4" xfId="126" xr:uid="{3075D0D9-89C5-4792-9468-C4A3130C10F3}"/>
    <cellStyle name="Normal 5 3" xfId="23" xr:uid="{71207D85-CA0E-4DBB-A435-A2DED4880B97}"/>
    <cellStyle name="Normal 5 3 2" xfId="50" xr:uid="{D7A4A157-EF08-4311-957A-BC26C9E6607E}"/>
    <cellStyle name="Normal 5 3 2 2" xfId="104" xr:uid="{58FC8B3C-5D22-41F0-AA75-064A6ED8B9E2}"/>
    <cellStyle name="Normal 5 3 2 2 2" xfId="212" xr:uid="{C550329E-7354-42A8-8501-8EF14B9FFA5B}"/>
    <cellStyle name="Normal 5 3 2 3" xfId="160" xr:uid="{82CBB002-CA11-4B9B-BD8A-13EFBAB1D704}"/>
    <cellStyle name="Normal 5 3 3" xfId="78" xr:uid="{6059BF05-A003-40FE-A0DA-33403FA2664C}"/>
    <cellStyle name="Normal 5 3 3 2" xfId="187" xr:uid="{C9CCD104-8B19-4EAC-B238-2247865C65F1}"/>
    <cellStyle name="Normal 5 3 4" xfId="135" xr:uid="{526D0D5C-C331-40A3-95EB-1622551E9A9D}"/>
    <cellStyle name="Normal 5 4" xfId="32" xr:uid="{4B0E5C83-DC3D-4CDA-ABBE-78FAB4BFF28C}"/>
    <cellStyle name="Normal 5 4 2" xfId="86" xr:uid="{CCD50F91-932C-4A15-9910-586FBF49D330}"/>
    <cellStyle name="Normal 5 4 2 2" xfId="194" xr:uid="{DA2A1C36-B676-4775-B616-A6B7C2637DEE}"/>
    <cellStyle name="Normal 5 4 3" xfId="142" xr:uid="{7AB4C3D2-34BC-4DB5-ACBB-7C8BC44A72F2}"/>
    <cellStyle name="Normal 5 5" xfId="60" xr:uid="{F3A091CC-1C03-4B7D-A855-E57C418743EF}"/>
    <cellStyle name="Normal 5 5 2" xfId="169" xr:uid="{4690177E-2C74-436E-851F-E1AEF19D5B55}"/>
    <cellStyle name="Normal 5 6" xfId="117" xr:uid="{8AF697B6-FC42-4307-BFA7-7855731A9AF5}"/>
    <cellStyle name="Normal 6" xfId="6" xr:uid="{00000000-0005-0000-0000-000008000000}"/>
    <cellStyle name="Normal 6 2" xfId="7" xr:uid="{00000000-0005-0000-0000-000009000000}"/>
    <cellStyle name="Normal 6 2 2" xfId="10" xr:uid="{00000000-0005-0000-0000-00000A000000}"/>
    <cellStyle name="Normal 6 2 2 2" xfId="19" xr:uid="{00000000-0005-0000-0000-00000A000000}"/>
    <cellStyle name="Normal 6 2 2 2 2" xfId="46" xr:uid="{5AA5E62A-DCA3-4027-B7CA-F43A6BD65D3B}"/>
    <cellStyle name="Normal 6 2 2 2 2 2" xfId="100" xr:uid="{A16AEB18-26D5-48C2-B688-FDC83B43E98B}"/>
    <cellStyle name="Normal 6 2 2 2 2 2 2" xfId="208" xr:uid="{0E7631F2-B41B-467F-9DC1-C1BE12DB3306}"/>
    <cellStyle name="Normal 6 2 2 2 2 3" xfId="156" xr:uid="{15D80F3C-EAAC-4DEE-B74E-C8D14E5AEE77}"/>
    <cellStyle name="Normal 6 2 2 2 3" xfId="74" xr:uid="{5182B34F-D044-4A6C-B93D-D38EB6DF7915}"/>
    <cellStyle name="Normal 6 2 2 2 3 2" xfId="183" xr:uid="{591F0309-01BF-467B-AA03-F7347E9CD1DB}"/>
    <cellStyle name="Normal 6 2 2 2 4" xfId="131" xr:uid="{150A8F03-F5F5-49B5-B85C-DE393B3477CC}"/>
    <cellStyle name="Normal 6 2 2 3" xfId="28" xr:uid="{CD593281-8322-4F86-8D50-4CD45890EAA9}"/>
    <cellStyle name="Normal 6 2 2 3 2" xfId="55" xr:uid="{1F04844C-D1CA-4B6A-B149-58AB0D1047D0}"/>
    <cellStyle name="Normal 6 2 2 3 2 2" xfId="109" xr:uid="{62767BB5-8C21-49C0-B8A0-312C43E5D14F}"/>
    <cellStyle name="Normal 6 2 2 3 2 2 2" xfId="217" xr:uid="{EECD468C-A2AF-4EBE-846C-7B44FC7383E4}"/>
    <cellStyle name="Normal 6 2 2 3 2 3" xfId="165" xr:uid="{9C5581DC-C34B-41E8-B78E-8115EAC37A38}"/>
    <cellStyle name="Normal 6 2 2 3 3" xfId="83" xr:uid="{088DAA40-DAE9-48B5-AC22-23A15D6EBD22}"/>
    <cellStyle name="Normal 6 2 2 3 3 2" xfId="192" xr:uid="{6E140CAC-D272-4640-A042-5AAA1AD2C97E}"/>
    <cellStyle name="Normal 6 2 2 3 4" xfId="140" xr:uid="{183A80AC-0B98-49A4-8B38-D2B09DB0B3BE}"/>
    <cellStyle name="Normal 6 2 2 4" xfId="37" xr:uid="{FFA9183C-520D-4AEF-B958-94AD4AF8FE9F}"/>
    <cellStyle name="Normal 6 2 2 4 2" xfId="91" xr:uid="{556D32B8-18F1-4537-AE52-0AF180959775}"/>
    <cellStyle name="Normal 6 2 2 4 2 2" xfId="199" xr:uid="{2E25DF4E-399C-4CB8-8EBD-90EC48A1CE2B}"/>
    <cellStyle name="Normal 6 2 2 4 3" xfId="147" xr:uid="{EEECB33E-B158-47D0-A91F-83396E42CFE4}"/>
    <cellStyle name="Normal 6 2 2 5" xfId="65" xr:uid="{F0AD954E-B88A-4C69-B33B-D2A5DEBC97C6}"/>
    <cellStyle name="Normal 6 2 2 5 2" xfId="174" xr:uid="{90F32A58-09AF-40F4-BCEC-CBEAF5C17BD8}"/>
    <cellStyle name="Normal 6 2 2 6" xfId="122" xr:uid="{152F0AB5-6D92-4A6B-ADE6-3E0008DC1D9F}"/>
    <cellStyle name="Normal 6 2 3" xfId="17" xr:uid="{00000000-0005-0000-0000-000009000000}"/>
    <cellStyle name="Normal 6 2 3 2" xfId="44" xr:uid="{0106BF74-F180-4C08-A669-930D186A3D6E}"/>
    <cellStyle name="Normal 6 2 3 2 2" xfId="98" xr:uid="{847A94A4-E09A-4253-919F-B1A91F39DC18}"/>
    <cellStyle name="Normal 6 2 3 2 2 2" xfId="206" xr:uid="{A2173246-377C-4B10-AD5D-B61108E48016}"/>
    <cellStyle name="Normal 6 2 3 2 3" xfId="154" xr:uid="{50D5D69A-252A-43C2-B468-781DAAE49C24}"/>
    <cellStyle name="Normal 6 2 3 3" xfId="72" xr:uid="{DC317181-F653-4D6D-8237-772698BBD590}"/>
    <cellStyle name="Normal 6 2 3 3 2" xfId="181" xr:uid="{47E94C00-993B-4F7A-AB32-C6D26B8743A7}"/>
    <cellStyle name="Normal 6 2 3 4" xfId="129" xr:uid="{34A6E3F5-3018-4FDF-9F56-21BDAEB8E4EA}"/>
    <cellStyle name="Normal 6 2 4" xfId="26" xr:uid="{39A566A6-57D8-4D4E-B487-D56F2A565FBF}"/>
    <cellStyle name="Normal 6 2 4 2" xfId="53" xr:uid="{75B37662-2FEC-41AA-BB4F-4C6FA7920B80}"/>
    <cellStyle name="Normal 6 2 4 2 2" xfId="107" xr:uid="{2994956B-2A1A-4D5F-B997-AA7C4958A2A7}"/>
    <cellStyle name="Normal 6 2 4 2 2 2" xfId="215" xr:uid="{C28724BE-EF56-4DF8-8B5B-F530D48E2C53}"/>
    <cellStyle name="Normal 6 2 4 2 3" xfId="163" xr:uid="{9C83B9CF-2FDD-4C65-B4D1-69CBC397A3C6}"/>
    <cellStyle name="Normal 6 2 4 3" xfId="81" xr:uid="{344AECF5-EE41-4E59-96D6-FFE225B8BCDB}"/>
    <cellStyle name="Normal 6 2 4 3 2" xfId="190" xr:uid="{5685C250-0B39-4785-ACE2-01955CD0F391}"/>
    <cellStyle name="Normal 6 2 4 4" xfId="138" xr:uid="{2B5F2EB3-D9F7-4655-909E-4845A2CEBB07}"/>
    <cellStyle name="Normal 6 2 5" xfId="35" xr:uid="{11845EC5-A653-402B-B738-D810DF8F86AB}"/>
    <cellStyle name="Normal 6 2 5 2" xfId="89" xr:uid="{CA0A4F82-A46C-4B53-8771-379761C78610}"/>
    <cellStyle name="Normal 6 2 5 2 2" xfId="197" xr:uid="{26496006-54AF-4FAD-8B3B-A0F222AEA592}"/>
    <cellStyle name="Normal 6 2 5 3" xfId="145" xr:uid="{10521DB0-18A7-47F0-B88E-DC042707A78D}"/>
    <cellStyle name="Normal 6 2 6" xfId="63" xr:uid="{60FBA41E-4428-409F-806A-EA81DE2AAEDF}"/>
    <cellStyle name="Normal 6 2 6 2" xfId="172" xr:uid="{1418B488-665C-4B5D-A0AE-2800AE7AA243}"/>
    <cellStyle name="Normal 6 2 7" xfId="120" xr:uid="{00F14E37-EF66-4DA4-BB66-962E0BF7248B}"/>
    <cellStyle name="Normal 6 3" xfId="9" xr:uid="{00000000-0005-0000-0000-00000B000000}"/>
    <cellStyle name="Normal 6 3 2" xfId="18" xr:uid="{00000000-0005-0000-0000-00000B000000}"/>
    <cellStyle name="Normal 6 3 2 2" xfId="45" xr:uid="{9575C743-C95E-4A58-A7B0-3B24E0098653}"/>
    <cellStyle name="Normal 6 3 2 2 2" xfId="99" xr:uid="{0266D548-81DD-4207-892B-BEE4AB972C24}"/>
    <cellStyle name="Normal 6 3 2 2 2 2" xfId="207" xr:uid="{A6A84D4A-3791-4A0F-A9A4-EFD0F7F632D1}"/>
    <cellStyle name="Normal 6 3 2 2 3" xfId="155" xr:uid="{55E267A4-C38E-4CF1-99D9-912418772F27}"/>
    <cellStyle name="Normal 6 3 2 3" xfId="73" xr:uid="{2D2B55C0-BA86-4193-A596-7EE50A114EAE}"/>
    <cellStyle name="Normal 6 3 2 3 2" xfId="182" xr:uid="{516B24A5-89A0-4989-A136-734F1897AF9B}"/>
    <cellStyle name="Normal 6 3 2 4" xfId="130" xr:uid="{57F8E5D4-9E18-4962-926C-5672B18FD7F8}"/>
    <cellStyle name="Normal 6 3 3" xfId="27" xr:uid="{99A31C44-3450-4D0B-A5A3-03BBF44BBE03}"/>
    <cellStyle name="Normal 6 3 3 2" xfId="54" xr:uid="{F45A666E-DFCC-476C-838B-A72A0EE29F93}"/>
    <cellStyle name="Normal 6 3 3 2 2" xfId="108" xr:uid="{6B57BF0C-41F9-4C5C-8C85-9309D525A303}"/>
    <cellStyle name="Normal 6 3 3 2 2 2" xfId="216" xr:uid="{4E0D6656-6B95-4149-B98B-ACCF3712592D}"/>
    <cellStyle name="Normal 6 3 3 2 3" xfId="164" xr:uid="{1F4124D0-CA4D-43DA-91A8-F48C34EFD36E}"/>
    <cellStyle name="Normal 6 3 3 3" xfId="82" xr:uid="{7AED2A85-568E-49C1-9676-77484B294A0C}"/>
    <cellStyle name="Normal 6 3 3 3 2" xfId="191" xr:uid="{844116C5-5F02-4C0E-9FA9-B24A048E5FB7}"/>
    <cellStyle name="Normal 6 3 3 4" xfId="139" xr:uid="{F48D46BF-720C-43F8-B138-96DA29801C8B}"/>
    <cellStyle name="Normal 6 3 4" xfId="36" xr:uid="{C620E8D7-D434-430B-890D-959099941A06}"/>
    <cellStyle name="Normal 6 3 4 2" xfId="90" xr:uid="{7ED7B011-387C-4B54-B73B-BEBF7FE5AFF3}"/>
    <cellStyle name="Normal 6 3 4 2 2" xfId="198" xr:uid="{DB351B9A-51B1-4AE6-90CE-F6D43FB45831}"/>
    <cellStyle name="Normal 6 3 4 3" xfId="146" xr:uid="{59879860-26DF-43B6-8113-C1597D0FD042}"/>
    <cellStyle name="Normal 6 3 5" xfId="64" xr:uid="{4D2A5694-8F02-434D-93F5-4241DABF62E8}"/>
    <cellStyle name="Normal 6 3 5 2" xfId="173" xr:uid="{09AA96A0-E76D-4B27-B825-7457A16B6E49}"/>
    <cellStyle name="Normal 6 3 6" xfId="121" xr:uid="{F9FC1CE5-2504-4815-A3CB-382E74A04AE1}"/>
    <cellStyle name="Normal 6 4" xfId="16" xr:uid="{00000000-0005-0000-0000-000008000000}"/>
    <cellStyle name="Normal 6 4 2" xfId="43" xr:uid="{9E01514D-80B4-4D54-80D5-D16C9563A935}"/>
    <cellStyle name="Normal 6 4 2 2" xfId="97" xr:uid="{C2A337C9-9899-4BE6-90CB-3EBD95855D3D}"/>
    <cellStyle name="Normal 6 4 2 2 2" xfId="205" xr:uid="{B2776D35-3566-44C4-810C-EE28013DE778}"/>
    <cellStyle name="Normal 6 4 2 3" xfId="153" xr:uid="{F1175769-FA16-4CD5-9381-2353682FA788}"/>
    <cellStyle name="Normal 6 4 3" xfId="71" xr:uid="{69F6D2FC-1C1A-4BED-9874-49332EB360D5}"/>
    <cellStyle name="Normal 6 4 3 2" xfId="180" xr:uid="{1E84710A-F684-4BD4-865C-76988CFFDF6D}"/>
    <cellStyle name="Normal 6 4 4" xfId="128" xr:uid="{F94B6A73-E3DA-4390-9916-D2BF8DA24AB2}"/>
    <cellStyle name="Normal 6 5" xfId="25" xr:uid="{9589719F-FF40-458E-9C52-FBD7599E5DEE}"/>
    <cellStyle name="Normal 6 5 2" xfId="52" xr:uid="{0F33C0C5-64B2-4293-9951-6C43858E5B6E}"/>
    <cellStyle name="Normal 6 5 2 2" xfId="106" xr:uid="{AE0B5643-2C4E-4AB9-BA39-8BF0F6987953}"/>
    <cellStyle name="Normal 6 5 2 2 2" xfId="214" xr:uid="{C470B44D-483B-44FF-A571-E4FE65706288}"/>
    <cellStyle name="Normal 6 5 2 3" xfId="162" xr:uid="{92CF2FCB-6C49-42BA-B054-7B1E0C516BF9}"/>
    <cellStyle name="Normal 6 5 3" xfId="80" xr:uid="{117E9999-5046-4C60-9C5B-3B93FB991A94}"/>
    <cellStyle name="Normal 6 5 3 2" xfId="189" xr:uid="{049410B6-51AC-42F6-8B7D-9AA6D63EC50E}"/>
    <cellStyle name="Normal 6 5 4" xfId="137" xr:uid="{D03F8F68-AE62-497B-91A1-EF0FA332CA95}"/>
    <cellStyle name="Normal 6 6" xfId="34" xr:uid="{7C3B4EC4-6528-405B-8886-59A3A8FFA97D}"/>
    <cellStyle name="Normal 6 6 2" xfId="88" xr:uid="{4473994F-14A4-4722-96D5-01579F9ECCDC}"/>
    <cellStyle name="Normal 6 6 2 2" xfId="196" xr:uid="{CDDC4CF3-6304-4397-A3CF-FE632E352527}"/>
    <cellStyle name="Normal 6 6 3" xfId="144" xr:uid="{3437AEE6-7005-4755-B550-0C2D627BCBFB}"/>
    <cellStyle name="Normal 6 7" xfId="62" xr:uid="{1D76DDDC-0A00-4B61-8CEA-F90736657256}"/>
    <cellStyle name="Normal 6 7 2" xfId="171" xr:uid="{142465CC-C596-4CAA-B7F5-D69AFB986058}"/>
    <cellStyle name="Normal 6 8" xfId="119" xr:uid="{C90F3D5C-F6CD-47D3-8113-FA5C3ADD5FDF}"/>
    <cellStyle name="Normal 7" xfId="11" xr:uid="{00000000-0005-0000-0000-00000C000000}"/>
    <cellStyle name="Normal 7 2" xfId="20" xr:uid="{00000000-0005-0000-0000-00000C000000}"/>
    <cellStyle name="Normal 7 2 2" xfId="47" xr:uid="{683F70E7-119C-44C9-9244-ADAFD38F0975}"/>
    <cellStyle name="Normal 7 2 2 2" xfId="101" xr:uid="{803FC51B-D35F-4185-9F35-56E005E6F9DF}"/>
    <cellStyle name="Normal 7 2 2 2 2" xfId="209" xr:uid="{43DB8749-38D5-43FB-8C53-3A2F89DE4F93}"/>
    <cellStyle name="Normal 7 2 2 3" xfId="157" xr:uid="{AD9A5033-5BB2-4ECC-96FA-C4B70D036F69}"/>
    <cellStyle name="Normal 7 2 3" xfId="75" xr:uid="{19F64A5C-A111-4A8A-A06E-675A3E2AB070}"/>
    <cellStyle name="Normal 7 2 3 2" xfId="184" xr:uid="{830A5422-344D-4051-B80E-D4C2D7199991}"/>
    <cellStyle name="Normal 7 2 4" xfId="132" xr:uid="{E66C0125-1F0D-496A-A343-38242F39232B}"/>
    <cellStyle name="Normal 7 3" xfId="29" xr:uid="{32B03CA0-C72D-47F8-8FF6-6228E2027815}"/>
    <cellStyle name="Normal 7 3 2" xfId="56" xr:uid="{1C37DDF2-111A-47CB-86AE-D2B6CA8B27F8}"/>
    <cellStyle name="Normal 7 3 2 2" xfId="110" xr:uid="{465A3186-D9C9-4B4C-BF84-36F9D29C723D}"/>
    <cellStyle name="Normal 7 3 2 2 2" xfId="218" xr:uid="{DEAE419B-A751-4F7F-83EB-2510DFD80A3A}"/>
    <cellStyle name="Normal 7 3 2 3" xfId="166" xr:uid="{EBF2A10D-CD89-4C13-AE40-54EFB0C5AA11}"/>
    <cellStyle name="Normal 7 3 3" xfId="84" xr:uid="{8F880B9D-5643-4083-BF3E-266B2F6C8D0E}"/>
    <cellStyle name="Normal 7 3 3 2" xfId="193" xr:uid="{9A38CFBA-771B-4F87-B864-C2566A7E9709}"/>
    <cellStyle name="Normal 7 3 4" xfId="141" xr:uid="{6C9E031C-C041-497C-BEE6-2CF91D28EB31}"/>
    <cellStyle name="Normal 7 4" xfId="38" xr:uid="{C42F4871-5074-4184-8E64-E9532D2BD95F}"/>
    <cellStyle name="Normal 7 4 2" xfId="92" xr:uid="{BB999C97-F58B-4B2D-ACFE-4C764FDF299A}"/>
    <cellStyle name="Normal 7 4 2 2" xfId="200" xr:uid="{459D1F9F-EBFE-48C0-A6E4-39964F9FE974}"/>
    <cellStyle name="Normal 7 4 3" xfId="148" xr:uid="{C6A8217A-8BE0-40BC-86EA-A6683A0FF5FC}"/>
    <cellStyle name="Normal 7 5" xfId="66" xr:uid="{244B71DD-5CC0-423C-8626-09463738F08F}"/>
    <cellStyle name="Normal 7 5 2" xfId="175" xr:uid="{FE2553DD-B1B9-43BF-8A20-EA8DAC9B859B}"/>
    <cellStyle name="Normal 7 6" xfId="123" xr:uid="{01638BBA-87F7-4C17-8A29-99FCBC159FFB}"/>
    <cellStyle name="Normal 8" xfId="12" xr:uid="{00000000-0005-0000-0000-00000D000000}"/>
    <cellStyle name="Normal 8 2" xfId="21" xr:uid="{00000000-0005-0000-0000-00000D000000}"/>
    <cellStyle name="Normal 8 2 2" xfId="48" xr:uid="{441CD645-2822-4708-8DB6-58C18352129E}"/>
    <cellStyle name="Normal 8 2 2 2" xfId="102" xr:uid="{BAA2DF18-D5BC-44D3-8610-E59A67AF6E90}"/>
    <cellStyle name="Normal 8 2 2 2 2" xfId="210" xr:uid="{846DE6E8-31AA-480C-BB64-D1CFBB6D9AB1}"/>
    <cellStyle name="Normal 8 2 2 3" xfId="158" xr:uid="{7D138810-300F-4749-A7F6-548B44A6720D}"/>
    <cellStyle name="Normal 8 2 3" xfId="76" xr:uid="{D453A7DF-37FF-4B8E-AFE6-3741B7CD1874}"/>
    <cellStyle name="Normal 8 2 3 2" xfId="185" xr:uid="{A7B9E0BD-0964-4918-A0EF-2F792A433CA9}"/>
    <cellStyle name="Normal 8 2 4" xfId="133" xr:uid="{BE460FDB-E431-447B-99D5-D79046284052}"/>
    <cellStyle name="Normal 8 3" xfId="30" xr:uid="{0DE48025-618F-4AB6-991B-A5B61BBD5535}"/>
    <cellStyle name="Normal 8 4" xfId="39" xr:uid="{B0E0FC76-7BB1-494D-81F1-AF4CCFF8C868}"/>
    <cellStyle name="Normal 8 4 2" xfId="93" xr:uid="{774A3A03-ADFA-4908-9130-C1CBE9605740}"/>
    <cellStyle name="Normal 8 4 2 2" xfId="201" xr:uid="{BB457A38-E633-4E21-B86C-00EA694FDF61}"/>
    <cellStyle name="Normal 8 4 3" xfId="149" xr:uid="{620B2CB6-A790-4F4F-A618-620A503D9EA4}"/>
    <cellStyle name="Normal 8 5" xfId="67" xr:uid="{B662278D-30E2-4DFF-BA33-59098EDE1E2D}"/>
    <cellStyle name="Normal 8 5 2" xfId="176" xr:uid="{C51EAF18-EA51-41C9-9E32-57DD79D5E684}"/>
    <cellStyle name="Normal 8 6" xfId="124" xr:uid="{AA9CAEC1-4521-45F5-88CD-99737958DF0F}"/>
    <cellStyle name="Normal 9" xfId="58" xr:uid="{60CFEAED-DB5B-47C7-BC5C-D3FB15FC9F87}"/>
    <cellStyle name="Pourcentage" xfId="31" builtinId="5"/>
    <cellStyle name="Pourcentage 2" xfId="85" xr:uid="{CD965FD5-A12A-4064-B7F7-A598F626A168}"/>
    <cellStyle name="Vérification" xfId="112" builtinId="23"/>
  </cellStyles>
  <dxfs count="0"/>
  <tableStyles count="0" defaultTableStyle="TableStyleMedium2" defaultPivotStyle="PivotStyleLight16"/>
  <colors>
    <mruColors>
      <color rgb="FFD2F496"/>
      <color rgb="FFFFFF99"/>
      <color rgb="FF009644"/>
      <color rgb="FFFF8FFF"/>
      <color rgb="FFFF00FF"/>
      <color rgb="FF584CF6"/>
      <color rgb="FF1A0BDB"/>
      <color rgb="FFE7E200"/>
      <color rgb="FFC00000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51D0C-A03D-434D-B7AE-F48B623EA1FC}">
  <sheetPr>
    <tabColor theme="5" tint="0.39997558519241921"/>
    <pageSetUpPr fitToPage="1"/>
  </sheetPr>
  <dimension ref="A1:AF470"/>
  <sheetViews>
    <sheetView tabSelected="1" view="pageBreakPreview" zoomScale="90" zoomScaleNormal="90" zoomScaleSheetLayoutView="90" workbookViewId="0">
      <pane xSplit="4" ySplit="7" topLeftCell="H8" activePane="bottomRight" state="frozen"/>
      <selection pane="topRight" activeCell="E1" sqref="E1"/>
      <selection pane="bottomLeft" activeCell="A7" sqref="A7"/>
      <selection pane="bottomRight" activeCell="AG36" sqref="AG36"/>
    </sheetView>
  </sheetViews>
  <sheetFormatPr baseColWidth="10" defaultColWidth="11.42578125" defaultRowHeight="15" outlineLevelRow="1"/>
  <cols>
    <col min="1" max="1" width="7.28515625" style="8" customWidth="1"/>
    <col min="2" max="2" width="85.42578125" style="114" customWidth="1"/>
    <col min="3" max="3" width="5.5703125" style="1" customWidth="1"/>
    <col min="4" max="4" width="17" style="63" customWidth="1"/>
    <col min="5" max="5" width="2.28515625" style="1" customWidth="1"/>
    <col min="6" max="6" width="8.7109375" style="1" customWidth="1"/>
    <col min="7" max="7" width="17.28515625" style="63" customWidth="1"/>
    <col min="8" max="8" width="8.7109375" style="1" customWidth="1"/>
    <col min="9" max="9" width="17.28515625" style="63" customWidth="1"/>
    <col min="10" max="10" width="8.7109375" style="1" customWidth="1"/>
    <col min="11" max="11" width="17.28515625" style="63" customWidth="1"/>
    <col min="12" max="12" width="8.7109375" style="1" customWidth="1"/>
    <col min="13" max="13" width="21.5703125" style="113" customWidth="1"/>
    <col min="14" max="14" width="14.42578125" style="1" customWidth="1"/>
    <col min="15" max="15" width="16.28515625" style="113" customWidth="1"/>
    <col min="16" max="16" width="8.7109375" style="1" customWidth="1"/>
    <col min="17" max="17" width="18.140625" style="113" customWidth="1"/>
    <col min="18" max="18" width="18.5703125" style="1" customWidth="1"/>
    <col min="19" max="19" width="10.7109375" style="113" customWidth="1"/>
    <col min="20" max="20" width="8.7109375" style="1" customWidth="1"/>
    <col min="21" max="21" width="22.28515625" style="113" customWidth="1"/>
    <col min="22" max="22" width="13.7109375" style="1" customWidth="1"/>
    <col min="23" max="23" width="14" style="113" customWidth="1"/>
    <col min="24" max="24" width="2.28515625" style="1" customWidth="1"/>
    <col min="25" max="25" width="9" style="1" customWidth="1"/>
    <col min="26" max="26" width="18.140625" style="107" customWidth="1"/>
    <col min="27" max="27" width="4.7109375" style="1" hidden="1" customWidth="1"/>
    <col min="28" max="28" width="13.140625" style="1" hidden="1" customWidth="1"/>
    <col min="29" max="31" width="0" style="1" hidden="1" customWidth="1"/>
    <col min="32" max="32" width="12" style="1" bestFit="1" customWidth="1"/>
    <col min="33" max="16384" width="11.42578125" style="1"/>
  </cols>
  <sheetData>
    <row r="1" spans="1:30" ht="15.75">
      <c r="A1" s="30" t="s">
        <v>41</v>
      </c>
      <c r="C1" s="56"/>
      <c r="D1" s="57"/>
      <c r="E1" s="56"/>
      <c r="F1" s="56"/>
      <c r="G1" s="65"/>
      <c r="H1" s="31"/>
      <c r="I1" s="65"/>
      <c r="J1" s="31"/>
      <c r="K1" s="65"/>
      <c r="L1" s="31"/>
      <c r="M1" s="67"/>
      <c r="N1" s="31"/>
      <c r="O1" s="66"/>
      <c r="P1" s="31"/>
      <c r="Q1" s="67"/>
      <c r="R1" s="31"/>
      <c r="S1" s="66"/>
      <c r="T1" s="31"/>
      <c r="U1" s="67"/>
      <c r="V1" s="31"/>
      <c r="W1" s="66"/>
      <c r="X1" s="56"/>
      <c r="Y1" s="31"/>
      <c r="Z1" s="68"/>
    </row>
    <row r="2" spans="1:30" ht="15.75">
      <c r="A2" s="30"/>
      <c r="C2" s="56"/>
      <c r="D2" s="57"/>
      <c r="E2" s="56"/>
      <c r="F2" s="31"/>
      <c r="G2" s="35"/>
      <c r="H2" s="69"/>
      <c r="I2" s="58"/>
      <c r="J2" s="31"/>
      <c r="K2" s="65"/>
      <c r="L2" s="31"/>
      <c r="M2" s="66"/>
      <c r="N2" s="31"/>
      <c r="O2" s="66"/>
      <c r="P2" s="31"/>
      <c r="Q2" s="66"/>
      <c r="R2" s="31"/>
      <c r="S2" s="66"/>
      <c r="T2" s="31"/>
      <c r="U2" s="66"/>
      <c r="V2" s="31"/>
      <c r="W2" s="66"/>
      <c r="X2" s="56"/>
      <c r="Y2" s="31"/>
      <c r="Z2" s="68"/>
    </row>
    <row r="3" spans="1:30" ht="15.75">
      <c r="A3" s="30" t="s">
        <v>97</v>
      </c>
      <c r="B3" s="115"/>
      <c r="C3" s="31"/>
      <c r="D3" s="58"/>
      <c r="E3" s="56"/>
      <c r="F3" s="31"/>
      <c r="G3" s="36"/>
      <c r="H3" s="31"/>
      <c r="I3" s="58"/>
      <c r="J3" s="31"/>
      <c r="K3" s="65"/>
      <c r="L3" s="31"/>
      <c r="M3" s="66"/>
      <c r="N3" s="31"/>
      <c r="O3" s="66"/>
      <c r="P3" s="31"/>
      <c r="Q3" s="66"/>
      <c r="R3" s="31"/>
      <c r="S3" s="66"/>
      <c r="T3" s="31"/>
      <c r="U3" s="66"/>
      <c r="V3" s="31"/>
      <c r="W3" s="66"/>
      <c r="X3" s="56"/>
      <c r="Y3" s="31"/>
      <c r="Z3" s="43" t="e">
        <f>#REF!</f>
        <v>#REF!</v>
      </c>
    </row>
    <row r="4" spans="1:30" ht="16.5" thickBot="1">
      <c r="A4" s="30" t="s">
        <v>43</v>
      </c>
      <c r="B4" s="115"/>
      <c r="C4" s="56"/>
      <c r="D4" s="58"/>
      <c r="E4" s="56"/>
      <c r="F4" s="31"/>
      <c r="G4" s="35"/>
      <c r="H4" s="31"/>
      <c r="I4" s="58"/>
      <c r="J4" s="31"/>
      <c r="K4" s="65"/>
      <c r="L4" s="31"/>
      <c r="M4" s="66"/>
      <c r="N4" s="31"/>
      <c r="O4" s="66"/>
      <c r="P4" s="31"/>
      <c r="Q4" s="66"/>
      <c r="R4" s="31"/>
      <c r="S4" s="66"/>
      <c r="T4" s="31"/>
      <c r="U4" s="66"/>
      <c r="V4" s="31"/>
      <c r="W4" s="66"/>
      <c r="X4" s="56"/>
      <c r="Y4" s="31"/>
      <c r="Z4" s="70"/>
    </row>
    <row r="5" spans="1:30" s="50" customFormat="1" ht="25.5" customHeight="1">
      <c r="A5" s="51"/>
      <c r="B5" s="55"/>
      <c r="C5" s="59"/>
      <c r="D5" s="60"/>
      <c r="F5" s="136" t="s">
        <v>46</v>
      </c>
      <c r="G5" s="137"/>
      <c r="H5" s="140" t="s">
        <v>49</v>
      </c>
      <c r="I5" s="141"/>
      <c r="J5" s="144" t="s">
        <v>47</v>
      </c>
      <c r="K5" s="145"/>
      <c r="L5" s="160" t="s">
        <v>98</v>
      </c>
      <c r="M5" s="161"/>
      <c r="N5" s="150" t="s">
        <v>72</v>
      </c>
      <c r="O5" s="151"/>
      <c r="P5" s="160" t="s">
        <v>99</v>
      </c>
      <c r="Q5" s="161"/>
      <c r="R5" s="164" t="s">
        <v>100</v>
      </c>
      <c r="S5" s="148"/>
      <c r="T5" s="165" t="s">
        <v>101</v>
      </c>
      <c r="U5" s="158"/>
      <c r="V5" s="154" t="s">
        <v>102</v>
      </c>
      <c r="W5" s="155"/>
      <c r="X5" s="71"/>
      <c r="Y5" s="132" t="s">
        <v>37</v>
      </c>
      <c r="Z5" s="133"/>
      <c r="AC5" s="72" t="s">
        <v>38</v>
      </c>
      <c r="AD5" s="72" t="s">
        <v>39</v>
      </c>
    </row>
    <row r="6" spans="1:30" s="50" customFormat="1" ht="49.5" customHeight="1" thickBot="1">
      <c r="A6" s="51"/>
      <c r="B6" s="55"/>
      <c r="C6" s="59"/>
      <c r="D6" s="60"/>
      <c r="F6" s="138"/>
      <c r="G6" s="139"/>
      <c r="H6" s="142"/>
      <c r="I6" s="143"/>
      <c r="J6" s="146"/>
      <c r="K6" s="147"/>
      <c r="L6" s="162"/>
      <c r="M6" s="163"/>
      <c r="N6" s="152"/>
      <c r="O6" s="153"/>
      <c r="P6" s="162"/>
      <c r="Q6" s="163"/>
      <c r="R6" s="166"/>
      <c r="S6" s="149"/>
      <c r="T6" s="167"/>
      <c r="U6" s="159"/>
      <c r="V6" s="156"/>
      <c r="W6" s="157"/>
      <c r="X6" s="71"/>
      <c r="Y6" s="134"/>
      <c r="Z6" s="135"/>
    </row>
    <row r="7" spans="1:30" ht="26.25" thickBot="1">
      <c r="A7" s="124" t="s">
        <v>0</v>
      </c>
      <c r="B7" s="125" t="s">
        <v>1</v>
      </c>
      <c r="C7" s="124" t="s">
        <v>2</v>
      </c>
      <c r="D7" s="126" t="s">
        <v>4</v>
      </c>
      <c r="F7" s="73" t="s">
        <v>6</v>
      </c>
      <c r="G7" s="29" t="s">
        <v>9</v>
      </c>
      <c r="H7" s="73" t="s">
        <v>6</v>
      </c>
      <c r="I7" s="29" t="s">
        <v>9</v>
      </c>
      <c r="J7" s="73" t="s">
        <v>6</v>
      </c>
      <c r="K7" s="29" t="s">
        <v>9</v>
      </c>
      <c r="L7" s="73" t="s">
        <v>6</v>
      </c>
      <c r="M7" s="40" t="s">
        <v>9</v>
      </c>
      <c r="N7" s="73" t="s">
        <v>6</v>
      </c>
      <c r="O7" s="40" t="s">
        <v>9</v>
      </c>
      <c r="P7" s="73" t="s">
        <v>6</v>
      </c>
      <c r="Q7" s="40" t="s">
        <v>9</v>
      </c>
      <c r="R7" s="73" t="s">
        <v>6</v>
      </c>
      <c r="S7" s="40" t="s">
        <v>9</v>
      </c>
      <c r="T7" s="73" t="s">
        <v>6</v>
      </c>
      <c r="U7" s="40" t="s">
        <v>9</v>
      </c>
      <c r="V7" s="73" t="s">
        <v>6</v>
      </c>
      <c r="W7" s="40" t="s">
        <v>9</v>
      </c>
      <c r="X7" s="47"/>
      <c r="Y7" s="73" t="s">
        <v>6</v>
      </c>
      <c r="Z7" s="44" t="s">
        <v>9</v>
      </c>
      <c r="AA7" s="8"/>
      <c r="AB7" s="1" t="s">
        <v>16</v>
      </c>
    </row>
    <row r="8" spans="1:30">
      <c r="A8" s="38"/>
      <c r="B8" s="116"/>
      <c r="C8" s="3"/>
      <c r="D8" s="61"/>
      <c r="E8" s="127"/>
      <c r="F8" s="17"/>
      <c r="G8" s="74"/>
      <c r="H8" s="18"/>
      <c r="I8" s="74"/>
      <c r="J8" s="17"/>
      <c r="K8" s="74"/>
      <c r="L8" s="17"/>
      <c r="M8" s="75"/>
      <c r="N8" s="17"/>
      <c r="O8" s="75"/>
      <c r="P8" s="17"/>
      <c r="Q8" s="75"/>
      <c r="R8" s="17"/>
      <c r="S8" s="75"/>
      <c r="T8" s="17"/>
      <c r="U8" s="75"/>
      <c r="V8" s="17"/>
      <c r="W8" s="75"/>
      <c r="Y8" s="17"/>
      <c r="Z8" s="76"/>
    </row>
    <row r="9" spans="1:30">
      <c r="A9" s="2"/>
      <c r="B9" s="117" t="s">
        <v>18</v>
      </c>
      <c r="C9" s="15"/>
      <c r="D9" s="22"/>
      <c r="F9" s="4"/>
      <c r="G9" s="77"/>
      <c r="H9" s="20"/>
      <c r="I9" s="77"/>
      <c r="J9" s="4"/>
      <c r="K9" s="77"/>
      <c r="L9" s="4"/>
      <c r="M9" s="78"/>
      <c r="N9" s="4"/>
      <c r="O9" s="78"/>
      <c r="P9" s="4"/>
      <c r="Q9" s="78"/>
      <c r="R9" s="4"/>
      <c r="S9" s="78"/>
      <c r="T9" s="4"/>
      <c r="U9" s="78"/>
      <c r="V9" s="4"/>
      <c r="W9" s="78"/>
      <c r="Y9" s="4"/>
      <c r="Z9" s="79"/>
    </row>
    <row r="10" spans="1:30" outlineLevel="1">
      <c r="A10" s="5"/>
      <c r="B10" s="62"/>
      <c r="C10" s="15"/>
      <c r="D10" s="22"/>
      <c r="F10" s="4"/>
      <c r="G10" s="77"/>
      <c r="H10" s="4"/>
      <c r="I10" s="77"/>
      <c r="J10" s="4"/>
      <c r="K10" s="77"/>
      <c r="L10" s="4"/>
      <c r="M10" s="77"/>
      <c r="N10" s="4"/>
      <c r="O10" s="77"/>
      <c r="P10" s="4"/>
      <c r="Q10" s="77"/>
      <c r="R10" s="4"/>
      <c r="S10" s="77"/>
      <c r="T10" s="4"/>
      <c r="U10" s="77"/>
      <c r="V10" s="4"/>
      <c r="W10" s="77"/>
      <c r="Y10" s="4"/>
      <c r="Z10" s="45"/>
    </row>
    <row r="11" spans="1:30" outlineLevel="1">
      <c r="A11" s="131" t="s">
        <v>92</v>
      </c>
      <c r="B11" s="62" t="s">
        <v>75</v>
      </c>
      <c r="C11" s="14" t="s">
        <v>5</v>
      </c>
      <c r="D11" s="32"/>
      <c r="E11" s="8"/>
      <c r="F11" s="10">
        <v>1</v>
      </c>
      <c r="G11" s="80">
        <f>ROUNDUP($D11*SUM(G61),-3)</f>
        <v>0</v>
      </c>
      <c r="H11" s="8">
        <v>1</v>
      </c>
      <c r="I11" s="80">
        <f>ROUNDUP($D11*SUM(I61),-3)</f>
        <v>0</v>
      </c>
      <c r="J11" s="16">
        <v>1</v>
      </c>
      <c r="K11" s="80">
        <f>ROUNDUP($D11*SUM(K61),-3)</f>
        <v>0</v>
      </c>
      <c r="L11" s="16">
        <v>1</v>
      </c>
      <c r="M11" s="80">
        <f>ROUNDUP($D11*SUM(M61),-3)</f>
        <v>0</v>
      </c>
      <c r="N11" s="16">
        <v>1</v>
      </c>
      <c r="O11" s="80">
        <f>ROUNDUP($D11*SUM(O61),-3)</f>
        <v>0</v>
      </c>
      <c r="P11" s="16">
        <v>1</v>
      </c>
      <c r="Q11" s="80">
        <f>ROUNDUP($D11*SUM(Q61),-3)</f>
        <v>0</v>
      </c>
      <c r="R11" s="16">
        <v>1</v>
      </c>
      <c r="S11" s="80">
        <f>ROUNDUP($D11*SUM(S61),-3)</f>
        <v>0</v>
      </c>
      <c r="T11" s="16">
        <v>1</v>
      </c>
      <c r="U11" s="80">
        <f>ROUNDUP($D11*SUM(U61),-3)</f>
        <v>0</v>
      </c>
      <c r="V11" s="16">
        <v>1</v>
      </c>
      <c r="W11" s="80">
        <f>ROUNDUP($D11*SUM(W61),-3)</f>
        <v>0</v>
      </c>
      <c r="X11" s="8"/>
      <c r="Y11" s="16">
        <v>1</v>
      </c>
      <c r="Z11" s="45">
        <f>G11+I11+K11+S11+O11+W11+U11+M11+Q11</f>
        <v>0</v>
      </c>
      <c r="AA11" s="8"/>
      <c r="AB11" s="81" t="e">
        <f>#REF!+#REF!+#REF!+#REF!+#REF!</f>
        <v>#REF!</v>
      </c>
    </row>
    <row r="12" spans="1:30" outlineLevel="1">
      <c r="A12" s="131" t="s">
        <v>93</v>
      </c>
      <c r="B12" s="62" t="s">
        <v>11</v>
      </c>
      <c r="C12" s="14" t="s">
        <v>5</v>
      </c>
      <c r="D12" s="27"/>
      <c r="E12" s="8"/>
      <c r="F12" s="16">
        <v>1</v>
      </c>
      <c r="G12" s="80">
        <f>$D12*F12</f>
        <v>0</v>
      </c>
      <c r="H12" s="33">
        <v>1</v>
      </c>
      <c r="I12" s="80">
        <f>$D12*H12</f>
        <v>0</v>
      </c>
      <c r="J12" s="16">
        <v>1</v>
      </c>
      <c r="K12" s="80">
        <f>$D12*J12</f>
        <v>0</v>
      </c>
      <c r="L12" s="16">
        <v>1</v>
      </c>
      <c r="M12" s="80">
        <f>$D12*L12</f>
        <v>0</v>
      </c>
      <c r="N12" s="16">
        <v>1</v>
      </c>
      <c r="O12" s="80">
        <f>$D12*N12</f>
        <v>0</v>
      </c>
      <c r="P12" s="16">
        <v>1</v>
      </c>
      <c r="Q12" s="80">
        <f>$D12*P12</f>
        <v>0</v>
      </c>
      <c r="R12" s="16">
        <v>1</v>
      </c>
      <c r="S12" s="80">
        <f t="shared" ref="S12:S13" si="0">$D12*R12</f>
        <v>0</v>
      </c>
      <c r="T12" s="16">
        <v>1</v>
      </c>
      <c r="U12" s="80">
        <f>$D12*T12</f>
        <v>0</v>
      </c>
      <c r="V12" s="16">
        <v>1</v>
      </c>
      <c r="W12" s="80">
        <f t="shared" ref="W12:W13" si="1">$D12*V12</f>
        <v>0</v>
      </c>
      <c r="X12" s="8"/>
      <c r="Y12" s="16">
        <v>1</v>
      </c>
      <c r="Z12" s="45">
        <f t="shared" ref="Z12:Z15" si="2">G12+I12+K12+S12+O12+W12+U12+M12+Q12</f>
        <v>0</v>
      </c>
      <c r="AA12" s="8"/>
      <c r="AB12" s="81" t="e">
        <f>#REF!+#REF!+#REF!+#REF!+#REF!</f>
        <v>#REF!</v>
      </c>
    </row>
    <row r="13" spans="1:30" outlineLevel="1">
      <c r="A13" s="131" t="s">
        <v>94</v>
      </c>
      <c r="B13" s="62" t="s">
        <v>14</v>
      </c>
      <c r="C13" s="14" t="s">
        <v>5</v>
      </c>
      <c r="D13" s="27"/>
      <c r="E13" s="8"/>
      <c r="F13" s="16">
        <v>1</v>
      </c>
      <c r="G13" s="80">
        <f>$D13*F13</f>
        <v>0</v>
      </c>
      <c r="H13" s="33">
        <v>1</v>
      </c>
      <c r="I13" s="80">
        <f>$D13*H13</f>
        <v>0</v>
      </c>
      <c r="J13" s="16">
        <v>1</v>
      </c>
      <c r="K13" s="80">
        <f>$D13*J13</f>
        <v>0</v>
      </c>
      <c r="L13" s="16">
        <v>0.5</v>
      </c>
      <c r="M13" s="80">
        <f>$D13*L13</f>
        <v>0</v>
      </c>
      <c r="N13" s="16">
        <v>0.5</v>
      </c>
      <c r="O13" s="80">
        <f>$D13*N13</f>
        <v>0</v>
      </c>
      <c r="P13" s="16">
        <v>0.5</v>
      </c>
      <c r="Q13" s="80">
        <f>$D13*P13</f>
        <v>0</v>
      </c>
      <c r="R13" s="16">
        <v>0.5</v>
      </c>
      <c r="S13" s="80">
        <f t="shared" si="0"/>
        <v>0</v>
      </c>
      <c r="T13" s="16">
        <v>1</v>
      </c>
      <c r="U13" s="80">
        <f>$D13*T13</f>
        <v>0</v>
      </c>
      <c r="V13" s="16">
        <v>0.5</v>
      </c>
      <c r="W13" s="80">
        <f t="shared" si="1"/>
        <v>0</v>
      </c>
      <c r="X13" s="82"/>
      <c r="Y13" s="16">
        <v>1</v>
      </c>
      <c r="Z13" s="45">
        <f t="shared" si="2"/>
        <v>0</v>
      </c>
      <c r="AA13" s="82"/>
      <c r="AB13" s="81" t="e">
        <f>#REF!+#REF!+#REF!+#REF!+#REF!</f>
        <v>#REF!</v>
      </c>
    </row>
    <row r="14" spans="1:30" outlineLevel="1">
      <c r="A14" s="131" t="s">
        <v>95</v>
      </c>
      <c r="B14" s="62" t="s">
        <v>7</v>
      </c>
      <c r="C14" s="14" t="s">
        <v>5</v>
      </c>
      <c r="D14" s="27"/>
      <c r="E14" s="8"/>
      <c r="F14" s="16">
        <v>1</v>
      </c>
      <c r="G14" s="80">
        <f>$D14*F14</f>
        <v>0</v>
      </c>
      <c r="H14" s="33">
        <v>1</v>
      </c>
      <c r="I14" s="80">
        <f>$D14*H14</f>
        <v>0</v>
      </c>
      <c r="J14" s="16">
        <v>1</v>
      </c>
      <c r="K14" s="80">
        <f>$D14*J14</f>
        <v>0</v>
      </c>
      <c r="L14" s="16">
        <v>0.5</v>
      </c>
      <c r="M14" s="80">
        <f>$D14*L14</f>
        <v>0</v>
      </c>
      <c r="N14" s="16">
        <v>0.5</v>
      </c>
      <c r="O14" s="80">
        <f>$D14*N14</f>
        <v>0</v>
      </c>
      <c r="P14" s="16">
        <v>0.5</v>
      </c>
      <c r="Q14" s="80">
        <f>$D14*P14</f>
        <v>0</v>
      </c>
      <c r="R14" s="16">
        <v>0.5</v>
      </c>
      <c r="S14" s="80">
        <f>$D14*R14</f>
        <v>0</v>
      </c>
      <c r="T14" s="16">
        <v>1</v>
      </c>
      <c r="U14" s="80">
        <f>$D14*T14</f>
        <v>0</v>
      </c>
      <c r="V14" s="16">
        <v>0.5</v>
      </c>
      <c r="W14" s="80">
        <f>$D14*V14</f>
        <v>0</v>
      </c>
      <c r="X14" s="8"/>
      <c r="Y14" s="16">
        <v>1</v>
      </c>
      <c r="Z14" s="45">
        <f t="shared" si="2"/>
        <v>0</v>
      </c>
      <c r="AA14" s="8"/>
      <c r="AB14" s="81" t="e">
        <f>#REF!+#REF!+#REF!+#REF!+#REF!</f>
        <v>#REF!</v>
      </c>
    </row>
    <row r="15" spans="1:30" outlineLevel="1">
      <c r="A15" s="131" t="s">
        <v>96</v>
      </c>
      <c r="B15" s="62" t="s">
        <v>8</v>
      </c>
      <c r="C15" s="14" t="s">
        <v>5</v>
      </c>
      <c r="D15" s="27"/>
      <c r="E15" s="8"/>
      <c r="F15" s="16">
        <v>1</v>
      </c>
      <c r="G15" s="80">
        <f>$D15*F15</f>
        <v>0</v>
      </c>
      <c r="H15" s="33">
        <v>1</v>
      </c>
      <c r="I15" s="80">
        <f>$D15*H15</f>
        <v>0</v>
      </c>
      <c r="J15" s="16">
        <v>1</v>
      </c>
      <c r="K15" s="80">
        <f>$D15*J15</f>
        <v>0</v>
      </c>
      <c r="L15" s="16">
        <v>0.5</v>
      </c>
      <c r="M15" s="80">
        <f>$D15*L15</f>
        <v>0</v>
      </c>
      <c r="N15" s="16">
        <v>0.5</v>
      </c>
      <c r="O15" s="80">
        <f>$D15*N15</f>
        <v>0</v>
      </c>
      <c r="P15" s="16">
        <v>0.5</v>
      </c>
      <c r="Q15" s="80">
        <f>$D15*P15</f>
        <v>0</v>
      </c>
      <c r="R15" s="16">
        <v>0.5</v>
      </c>
      <c r="S15" s="80">
        <f>$D15*R15</f>
        <v>0</v>
      </c>
      <c r="T15" s="16">
        <v>1</v>
      </c>
      <c r="U15" s="80">
        <f>$D15*T15</f>
        <v>0</v>
      </c>
      <c r="V15" s="16">
        <v>0.5</v>
      </c>
      <c r="W15" s="80">
        <f>$D15*V15</f>
        <v>0</v>
      </c>
      <c r="X15" s="8"/>
      <c r="Y15" s="16">
        <v>1</v>
      </c>
      <c r="Z15" s="45">
        <f t="shared" si="2"/>
        <v>0</v>
      </c>
      <c r="AA15" s="8"/>
      <c r="AB15" s="81" t="e">
        <f>#REF!+#REF!+#REF!+#REF!+#REF!</f>
        <v>#REF!</v>
      </c>
    </row>
    <row r="16" spans="1:30" ht="15.75" thickBot="1">
      <c r="A16" s="9"/>
      <c r="B16" s="62"/>
      <c r="C16" s="15"/>
      <c r="D16" s="27"/>
      <c r="E16" s="8"/>
      <c r="F16" s="4"/>
      <c r="G16" s="80"/>
      <c r="H16" s="20"/>
      <c r="I16" s="80"/>
      <c r="J16" s="4"/>
      <c r="K16" s="80"/>
      <c r="L16" s="4"/>
      <c r="M16" s="83"/>
      <c r="N16" s="4"/>
      <c r="O16" s="83"/>
      <c r="P16" s="4"/>
      <c r="Q16" s="83"/>
      <c r="R16" s="4"/>
      <c r="S16" s="83"/>
      <c r="T16" s="4"/>
      <c r="U16" s="83"/>
      <c r="V16" s="4"/>
      <c r="W16" s="83"/>
      <c r="Y16" s="12"/>
      <c r="Z16" s="84"/>
    </row>
    <row r="17" spans="1:32" ht="15.75" thickBot="1">
      <c r="A17" s="25">
        <v>1</v>
      </c>
      <c r="B17" s="118" t="s">
        <v>19</v>
      </c>
      <c r="C17" s="26"/>
      <c r="D17" s="34"/>
      <c r="E17" s="8"/>
      <c r="F17" s="10"/>
      <c r="G17" s="85">
        <f>SUM(G11:G15)</f>
        <v>0</v>
      </c>
      <c r="H17" s="10"/>
      <c r="I17" s="85">
        <f>SUM(I11:I15)</f>
        <v>0</v>
      </c>
      <c r="J17" s="10"/>
      <c r="K17" s="85">
        <f>SUM(K11:K15)</f>
        <v>0</v>
      </c>
      <c r="L17" s="10"/>
      <c r="M17" s="85">
        <f>SUM(M11:M15)</f>
        <v>0</v>
      </c>
      <c r="N17" s="10"/>
      <c r="O17" s="85">
        <f>SUM(O11:O15)</f>
        <v>0</v>
      </c>
      <c r="P17" s="10"/>
      <c r="Q17" s="85">
        <f>SUM(Q11:Q15)</f>
        <v>0</v>
      </c>
      <c r="R17" s="10"/>
      <c r="S17" s="85">
        <f>SUM(S11:S15)</f>
        <v>0</v>
      </c>
      <c r="T17" s="10"/>
      <c r="U17" s="85">
        <f>SUM(U11:U15)</f>
        <v>0</v>
      </c>
      <c r="V17" s="10"/>
      <c r="W17" s="85">
        <f>SUM(W11:W15)</f>
        <v>0</v>
      </c>
      <c r="X17" s="8"/>
      <c r="Y17" s="86">
        <v>1</v>
      </c>
      <c r="Z17" s="87">
        <f>SUM(Z11:Z15)</f>
        <v>0</v>
      </c>
      <c r="AA17" s="88" t="e">
        <f>ROUNDUP($D17*SUM(#REF!),-3)</f>
        <v>#REF!</v>
      </c>
      <c r="AB17" s="10"/>
      <c r="AC17" s="89" t="e">
        <f>ROUNDUP($D17*SUM(#REF!),-3)</f>
        <v>#REF!</v>
      </c>
      <c r="AD17" s="10"/>
      <c r="AE17" s="89" t="e">
        <f>ROUNDUP($D17*SUM(#REF!),-3)</f>
        <v>#REF!</v>
      </c>
      <c r="AF17" s="130"/>
    </row>
    <row r="18" spans="1:32" ht="15.75" thickBot="1">
      <c r="A18" s="7"/>
      <c r="B18" s="119"/>
      <c r="C18" s="13"/>
      <c r="D18" s="24"/>
      <c r="E18" s="8"/>
      <c r="F18" s="12"/>
      <c r="G18" s="91"/>
      <c r="H18" s="19"/>
      <c r="I18" s="91"/>
      <c r="J18" s="12"/>
      <c r="K18" s="91"/>
      <c r="L18" s="12"/>
      <c r="M18" s="91"/>
      <c r="N18" s="12"/>
      <c r="O18" s="91"/>
      <c r="P18" s="12"/>
      <c r="Q18" s="91"/>
      <c r="R18" s="12"/>
      <c r="S18" s="91"/>
      <c r="T18" s="12"/>
      <c r="U18" s="91"/>
      <c r="V18" s="12"/>
      <c r="W18" s="91"/>
      <c r="Y18" s="21"/>
      <c r="Z18" s="92"/>
      <c r="AB18" s="90" t="e">
        <f>#REF!/SUM(#REF!)</f>
        <v>#REF!</v>
      </c>
    </row>
    <row r="19" spans="1:32">
      <c r="A19" s="6"/>
      <c r="B19" s="62"/>
      <c r="C19" s="15"/>
      <c r="D19" s="23"/>
      <c r="E19" s="8"/>
      <c r="F19" s="4"/>
      <c r="G19" s="93"/>
      <c r="H19" s="4"/>
      <c r="I19" s="93"/>
      <c r="J19" s="4"/>
      <c r="K19" s="93"/>
      <c r="L19" s="4"/>
      <c r="M19" s="77"/>
      <c r="N19" s="4"/>
      <c r="O19" s="77"/>
      <c r="P19" s="4"/>
      <c r="Q19" s="77"/>
      <c r="R19" s="4"/>
      <c r="S19" s="77"/>
      <c r="T19" s="4"/>
      <c r="U19" s="77"/>
      <c r="V19" s="4"/>
      <c r="W19" s="77"/>
      <c r="Y19" s="17"/>
      <c r="Z19" s="94"/>
      <c r="AC19" s="1" t="e">
        <f>SUM(#REF!)</f>
        <v>#REF!</v>
      </c>
      <c r="AD19" s="1">
        <f>Y19</f>
        <v>0</v>
      </c>
    </row>
    <row r="20" spans="1:32">
      <c r="A20" s="2"/>
      <c r="B20" s="117" t="s">
        <v>60</v>
      </c>
      <c r="C20" s="15"/>
      <c r="D20" s="23"/>
      <c r="F20" s="4"/>
      <c r="G20" s="77"/>
      <c r="H20" s="4"/>
      <c r="I20" s="77"/>
      <c r="J20" s="4"/>
      <c r="K20" s="77"/>
      <c r="L20" s="16"/>
      <c r="M20" s="80"/>
      <c r="N20" s="16"/>
      <c r="O20" s="80"/>
      <c r="P20" s="16"/>
      <c r="Q20" s="80"/>
      <c r="R20" s="16"/>
      <c r="S20" s="80"/>
      <c r="T20" s="16"/>
      <c r="U20" s="80"/>
      <c r="V20" s="16"/>
      <c r="W20" s="80"/>
      <c r="Y20" s="4"/>
      <c r="Z20" s="95"/>
      <c r="AC20" s="1" t="e">
        <f>SUM(#REF!)</f>
        <v>#REF!</v>
      </c>
      <c r="AD20" s="1">
        <f>Y20</f>
        <v>0</v>
      </c>
    </row>
    <row r="21" spans="1:32">
      <c r="A21" s="2"/>
      <c r="B21" s="117"/>
      <c r="C21" s="15"/>
      <c r="D21" s="23"/>
      <c r="F21" s="4"/>
      <c r="G21" s="77"/>
      <c r="H21" s="4"/>
      <c r="I21" s="77"/>
      <c r="J21" s="4"/>
      <c r="K21" s="77"/>
      <c r="L21" s="16"/>
      <c r="M21" s="80"/>
      <c r="N21" s="16"/>
      <c r="O21" s="80"/>
      <c r="P21" s="16"/>
      <c r="Q21" s="80"/>
      <c r="R21" s="16"/>
      <c r="S21" s="80"/>
      <c r="T21" s="16"/>
      <c r="U21" s="80"/>
      <c r="V21" s="16"/>
      <c r="W21" s="80"/>
      <c r="Y21" s="4"/>
      <c r="Z21" s="95"/>
    </row>
    <row r="22" spans="1:32" outlineLevel="1">
      <c r="A22" s="9"/>
      <c r="B22" s="120" t="s">
        <v>35</v>
      </c>
      <c r="C22" s="15"/>
      <c r="D22" s="23"/>
      <c r="F22" s="16"/>
      <c r="G22" s="83"/>
      <c r="H22" s="16"/>
      <c r="I22" s="83"/>
      <c r="J22" s="16"/>
      <c r="K22" s="83"/>
      <c r="L22" s="16"/>
      <c r="M22" s="80"/>
      <c r="N22" s="16"/>
      <c r="O22" s="80"/>
      <c r="P22" s="16"/>
      <c r="Q22" s="80"/>
      <c r="R22" s="16"/>
      <c r="S22" s="80"/>
      <c r="T22" s="16"/>
      <c r="U22" s="80"/>
      <c r="V22" s="16"/>
      <c r="W22" s="80"/>
      <c r="X22" s="8"/>
      <c r="Y22" s="16"/>
      <c r="Z22" s="96"/>
      <c r="AA22" s="8"/>
      <c r="AB22" s="8"/>
      <c r="AC22" s="1" t="e">
        <f>SUM(#REF!)</f>
        <v>#REF!</v>
      </c>
      <c r="AD22" s="1">
        <f>Y22</f>
        <v>0</v>
      </c>
    </row>
    <row r="23" spans="1:32" outlineLevel="1">
      <c r="A23" s="5" t="s">
        <v>20</v>
      </c>
      <c r="B23" s="62" t="s">
        <v>67</v>
      </c>
      <c r="C23" s="14" t="s">
        <v>2</v>
      </c>
      <c r="D23" s="28"/>
      <c r="F23" s="16">
        <v>15</v>
      </c>
      <c r="G23" s="80">
        <f>$D23*F23</f>
        <v>0</v>
      </c>
      <c r="H23" s="16">
        <v>15</v>
      </c>
      <c r="I23" s="80">
        <f>$D23*H23</f>
        <v>0</v>
      </c>
      <c r="J23" s="16">
        <v>2</v>
      </c>
      <c r="K23" s="80">
        <f>$D23*J23</f>
        <v>0</v>
      </c>
      <c r="L23" s="16">
        <v>0</v>
      </c>
      <c r="M23" s="80">
        <f>$D23*L23</f>
        <v>0</v>
      </c>
      <c r="N23" s="16">
        <v>0</v>
      </c>
      <c r="O23" s="80">
        <f>$D23*N23</f>
        <v>0</v>
      </c>
      <c r="P23" s="16">
        <v>0</v>
      </c>
      <c r="Q23" s="80">
        <f>$D23*P23</f>
        <v>0</v>
      </c>
      <c r="R23" s="16">
        <v>0</v>
      </c>
      <c r="S23" s="80">
        <f>$D23*R23</f>
        <v>0</v>
      </c>
      <c r="T23" s="16">
        <v>0</v>
      </c>
      <c r="U23" s="80">
        <f>$D23*T23</f>
        <v>0</v>
      </c>
      <c r="V23" s="16">
        <v>0</v>
      </c>
      <c r="W23" s="80">
        <f>$D23*V23</f>
        <v>0</v>
      </c>
      <c r="X23" s="8"/>
      <c r="Y23" s="16">
        <f>F23+H23+J23+R23+N23+P23+V23+T23+L23</f>
        <v>32</v>
      </c>
      <c r="Z23" s="45">
        <f>D23*Y23</f>
        <v>0</v>
      </c>
      <c r="AA23" s="8"/>
      <c r="AB23" s="8"/>
    </row>
    <row r="24" spans="1:32" ht="21.75" customHeight="1" outlineLevel="1">
      <c r="A24" s="5" t="s">
        <v>21</v>
      </c>
      <c r="B24" s="62" t="s">
        <v>68</v>
      </c>
      <c r="C24" s="14" t="s">
        <v>2</v>
      </c>
      <c r="D24" s="28"/>
      <c r="F24" s="16">
        <v>0</v>
      </c>
      <c r="G24" s="80">
        <f>$D24*F24</f>
        <v>0</v>
      </c>
      <c r="H24" s="16">
        <v>0</v>
      </c>
      <c r="I24" s="80">
        <f>$D24*H24</f>
        <v>0</v>
      </c>
      <c r="J24" s="16">
        <v>0</v>
      </c>
      <c r="K24" s="80">
        <f>$D24*J24</f>
        <v>0</v>
      </c>
      <c r="L24" s="16">
        <v>0</v>
      </c>
      <c r="M24" s="80">
        <f>$D24*L24</f>
        <v>0</v>
      </c>
      <c r="N24" s="16">
        <v>0</v>
      </c>
      <c r="O24" s="80">
        <f>$D24*N24</f>
        <v>0</v>
      </c>
      <c r="P24" s="16">
        <v>0</v>
      </c>
      <c r="Q24" s="80">
        <f>$D24*P24</f>
        <v>0</v>
      </c>
      <c r="R24" s="16">
        <v>0</v>
      </c>
      <c r="S24" s="80">
        <f>$D24*R24</f>
        <v>0</v>
      </c>
      <c r="T24" s="16">
        <v>7</v>
      </c>
      <c r="U24" s="80">
        <f>$D24*T24</f>
        <v>0</v>
      </c>
      <c r="V24" s="16">
        <v>0</v>
      </c>
      <c r="W24" s="80">
        <f>$D24*V24</f>
        <v>0</v>
      </c>
      <c r="X24" s="8"/>
      <c r="Y24" s="16">
        <f t="shared" ref="Y24:Y26" si="3">F24+H24+J24+R24+N24+P24+V24+T24+L24</f>
        <v>7</v>
      </c>
      <c r="Z24" s="45">
        <f t="shared" ref="Z24:Z59" si="4">D24*Y24</f>
        <v>0</v>
      </c>
      <c r="AA24" s="8"/>
      <c r="AB24" s="8"/>
    </row>
    <row r="25" spans="1:32" outlineLevel="1">
      <c r="A25" s="5" t="s">
        <v>22</v>
      </c>
      <c r="B25" s="62" t="s">
        <v>64</v>
      </c>
      <c r="C25" s="14" t="s">
        <v>5</v>
      </c>
      <c r="D25" s="27"/>
      <c r="F25" s="16">
        <v>1</v>
      </c>
      <c r="G25" s="80">
        <f>$D25*F25</f>
        <v>0</v>
      </c>
      <c r="H25" s="16">
        <v>1</v>
      </c>
      <c r="I25" s="80">
        <f t="shared" ref="I25" si="5">$D25*H25</f>
        <v>0</v>
      </c>
      <c r="J25" s="16">
        <v>1</v>
      </c>
      <c r="K25" s="80">
        <f t="shared" ref="K25" si="6">$D25*J25</f>
        <v>0</v>
      </c>
      <c r="L25" s="16">
        <v>0</v>
      </c>
      <c r="M25" s="80">
        <f>$D25*L25</f>
        <v>0</v>
      </c>
      <c r="N25" s="16">
        <v>0</v>
      </c>
      <c r="O25" s="80">
        <f>$D25*N25</f>
        <v>0</v>
      </c>
      <c r="P25" s="16">
        <v>1</v>
      </c>
      <c r="Q25" s="80">
        <f>$D25*P25</f>
        <v>0</v>
      </c>
      <c r="R25" s="16">
        <v>0</v>
      </c>
      <c r="S25" s="80">
        <f>$D25*R25</f>
        <v>0</v>
      </c>
      <c r="T25" s="16">
        <v>1</v>
      </c>
      <c r="U25" s="80">
        <f>$D25*T25</f>
        <v>0</v>
      </c>
      <c r="V25" s="16">
        <v>0</v>
      </c>
      <c r="W25" s="80">
        <f>$D25*V25</f>
        <v>0</v>
      </c>
      <c r="X25" s="8"/>
      <c r="Y25" s="16">
        <f t="shared" si="3"/>
        <v>5</v>
      </c>
      <c r="Z25" s="45">
        <f t="shared" si="4"/>
        <v>0</v>
      </c>
      <c r="AA25" s="8"/>
      <c r="AB25" s="8"/>
    </row>
    <row r="26" spans="1:32" outlineLevel="1">
      <c r="A26" s="5" t="s">
        <v>23</v>
      </c>
      <c r="B26" s="62" t="s">
        <v>17</v>
      </c>
      <c r="C26" s="14" t="s">
        <v>5</v>
      </c>
      <c r="D26" s="27"/>
      <c r="E26" s="8"/>
      <c r="F26" s="16">
        <v>1</v>
      </c>
      <c r="G26" s="80">
        <f>$D26*F26</f>
        <v>0</v>
      </c>
      <c r="H26" s="16">
        <v>1</v>
      </c>
      <c r="I26" s="80">
        <f>$D26*H26</f>
        <v>0</v>
      </c>
      <c r="J26" s="16">
        <v>1</v>
      </c>
      <c r="K26" s="80">
        <f>$D26*J26</f>
        <v>0</v>
      </c>
      <c r="L26" s="16">
        <v>1</v>
      </c>
      <c r="M26" s="80">
        <f>$D26*L26</f>
        <v>0</v>
      </c>
      <c r="N26" s="16">
        <v>1</v>
      </c>
      <c r="O26" s="80">
        <f>$D26*N26</f>
        <v>0</v>
      </c>
      <c r="P26" s="16">
        <v>1</v>
      </c>
      <c r="Q26" s="80">
        <f>$D26*P26</f>
        <v>0</v>
      </c>
      <c r="R26" s="16">
        <v>1</v>
      </c>
      <c r="S26" s="80">
        <f t="shared" ref="S26" si="7">$D26*R26</f>
        <v>0</v>
      </c>
      <c r="T26" s="16">
        <v>1</v>
      </c>
      <c r="U26" s="80">
        <f>$D26*T26</f>
        <v>0</v>
      </c>
      <c r="V26" s="16">
        <v>1</v>
      </c>
      <c r="W26" s="80">
        <f t="shared" ref="W26" si="8">$D26*V26</f>
        <v>0</v>
      </c>
      <c r="X26" s="8"/>
      <c r="Y26" s="16">
        <f t="shared" si="3"/>
        <v>9</v>
      </c>
      <c r="Z26" s="45">
        <f t="shared" si="4"/>
        <v>0</v>
      </c>
      <c r="AA26" s="8"/>
      <c r="AB26" s="8"/>
      <c r="AC26" s="1" t="e">
        <f>SUM(#REF!)</f>
        <v>#REF!</v>
      </c>
      <c r="AD26" s="1">
        <f>Y26</f>
        <v>9</v>
      </c>
    </row>
    <row r="27" spans="1:32" outlineLevel="1">
      <c r="A27" s="11"/>
      <c r="B27" s="62"/>
      <c r="C27" s="14"/>
      <c r="D27" s="27"/>
      <c r="E27" s="8"/>
      <c r="F27" s="16"/>
      <c r="G27" s="80"/>
      <c r="H27" s="16"/>
      <c r="I27" s="80"/>
      <c r="J27" s="16"/>
      <c r="K27" s="80"/>
      <c r="L27" s="16"/>
      <c r="M27" s="80"/>
      <c r="N27" s="16"/>
      <c r="O27" s="80"/>
      <c r="P27" s="16"/>
      <c r="Q27" s="80"/>
      <c r="R27" s="16"/>
      <c r="S27" s="80"/>
      <c r="T27" s="16"/>
      <c r="U27" s="80"/>
      <c r="V27" s="16"/>
      <c r="W27" s="80"/>
      <c r="X27" s="8"/>
      <c r="Y27" s="16"/>
      <c r="Z27" s="45">
        <f t="shared" si="4"/>
        <v>0</v>
      </c>
      <c r="AA27" s="8"/>
      <c r="AB27" s="8"/>
    </row>
    <row r="28" spans="1:32" outlineLevel="1">
      <c r="A28" s="11"/>
      <c r="B28" s="120" t="s">
        <v>32</v>
      </c>
      <c r="C28" s="15"/>
      <c r="D28" s="28"/>
      <c r="E28" s="8"/>
      <c r="F28" s="16"/>
      <c r="G28" s="80"/>
      <c r="H28" s="16"/>
      <c r="I28" s="80"/>
      <c r="J28" s="16"/>
      <c r="K28" s="80"/>
      <c r="L28" s="16"/>
      <c r="M28" s="80"/>
      <c r="N28" s="16"/>
      <c r="O28" s="80"/>
      <c r="P28" s="16"/>
      <c r="Q28" s="80"/>
      <c r="R28" s="16"/>
      <c r="S28" s="80"/>
      <c r="T28" s="16"/>
      <c r="U28" s="80"/>
      <c r="V28" s="16"/>
      <c r="W28" s="80"/>
      <c r="X28" s="8"/>
      <c r="Y28" s="27"/>
      <c r="Z28" s="45">
        <f t="shared" si="4"/>
        <v>0</v>
      </c>
      <c r="AA28" s="8"/>
      <c r="AB28" s="1" t="e">
        <f>SUM(#REF!)</f>
        <v>#REF!</v>
      </c>
      <c r="AC28" s="1">
        <f>X28</f>
        <v>0</v>
      </c>
      <c r="AE28" s="39"/>
    </row>
    <row r="29" spans="1:32" outlineLevel="1">
      <c r="A29" s="5" t="s">
        <v>24</v>
      </c>
      <c r="B29" s="62" t="s">
        <v>71</v>
      </c>
      <c r="C29" s="14" t="s">
        <v>3</v>
      </c>
      <c r="D29" s="27"/>
      <c r="E29" s="8"/>
      <c r="F29" s="16">
        <v>418</v>
      </c>
      <c r="G29" s="80">
        <f>$D29*F29</f>
        <v>0</v>
      </c>
      <c r="H29" s="16">
        <v>42</v>
      </c>
      <c r="I29" s="80">
        <f>$D29*H29</f>
        <v>0</v>
      </c>
      <c r="J29" s="16">
        <v>0</v>
      </c>
      <c r="K29" s="80">
        <f>$D29*J29</f>
        <v>0</v>
      </c>
      <c r="L29" s="16">
        <v>0</v>
      </c>
      <c r="M29" s="80">
        <f>$D29*L29</f>
        <v>0</v>
      </c>
      <c r="N29" s="16">
        <v>197</v>
      </c>
      <c r="O29" s="80">
        <f>$D29*N29</f>
        <v>0</v>
      </c>
      <c r="P29" s="16">
        <v>0</v>
      </c>
      <c r="Q29" s="80">
        <f>$D29*P29</f>
        <v>0</v>
      </c>
      <c r="R29" s="16">
        <v>170</v>
      </c>
      <c r="S29" s="80">
        <f>$D29*R29</f>
        <v>0</v>
      </c>
      <c r="T29" s="16">
        <f>209+172</f>
        <v>381</v>
      </c>
      <c r="U29" s="80">
        <f>$D29*T29</f>
        <v>0</v>
      </c>
      <c r="V29" s="16">
        <v>56</v>
      </c>
      <c r="W29" s="80">
        <f>$D29*V29</f>
        <v>0</v>
      </c>
      <c r="Y29" s="16">
        <f t="shared" ref="Y29:Y30" si="9">F29+H29+J29+R29+N29+P29+V29+T29+L29</f>
        <v>1264</v>
      </c>
      <c r="Z29" s="45">
        <f t="shared" si="4"/>
        <v>0</v>
      </c>
      <c r="AA29" s="8"/>
      <c r="AE29" s="39"/>
    </row>
    <row r="30" spans="1:32" outlineLevel="1">
      <c r="A30" s="5" t="s">
        <v>25</v>
      </c>
      <c r="B30" s="62" t="s">
        <v>76</v>
      </c>
      <c r="C30" s="14" t="s">
        <v>48</v>
      </c>
      <c r="D30" s="27"/>
      <c r="E30" s="8"/>
      <c r="F30" s="16">
        <v>0</v>
      </c>
      <c r="G30" s="80">
        <f>$D30*F30</f>
        <v>0</v>
      </c>
      <c r="H30" s="16">
        <v>0</v>
      </c>
      <c r="I30" s="80">
        <f>$D30*H30</f>
        <v>0</v>
      </c>
      <c r="J30" s="16">
        <v>0</v>
      </c>
      <c r="K30" s="80">
        <f>$D30*J30</f>
        <v>0</v>
      </c>
      <c r="L30" s="16">
        <v>0</v>
      </c>
      <c r="M30" s="80">
        <f>$D30*L30</f>
        <v>0</v>
      </c>
      <c r="N30" s="16">
        <v>1</v>
      </c>
      <c r="O30" s="80">
        <f>$D30*N30</f>
        <v>0</v>
      </c>
      <c r="P30" s="16">
        <v>0</v>
      </c>
      <c r="Q30" s="80">
        <f>$D30*P30</f>
        <v>0</v>
      </c>
      <c r="R30" s="16">
        <v>1</v>
      </c>
      <c r="S30" s="80">
        <f>$D30*R30</f>
        <v>0</v>
      </c>
      <c r="T30" s="16">
        <v>1</v>
      </c>
      <c r="U30" s="80">
        <f>$D30*T30</f>
        <v>0</v>
      </c>
      <c r="V30" s="16">
        <v>1</v>
      </c>
      <c r="W30" s="80">
        <f>$D30*V30</f>
        <v>0</v>
      </c>
      <c r="Y30" s="16">
        <f t="shared" si="9"/>
        <v>4</v>
      </c>
      <c r="Z30" s="45">
        <f t="shared" si="4"/>
        <v>0</v>
      </c>
      <c r="AA30" s="8"/>
      <c r="AE30" s="39"/>
    </row>
    <row r="31" spans="1:32" outlineLevel="1">
      <c r="A31" s="46"/>
      <c r="B31" s="62"/>
      <c r="C31" s="14"/>
      <c r="D31" s="27"/>
      <c r="E31" s="8"/>
      <c r="F31" s="16"/>
      <c r="G31" s="80"/>
      <c r="H31" s="16"/>
      <c r="I31" s="80"/>
      <c r="J31" s="16"/>
      <c r="K31" s="80"/>
      <c r="L31" s="16"/>
      <c r="M31" s="80"/>
      <c r="N31" s="16"/>
      <c r="O31" s="80"/>
      <c r="P31" s="16"/>
      <c r="Q31" s="80"/>
      <c r="R31" s="16"/>
      <c r="S31" s="80"/>
      <c r="T31" s="16"/>
      <c r="U31" s="80"/>
      <c r="V31" s="16"/>
      <c r="W31" s="80"/>
      <c r="Y31" s="16"/>
      <c r="Z31" s="45">
        <f t="shared" si="4"/>
        <v>0</v>
      </c>
      <c r="AA31" s="8"/>
      <c r="AE31" s="39"/>
    </row>
    <row r="32" spans="1:32" outlineLevel="1">
      <c r="A32" s="11"/>
      <c r="B32" s="120" t="s">
        <v>65</v>
      </c>
      <c r="C32" s="14"/>
      <c r="D32" s="27"/>
      <c r="E32" s="8"/>
      <c r="F32" s="16"/>
      <c r="G32" s="80"/>
      <c r="H32" s="16"/>
      <c r="I32" s="80"/>
      <c r="J32" s="16"/>
      <c r="K32" s="80"/>
      <c r="L32" s="16"/>
      <c r="M32" s="80"/>
      <c r="N32" s="16"/>
      <c r="O32" s="80"/>
      <c r="P32" s="16"/>
      <c r="Q32" s="80"/>
      <c r="R32" s="16"/>
      <c r="S32" s="80"/>
      <c r="T32" s="16"/>
      <c r="U32" s="80"/>
      <c r="V32" s="16"/>
      <c r="W32" s="80"/>
      <c r="X32" s="8"/>
      <c r="Y32" s="16"/>
      <c r="Z32" s="45">
        <f t="shared" si="4"/>
        <v>0</v>
      </c>
      <c r="AA32" s="8"/>
      <c r="AB32" s="8"/>
    </row>
    <row r="33" spans="1:31" outlineLevel="1">
      <c r="A33" s="5" t="s">
        <v>26</v>
      </c>
      <c r="B33" s="62" t="s">
        <v>33</v>
      </c>
      <c r="C33" s="15" t="s">
        <v>3</v>
      </c>
      <c r="D33" s="27"/>
      <c r="E33" s="8"/>
      <c r="F33" s="37">
        <v>722</v>
      </c>
      <c r="G33" s="80">
        <f>$D33*F33</f>
        <v>0</v>
      </c>
      <c r="H33" s="37">
        <v>524</v>
      </c>
      <c r="I33" s="80">
        <f>$D33*H33</f>
        <v>0</v>
      </c>
      <c r="J33" s="37">
        <v>183</v>
      </c>
      <c r="K33" s="80">
        <f>$D33*J33</f>
        <v>0</v>
      </c>
      <c r="L33" s="37">
        <v>0</v>
      </c>
      <c r="M33" s="80">
        <f>$D33*L33</f>
        <v>0</v>
      </c>
      <c r="N33" s="37">
        <v>145</v>
      </c>
      <c r="O33" s="80">
        <f>$D33*N33</f>
        <v>0</v>
      </c>
      <c r="P33" s="37">
        <v>16</v>
      </c>
      <c r="Q33" s="80">
        <f>$D33*P33</f>
        <v>0</v>
      </c>
      <c r="R33" s="37">
        <v>73</v>
      </c>
      <c r="S33" s="80">
        <f>$D33*R33</f>
        <v>0</v>
      </c>
      <c r="T33" s="37">
        <v>454</v>
      </c>
      <c r="U33" s="80">
        <f>$D33*T33</f>
        <v>0</v>
      </c>
      <c r="V33" s="37">
        <v>142</v>
      </c>
      <c r="W33" s="80">
        <f>$D33*V33</f>
        <v>0</v>
      </c>
      <c r="X33" s="8"/>
      <c r="Y33" s="16">
        <f t="shared" ref="Y33:Y38" si="10">F33+H33+J33+R33+N33+P33+V33+T33+L33</f>
        <v>2259</v>
      </c>
      <c r="Z33" s="45">
        <f t="shared" si="4"/>
        <v>0</v>
      </c>
      <c r="AA33" s="8"/>
      <c r="AB33" s="8"/>
      <c r="AC33" s="1" t="e">
        <f>SUM(#REF!)</f>
        <v>#REF!</v>
      </c>
      <c r="AD33" s="1">
        <f>Y33</f>
        <v>2259</v>
      </c>
    </row>
    <row r="34" spans="1:31" outlineLevel="1">
      <c r="A34" s="5" t="s">
        <v>27</v>
      </c>
      <c r="B34" s="62" t="s">
        <v>13</v>
      </c>
      <c r="C34" s="14" t="s">
        <v>2</v>
      </c>
      <c r="D34" s="27"/>
      <c r="E34" s="8"/>
      <c r="F34" s="16">
        <v>2</v>
      </c>
      <c r="G34" s="80">
        <f t="shared" ref="G34:G38" si="11">$D34*F34</f>
        <v>0</v>
      </c>
      <c r="H34" s="16">
        <v>2</v>
      </c>
      <c r="I34" s="80">
        <f t="shared" ref="I34:I38" si="12">$D34*H34</f>
        <v>0</v>
      </c>
      <c r="J34" s="16">
        <v>2</v>
      </c>
      <c r="K34" s="80">
        <f t="shared" ref="K34:K38" si="13">$D34*J34</f>
        <v>0</v>
      </c>
      <c r="L34" s="16">
        <v>0</v>
      </c>
      <c r="M34" s="80">
        <f>$D34*L34</f>
        <v>0</v>
      </c>
      <c r="N34" s="16">
        <v>0</v>
      </c>
      <c r="O34" s="80">
        <f>$D34*N34</f>
        <v>0</v>
      </c>
      <c r="P34" s="16">
        <v>0</v>
      </c>
      <c r="Q34" s="80">
        <f>$D34*P34</f>
        <v>0</v>
      </c>
      <c r="R34" s="16">
        <v>0</v>
      </c>
      <c r="S34" s="80">
        <f t="shared" ref="S34:S38" si="14">$D34*R34</f>
        <v>0</v>
      </c>
      <c r="T34" s="16">
        <v>2</v>
      </c>
      <c r="U34" s="80">
        <f>$D34*T34</f>
        <v>0</v>
      </c>
      <c r="V34" s="16">
        <v>0</v>
      </c>
      <c r="W34" s="80">
        <f t="shared" ref="W34:W38" si="15">$D34*V34</f>
        <v>0</v>
      </c>
      <c r="X34" s="8"/>
      <c r="Y34" s="16">
        <f t="shared" si="10"/>
        <v>8</v>
      </c>
      <c r="Z34" s="45">
        <f t="shared" si="4"/>
        <v>0</v>
      </c>
      <c r="AA34" s="8"/>
      <c r="AB34" s="8"/>
      <c r="AC34" s="1" t="e">
        <f>SUM(#REF!)</f>
        <v>#REF!</v>
      </c>
      <c r="AD34" s="1">
        <f>Y34</f>
        <v>8</v>
      </c>
    </row>
    <row r="35" spans="1:31" ht="17.25" customHeight="1" outlineLevel="1">
      <c r="A35" s="5" t="s">
        <v>28</v>
      </c>
      <c r="B35" s="62" t="s">
        <v>34</v>
      </c>
      <c r="C35" s="14" t="s">
        <v>2</v>
      </c>
      <c r="D35" s="27"/>
      <c r="E35" s="8"/>
      <c r="F35" s="16">
        <v>1</v>
      </c>
      <c r="G35" s="80">
        <f>$D35*F35</f>
        <v>0</v>
      </c>
      <c r="H35" s="16">
        <v>0</v>
      </c>
      <c r="I35" s="80">
        <f>$D35*H35</f>
        <v>0</v>
      </c>
      <c r="J35" s="16">
        <v>0</v>
      </c>
      <c r="K35" s="80">
        <f>$D35*J35</f>
        <v>0</v>
      </c>
      <c r="L35" s="16">
        <v>0</v>
      </c>
      <c r="M35" s="80">
        <f>$D35*L35</f>
        <v>0</v>
      </c>
      <c r="N35" s="16">
        <v>0</v>
      </c>
      <c r="O35" s="80">
        <f>$D35*N35</f>
        <v>0</v>
      </c>
      <c r="P35" s="16">
        <v>0</v>
      </c>
      <c r="Q35" s="80">
        <f>$D35*P35</f>
        <v>0</v>
      </c>
      <c r="R35" s="16">
        <v>0</v>
      </c>
      <c r="S35" s="80">
        <f>$D35*R35</f>
        <v>0</v>
      </c>
      <c r="T35" s="16">
        <v>0</v>
      </c>
      <c r="U35" s="80">
        <f>$D35*T35</f>
        <v>0</v>
      </c>
      <c r="V35" s="16">
        <v>0</v>
      </c>
      <c r="W35" s="80">
        <f>$D35*V35</f>
        <v>0</v>
      </c>
      <c r="X35" s="8"/>
      <c r="Y35" s="16">
        <f t="shared" si="10"/>
        <v>1</v>
      </c>
      <c r="Z35" s="45">
        <f t="shared" si="4"/>
        <v>0</v>
      </c>
      <c r="AA35" s="8"/>
      <c r="AB35" s="8"/>
      <c r="AC35" s="1" t="e">
        <f>SUM(#REF!)</f>
        <v>#REF!</v>
      </c>
      <c r="AD35" s="1">
        <f>Y35</f>
        <v>1</v>
      </c>
    </row>
    <row r="36" spans="1:31" outlineLevel="1">
      <c r="A36" s="5" t="s">
        <v>29</v>
      </c>
      <c r="B36" s="62" t="s">
        <v>66</v>
      </c>
      <c r="C36" s="15" t="s">
        <v>2</v>
      </c>
      <c r="D36" s="27"/>
      <c r="E36" s="8"/>
      <c r="F36" s="16">
        <v>0</v>
      </c>
      <c r="G36" s="80">
        <f t="shared" si="11"/>
        <v>0</v>
      </c>
      <c r="H36" s="16">
        <v>0</v>
      </c>
      <c r="I36" s="80">
        <f t="shared" si="12"/>
        <v>0</v>
      </c>
      <c r="J36" s="16">
        <v>1</v>
      </c>
      <c r="K36" s="80">
        <f t="shared" si="13"/>
        <v>0</v>
      </c>
      <c r="L36" s="16"/>
      <c r="M36" s="80">
        <f>$D36*L36</f>
        <v>0</v>
      </c>
      <c r="N36" s="16"/>
      <c r="O36" s="80">
        <f>$D36*N36</f>
        <v>0</v>
      </c>
      <c r="P36" s="16"/>
      <c r="Q36" s="80">
        <f>$D36*P36</f>
        <v>0</v>
      </c>
      <c r="R36" s="16">
        <v>0</v>
      </c>
      <c r="S36" s="80">
        <f t="shared" si="14"/>
        <v>0</v>
      </c>
      <c r="T36" s="16"/>
      <c r="U36" s="80">
        <f>$D36*T36</f>
        <v>0</v>
      </c>
      <c r="V36" s="16"/>
      <c r="W36" s="80">
        <f t="shared" si="15"/>
        <v>0</v>
      </c>
      <c r="X36" s="8"/>
      <c r="Y36" s="16">
        <f t="shared" si="10"/>
        <v>1</v>
      </c>
      <c r="Z36" s="45">
        <f t="shared" si="4"/>
        <v>0</v>
      </c>
      <c r="AA36" s="8"/>
      <c r="AB36" s="8"/>
      <c r="AC36" s="1" t="e">
        <f>SUM(#REF!)</f>
        <v>#REF!</v>
      </c>
      <c r="AD36" s="1">
        <f>Y36</f>
        <v>1</v>
      </c>
    </row>
    <row r="37" spans="1:31" outlineLevel="1">
      <c r="A37" s="5" t="s">
        <v>30</v>
      </c>
      <c r="B37" s="62" t="s">
        <v>15</v>
      </c>
      <c r="C37" s="14" t="s">
        <v>2</v>
      </c>
      <c r="D37" s="27"/>
      <c r="E37" s="8"/>
      <c r="F37" s="16">
        <v>0</v>
      </c>
      <c r="G37" s="80">
        <f t="shared" si="11"/>
        <v>0</v>
      </c>
      <c r="H37" s="16">
        <v>0</v>
      </c>
      <c r="I37" s="80">
        <f t="shared" si="12"/>
        <v>0</v>
      </c>
      <c r="J37" s="16">
        <v>1</v>
      </c>
      <c r="K37" s="80">
        <f t="shared" si="13"/>
        <v>0</v>
      </c>
      <c r="L37" s="16"/>
      <c r="M37" s="80">
        <f>$D37*L37</f>
        <v>0</v>
      </c>
      <c r="N37" s="16"/>
      <c r="O37" s="80">
        <f>$D37*N37</f>
        <v>0</v>
      </c>
      <c r="P37" s="16"/>
      <c r="Q37" s="80">
        <f>$D37*P37</f>
        <v>0</v>
      </c>
      <c r="R37" s="16">
        <v>0</v>
      </c>
      <c r="S37" s="80">
        <f t="shared" si="14"/>
        <v>0</v>
      </c>
      <c r="T37" s="16"/>
      <c r="U37" s="80">
        <f>$D37*T37</f>
        <v>0</v>
      </c>
      <c r="V37" s="16"/>
      <c r="W37" s="80">
        <f t="shared" si="15"/>
        <v>0</v>
      </c>
      <c r="X37" s="8"/>
      <c r="Y37" s="16">
        <f t="shared" si="10"/>
        <v>1</v>
      </c>
      <c r="Z37" s="45">
        <f t="shared" si="4"/>
        <v>0</v>
      </c>
      <c r="AA37" s="8"/>
      <c r="AB37" s="8"/>
      <c r="AC37" s="1" t="e">
        <f>SUM(#REF!)</f>
        <v>#REF!</v>
      </c>
      <c r="AD37" s="1">
        <f t="shared" ref="AD37:AD63" si="16">Y37</f>
        <v>1</v>
      </c>
    </row>
    <row r="38" spans="1:31" outlineLevel="1">
      <c r="A38" s="5" t="s">
        <v>42</v>
      </c>
      <c r="B38" s="62" t="s">
        <v>10</v>
      </c>
      <c r="C38" s="14" t="s">
        <v>5</v>
      </c>
      <c r="D38" s="27"/>
      <c r="E38" s="8"/>
      <c r="F38" s="16">
        <v>2</v>
      </c>
      <c r="G38" s="80">
        <f t="shared" si="11"/>
        <v>0</v>
      </c>
      <c r="H38" s="16">
        <v>0</v>
      </c>
      <c r="I38" s="80">
        <f t="shared" si="12"/>
        <v>0</v>
      </c>
      <c r="J38" s="16">
        <v>0</v>
      </c>
      <c r="K38" s="80">
        <f t="shared" si="13"/>
        <v>0</v>
      </c>
      <c r="L38" s="16"/>
      <c r="M38" s="80">
        <f>$D38*L38</f>
        <v>0</v>
      </c>
      <c r="N38" s="16"/>
      <c r="O38" s="80">
        <f>$D38*N38</f>
        <v>0</v>
      </c>
      <c r="P38" s="16"/>
      <c r="Q38" s="80">
        <f>$D38*P38</f>
        <v>0</v>
      </c>
      <c r="R38" s="16">
        <v>0</v>
      </c>
      <c r="S38" s="80">
        <f t="shared" si="14"/>
        <v>0</v>
      </c>
      <c r="T38" s="16"/>
      <c r="U38" s="80">
        <f>$D38*T38</f>
        <v>0</v>
      </c>
      <c r="V38" s="16"/>
      <c r="W38" s="80">
        <f t="shared" si="15"/>
        <v>0</v>
      </c>
      <c r="X38" s="8"/>
      <c r="Y38" s="16">
        <f t="shared" si="10"/>
        <v>2</v>
      </c>
      <c r="Z38" s="45">
        <f t="shared" si="4"/>
        <v>0</v>
      </c>
      <c r="AA38" s="8"/>
      <c r="AB38" s="8"/>
      <c r="AC38" s="1" t="e">
        <f>SUM(#REF!)</f>
        <v>#REF!</v>
      </c>
      <c r="AD38" s="1">
        <f t="shared" si="16"/>
        <v>2</v>
      </c>
    </row>
    <row r="39" spans="1:31" outlineLevel="1">
      <c r="A39" s="11"/>
      <c r="B39" s="62"/>
      <c r="C39" s="15"/>
      <c r="D39" s="27"/>
      <c r="E39" s="8"/>
      <c r="F39" s="16"/>
      <c r="G39" s="80"/>
      <c r="H39" s="16"/>
      <c r="I39" s="80"/>
      <c r="J39" s="16"/>
      <c r="K39" s="80"/>
      <c r="L39" s="16"/>
      <c r="M39" s="80"/>
      <c r="N39" s="16"/>
      <c r="O39" s="80"/>
      <c r="P39" s="16"/>
      <c r="Q39" s="80"/>
      <c r="R39" s="16"/>
      <c r="S39" s="80"/>
      <c r="T39" s="16"/>
      <c r="U39" s="80"/>
      <c r="V39" s="16"/>
      <c r="W39" s="80"/>
      <c r="X39" s="8"/>
      <c r="Y39" s="16"/>
      <c r="Z39" s="45">
        <f t="shared" si="4"/>
        <v>0</v>
      </c>
      <c r="AA39" s="8"/>
      <c r="AB39" s="8"/>
    </row>
    <row r="40" spans="1:31" outlineLevel="1">
      <c r="A40" s="11"/>
      <c r="B40" s="120" t="s">
        <v>36</v>
      </c>
      <c r="C40" s="15"/>
      <c r="D40" s="28"/>
      <c r="E40" s="8"/>
      <c r="F40" s="16"/>
      <c r="G40" s="80"/>
      <c r="H40" s="16"/>
      <c r="I40" s="80"/>
      <c r="J40" s="16"/>
      <c r="K40" s="80"/>
      <c r="L40" s="16"/>
      <c r="M40" s="80"/>
      <c r="N40" s="16"/>
      <c r="O40" s="80"/>
      <c r="P40" s="16"/>
      <c r="Q40" s="80"/>
      <c r="R40" s="16"/>
      <c r="S40" s="80"/>
      <c r="T40" s="16"/>
      <c r="U40" s="80"/>
      <c r="V40" s="16"/>
      <c r="W40" s="80"/>
      <c r="X40" s="8"/>
      <c r="Y40" s="16"/>
      <c r="Z40" s="45">
        <f t="shared" si="4"/>
        <v>0</v>
      </c>
      <c r="AA40" s="8"/>
      <c r="AB40" s="8"/>
      <c r="AC40" s="1" t="e">
        <f>SUM(#REF!)</f>
        <v>#REF!</v>
      </c>
      <c r="AD40" s="1">
        <f t="shared" si="16"/>
        <v>0</v>
      </c>
    </row>
    <row r="41" spans="1:31" outlineLevel="1">
      <c r="A41" s="5" t="s">
        <v>61</v>
      </c>
      <c r="B41" s="62" t="s">
        <v>58</v>
      </c>
      <c r="C41" s="14" t="s">
        <v>2</v>
      </c>
      <c r="D41" s="27"/>
      <c r="E41" s="8"/>
      <c r="F41" s="16"/>
      <c r="G41" s="80">
        <f>$D41*F41</f>
        <v>0</v>
      </c>
      <c r="H41" s="16"/>
      <c r="I41" s="80">
        <f>$D41*H41</f>
        <v>0</v>
      </c>
      <c r="J41" s="16">
        <v>0</v>
      </c>
      <c r="K41" s="80">
        <f>$D41*J41</f>
        <v>0</v>
      </c>
      <c r="L41" s="16">
        <v>0</v>
      </c>
      <c r="M41" s="80">
        <f>$D41*L41</f>
        <v>0</v>
      </c>
      <c r="N41" s="16">
        <v>0</v>
      </c>
      <c r="O41" s="80">
        <f>$D41*N41</f>
        <v>0</v>
      </c>
      <c r="P41" s="16">
        <v>0</v>
      </c>
      <c r="Q41" s="80">
        <f>$D41*P41</f>
        <v>0</v>
      </c>
      <c r="R41" s="16">
        <v>0</v>
      </c>
      <c r="S41" s="80">
        <f>$D41*R41</f>
        <v>0</v>
      </c>
      <c r="T41" s="16">
        <v>3</v>
      </c>
      <c r="U41" s="80">
        <f>$D41*T41</f>
        <v>0</v>
      </c>
      <c r="V41" s="16">
        <v>0</v>
      </c>
      <c r="W41" s="80">
        <f>$D41*V41</f>
        <v>0</v>
      </c>
      <c r="X41" s="8"/>
      <c r="Y41" s="16">
        <f t="shared" ref="Y41:Y45" si="17">F41+H41+J41+R41+N41+P41+V41+T41+L41</f>
        <v>3</v>
      </c>
      <c r="Z41" s="45">
        <f t="shared" si="4"/>
        <v>0</v>
      </c>
      <c r="AA41" s="8"/>
      <c r="AB41" s="8"/>
      <c r="AC41" s="1" t="e">
        <f>SUM(#REF!)</f>
        <v>#REF!</v>
      </c>
      <c r="AD41" s="1">
        <f t="shared" si="16"/>
        <v>3</v>
      </c>
    </row>
    <row r="42" spans="1:31" outlineLevel="1">
      <c r="A42" s="5" t="s">
        <v>62</v>
      </c>
      <c r="B42" s="62" t="s">
        <v>57</v>
      </c>
      <c r="C42" s="14" t="s">
        <v>2</v>
      </c>
      <c r="D42" s="27"/>
      <c r="F42" s="16">
        <v>3</v>
      </c>
      <c r="G42" s="80">
        <f>$D42*F42</f>
        <v>0</v>
      </c>
      <c r="H42" s="16">
        <v>2</v>
      </c>
      <c r="I42" s="80">
        <f>$D42*H42</f>
        <v>0</v>
      </c>
      <c r="J42" s="16">
        <v>6</v>
      </c>
      <c r="K42" s="80">
        <f>$D42*J42</f>
        <v>0</v>
      </c>
      <c r="L42" s="16">
        <v>0</v>
      </c>
      <c r="M42" s="80">
        <f>$D42*L42</f>
        <v>0</v>
      </c>
      <c r="N42" s="16">
        <v>3</v>
      </c>
      <c r="O42" s="80">
        <f>$D42*N42</f>
        <v>0</v>
      </c>
      <c r="P42" s="16">
        <v>0</v>
      </c>
      <c r="Q42" s="80">
        <f>$D42*P42</f>
        <v>0</v>
      </c>
      <c r="R42" s="16">
        <v>0</v>
      </c>
      <c r="S42" s="80">
        <f>$D42*R42</f>
        <v>0</v>
      </c>
      <c r="T42" s="16">
        <v>13</v>
      </c>
      <c r="U42" s="80">
        <f>$D42*T42</f>
        <v>0</v>
      </c>
      <c r="V42" s="16">
        <v>5</v>
      </c>
      <c r="W42" s="80">
        <f>$D42*V42</f>
        <v>0</v>
      </c>
      <c r="X42" s="8"/>
      <c r="Y42" s="16">
        <f t="shared" si="17"/>
        <v>32</v>
      </c>
      <c r="Z42" s="45">
        <f t="shared" si="4"/>
        <v>0</v>
      </c>
      <c r="AA42" s="8"/>
      <c r="AB42" s="8"/>
    </row>
    <row r="43" spans="1:31" outlineLevel="1">
      <c r="A43" s="5" t="s">
        <v>63</v>
      </c>
      <c r="B43" s="62" t="s">
        <v>56</v>
      </c>
      <c r="C43" s="14" t="s">
        <v>2</v>
      </c>
      <c r="D43" s="27"/>
      <c r="F43" s="16">
        <v>10</v>
      </c>
      <c r="G43" s="80">
        <f>$D43*F43</f>
        <v>0</v>
      </c>
      <c r="H43" s="16">
        <v>11</v>
      </c>
      <c r="I43" s="80">
        <f>$D43*H43</f>
        <v>0</v>
      </c>
      <c r="J43" s="16">
        <v>0</v>
      </c>
      <c r="K43" s="80">
        <f>$D43*J43</f>
        <v>0</v>
      </c>
      <c r="L43" s="16">
        <v>0</v>
      </c>
      <c r="M43" s="80">
        <f>$D43*L43</f>
        <v>0</v>
      </c>
      <c r="N43" s="16">
        <v>0</v>
      </c>
      <c r="O43" s="80">
        <f>$D43*N43</f>
        <v>0</v>
      </c>
      <c r="P43" s="16">
        <v>0</v>
      </c>
      <c r="Q43" s="80">
        <f>$D43*P43</f>
        <v>0</v>
      </c>
      <c r="R43" s="16">
        <v>0</v>
      </c>
      <c r="S43" s="80">
        <f>$D43*R43</f>
        <v>0</v>
      </c>
      <c r="T43" s="16">
        <v>0</v>
      </c>
      <c r="U43" s="80">
        <f>$D43*T43</f>
        <v>0</v>
      </c>
      <c r="V43" s="16">
        <v>0</v>
      </c>
      <c r="W43" s="80">
        <f>$D43*V43</f>
        <v>0</v>
      </c>
      <c r="X43" s="8"/>
      <c r="Y43" s="16">
        <f t="shared" si="17"/>
        <v>21</v>
      </c>
      <c r="Z43" s="45">
        <f t="shared" si="4"/>
        <v>0</v>
      </c>
      <c r="AA43" s="8"/>
      <c r="AB43" s="8"/>
      <c r="AC43" s="1" t="e">
        <f>SUM(#REF!)</f>
        <v>#REF!</v>
      </c>
      <c r="AD43" s="1">
        <f t="shared" si="16"/>
        <v>21</v>
      </c>
    </row>
    <row r="44" spans="1:31" outlineLevel="1">
      <c r="A44" s="5" t="s">
        <v>69</v>
      </c>
      <c r="B44" s="62" t="s">
        <v>55</v>
      </c>
      <c r="C44" s="14" t="s">
        <v>2</v>
      </c>
      <c r="D44" s="27"/>
      <c r="F44" s="16">
        <v>10</v>
      </c>
      <c r="G44" s="80">
        <f>$D44*F44</f>
        <v>0</v>
      </c>
      <c r="H44" s="16">
        <v>11</v>
      </c>
      <c r="I44" s="80">
        <f>$D44*H44</f>
        <v>0</v>
      </c>
      <c r="J44" s="16">
        <v>0</v>
      </c>
      <c r="K44" s="80">
        <f>$D44*J44</f>
        <v>0</v>
      </c>
      <c r="L44" s="16">
        <v>0</v>
      </c>
      <c r="M44" s="80">
        <f>$D44*L44</f>
        <v>0</v>
      </c>
      <c r="N44" s="16">
        <v>0</v>
      </c>
      <c r="O44" s="80">
        <f>$D44*N44</f>
        <v>0</v>
      </c>
      <c r="P44" s="16">
        <v>0</v>
      </c>
      <c r="Q44" s="80">
        <f>$D44*P44</f>
        <v>0</v>
      </c>
      <c r="R44" s="16">
        <v>0</v>
      </c>
      <c r="S44" s="80">
        <f>$D44*R44</f>
        <v>0</v>
      </c>
      <c r="T44" s="16">
        <v>0</v>
      </c>
      <c r="U44" s="80">
        <f>$D44*T44</f>
        <v>0</v>
      </c>
      <c r="V44" s="16">
        <v>0</v>
      </c>
      <c r="W44" s="80">
        <f>$D44*V44</f>
        <v>0</v>
      </c>
      <c r="X44" s="8"/>
      <c r="Y44" s="16">
        <f t="shared" si="17"/>
        <v>21</v>
      </c>
      <c r="Z44" s="45">
        <f t="shared" si="4"/>
        <v>0</v>
      </c>
      <c r="AA44" s="8"/>
      <c r="AB44" s="8"/>
    </row>
    <row r="45" spans="1:31" outlineLevel="1">
      <c r="A45" s="5" t="s">
        <v>70</v>
      </c>
      <c r="B45" s="62" t="s">
        <v>59</v>
      </c>
      <c r="C45" s="14" t="s">
        <v>2</v>
      </c>
      <c r="D45" s="27"/>
      <c r="F45" s="16">
        <v>21</v>
      </c>
      <c r="G45" s="80">
        <f>$D45*F45</f>
        <v>0</v>
      </c>
      <c r="H45" s="16">
        <v>16</v>
      </c>
      <c r="I45" s="80">
        <f>$D45*H45</f>
        <v>0</v>
      </c>
      <c r="J45" s="16">
        <v>0</v>
      </c>
      <c r="K45" s="80">
        <f>$D45*J45</f>
        <v>0</v>
      </c>
      <c r="L45" s="16">
        <v>0</v>
      </c>
      <c r="M45" s="80">
        <f>$D45*L45</f>
        <v>0</v>
      </c>
      <c r="N45" s="16">
        <v>5</v>
      </c>
      <c r="O45" s="80">
        <f>$D45*N45</f>
        <v>0</v>
      </c>
      <c r="P45" s="16">
        <v>0</v>
      </c>
      <c r="Q45" s="80">
        <f>$D45*P45</f>
        <v>0</v>
      </c>
      <c r="R45" s="16">
        <v>5</v>
      </c>
      <c r="S45" s="80">
        <f>$D45*R45</f>
        <v>0</v>
      </c>
      <c r="T45" s="16">
        <v>0</v>
      </c>
      <c r="U45" s="80">
        <f>$D45*T45</f>
        <v>0</v>
      </c>
      <c r="V45" s="16">
        <v>9</v>
      </c>
      <c r="W45" s="80">
        <f>$D45*V45</f>
        <v>0</v>
      </c>
      <c r="X45" s="8"/>
      <c r="Y45" s="16">
        <f t="shared" si="17"/>
        <v>56</v>
      </c>
      <c r="Z45" s="45">
        <f t="shared" si="4"/>
        <v>0</v>
      </c>
      <c r="AA45" s="8"/>
      <c r="AB45" s="8"/>
    </row>
    <row r="46" spans="1:31" outlineLevel="1">
      <c r="A46" s="10"/>
      <c r="B46" s="62"/>
      <c r="C46" s="14"/>
      <c r="D46" s="27"/>
      <c r="F46" s="16"/>
      <c r="G46" s="80"/>
      <c r="H46" s="16"/>
      <c r="I46" s="80"/>
      <c r="J46" s="16"/>
      <c r="K46" s="80"/>
      <c r="L46" s="16"/>
      <c r="M46" s="80"/>
      <c r="N46" s="16"/>
      <c r="O46" s="80"/>
      <c r="P46" s="16"/>
      <c r="Q46" s="80"/>
      <c r="R46" s="16"/>
      <c r="S46" s="80"/>
      <c r="T46" s="16"/>
      <c r="U46" s="80"/>
      <c r="V46" s="16"/>
      <c r="W46" s="80"/>
      <c r="X46" s="8"/>
      <c r="Y46" s="16"/>
      <c r="Z46" s="45">
        <f t="shared" si="4"/>
        <v>0</v>
      </c>
      <c r="AA46" s="8"/>
      <c r="AB46" s="8"/>
    </row>
    <row r="47" spans="1:31" outlineLevel="1">
      <c r="A47" s="10">
        <v>3</v>
      </c>
      <c r="B47" s="120" t="s">
        <v>51</v>
      </c>
      <c r="C47" s="15"/>
      <c r="D47" s="28"/>
      <c r="E47" s="8"/>
      <c r="F47" s="16"/>
      <c r="G47" s="80"/>
      <c r="H47" s="16"/>
      <c r="I47" s="80"/>
      <c r="J47" s="16"/>
      <c r="K47" s="80"/>
      <c r="L47" s="16"/>
      <c r="M47" s="80"/>
      <c r="N47" s="16"/>
      <c r="O47" s="80"/>
      <c r="P47" s="16"/>
      <c r="Q47" s="80"/>
      <c r="R47" s="16"/>
      <c r="S47" s="80"/>
      <c r="T47" s="16"/>
      <c r="U47" s="80"/>
      <c r="V47" s="16"/>
      <c r="W47" s="80"/>
      <c r="X47" s="8"/>
      <c r="Y47" s="16"/>
      <c r="Z47" s="45">
        <f t="shared" si="4"/>
        <v>0</v>
      </c>
      <c r="AA47" s="8"/>
      <c r="AB47" s="8"/>
      <c r="AC47" s="1" t="e">
        <f>SUM(#REF!)</f>
        <v>#REF!</v>
      </c>
      <c r="AD47" s="1">
        <f t="shared" ref="AD47" si="18">Y47</f>
        <v>0</v>
      </c>
    </row>
    <row r="48" spans="1:31" outlineLevel="1">
      <c r="A48" s="128" t="s">
        <v>84</v>
      </c>
      <c r="B48" s="62" t="s">
        <v>52</v>
      </c>
      <c r="C48" s="14" t="s">
        <v>3</v>
      </c>
      <c r="D48" s="27"/>
      <c r="E48" s="8"/>
      <c r="F48" s="16">
        <v>5</v>
      </c>
      <c r="G48" s="80">
        <f>$D48*F48</f>
        <v>0</v>
      </c>
      <c r="H48" s="16">
        <v>191</v>
      </c>
      <c r="I48" s="80">
        <f>$D48*H48</f>
        <v>0</v>
      </c>
      <c r="J48" s="16">
        <v>0</v>
      </c>
      <c r="K48" s="80">
        <f>$D48*J48</f>
        <v>0</v>
      </c>
      <c r="L48" s="16">
        <v>0</v>
      </c>
      <c r="M48" s="80">
        <f>$D48*L48</f>
        <v>0</v>
      </c>
      <c r="N48" s="16">
        <v>0</v>
      </c>
      <c r="O48" s="80">
        <f>$D48*N48</f>
        <v>0</v>
      </c>
      <c r="P48" s="16">
        <v>0</v>
      </c>
      <c r="Q48" s="80">
        <f>$D48*P48</f>
        <v>0</v>
      </c>
      <c r="R48" s="16">
        <v>0</v>
      </c>
      <c r="S48" s="80">
        <f>$D48*R48</f>
        <v>0</v>
      </c>
      <c r="T48" s="16">
        <v>0</v>
      </c>
      <c r="U48" s="80">
        <f>$D48*T48</f>
        <v>0</v>
      </c>
      <c r="V48" s="16">
        <v>0</v>
      </c>
      <c r="W48" s="80">
        <f>$D48*V48</f>
        <v>0</v>
      </c>
      <c r="X48" s="8"/>
      <c r="Y48" s="16">
        <f t="shared" ref="Y48:Y55" si="19">F48+H48+J48+R48+N48+P48+V48+T48+L48</f>
        <v>196</v>
      </c>
      <c r="Z48" s="45">
        <f t="shared" si="4"/>
        <v>0</v>
      </c>
      <c r="AA48" s="8"/>
      <c r="AB48" s="8"/>
      <c r="AC48" s="8"/>
      <c r="AD48" s="8"/>
      <c r="AE48" s="8"/>
    </row>
    <row r="49" spans="1:31" outlineLevel="1">
      <c r="A49" s="128" t="s">
        <v>85</v>
      </c>
      <c r="B49" s="62" t="s">
        <v>81</v>
      </c>
      <c r="C49" s="14" t="s">
        <v>2</v>
      </c>
      <c r="D49" s="27"/>
      <c r="E49" s="8"/>
      <c r="F49" s="16">
        <v>0</v>
      </c>
      <c r="G49" s="80">
        <f t="shared" ref="G49" si="20">$D49*F49</f>
        <v>0</v>
      </c>
      <c r="H49" s="16">
        <v>12</v>
      </c>
      <c r="I49" s="80">
        <f t="shared" ref="I49" si="21">$D49*H49</f>
        <v>0</v>
      </c>
      <c r="J49" s="16">
        <v>0</v>
      </c>
      <c r="K49" s="80">
        <f t="shared" ref="K49" si="22">$D49*J49</f>
        <v>0</v>
      </c>
      <c r="L49" s="16">
        <v>0</v>
      </c>
      <c r="M49" s="80">
        <f>$D49*L49</f>
        <v>0</v>
      </c>
      <c r="N49" s="16">
        <v>0</v>
      </c>
      <c r="O49" s="80">
        <f>$D49*N49</f>
        <v>0</v>
      </c>
      <c r="P49" s="16">
        <v>0</v>
      </c>
      <c r="Q49" s="80">
        <f>$D49*P49</f>
        <v>0</v>
      </c>
      <c r="R49" s="16">
        <v>0</v>
      </c>
      <c r="S49" s="80">
        <f t="shared" ref="S49" si="23">$D49*R49</f>
        <v>0</v>
      </c>
      <c r="T49" s="16">
        <v>0</v>
      </c>
      <c r="U49" s="80">
        <f>$D49*T49</f>
        <v>0</v>
      </c>
      <c r="V49" s="16">
        <v>0</v>
      </c>
      <c r="W49" s="80">
        <f t="shared" ref="W49" si="24">$D49*V49</f>
        <v>0</v>
      </c>
      <c r="X49" s="8"/>
      <c r="Y49" s="16">
        <f t="shared" si="19"/>
        <v>12</v>
      </c>
      <c r="Z49" s="45">
        <f t="shared" si="4"/>
        <v>0</v>
      </c>
      <c r="AA49" s="8"/>
      <c r="AB49" s="8"/>
      <c r="AC49" s="1" t="e">
        <f>SUM(#REF!)</f>
        <v>#REF!</v>
      </c>
      <c r="AD49" s="1">
        <f>Y49</f>
        <v>12</v>
      </c>
    </row>
    <row r="50" spans="1:31" outlineLevel="1">
      <c r="A50" s="128" t="s">
        <v>86</v>
      </c>
      <c r="B50" s="62" t="s">
        <v>77</v>
      </c>
      <c r="C50" s="14" t="s">
        <v>2</v>
      </c>
      <c r="D50" s="129"/>
      <c r="E50" s="8"/>
      <c r="F50" s="16">
        <v>0</v>
      </c>
      <c r="G50" s="80">
        <f>$D50*F50</f>
        <v>0</v>
      </c>
      <c r="H50" s="16">
        <v>2</v>
      </c>
      <c r="I50" s="80">
        <f>$D50*H50</f>
        <v>0</v>
      </c>
      <c r="J50" s="16">
        <v>0</v>
      </c>
      <c r="K50" s="80">
        <f>$D50*J50</f>
        <v>0</v>
      </c>
      <c r="L50" s="16">
        <v>0</v>
      </c>
      <c r="M50" s="80">
        <f>$D50*L50</f>
        <v>0</v>
      </c>
      <c r="N50" s="16">
        <v>0</v>
      </c>
      <c r="O50" s="80">
        <f>$D50*N50</f>
        <v>0</v>
      </c>
      <c r="P50" s="16">
        <v>0</v>
      </c>
      <c r="Q50" s="80">
        <f>$D50*P50</f>
        <v>0</v>
      </c>
      <c r="R50" s="16">
        <v>0</v>
      </c>
      <c r="S50" s="80">
        <f>$D50*R50</f>
        <v>0</v>
      </c>
      <c r="T50" s="16">
        <v>0</v>
      </c>
      <c r="U50" s="80">
        <f>$D50*T50</f>
        <v>0</v>
      </c>
      <c r="V50" s="16">
        <v>0</v>
      </c>
      <c r="W50" s="80">
        <f>$D50*V50</f>
        <v>0</v>
      </c>
      <c r="X50" s="8"/>
      <c r="Y50" s="16">
        <f t="shared" si="19"/>
        <v>2</v>
      </c>
      <c r="Z50" s="45">
        <f t="shared" si="4"/>
        <v>0</v>
      </c>
      <c r="AA50" s="8"/>
      <c r="AB50" s="8"/>
    </row>
    <row r="51" spans="1:31" outlineLevel="1">
      <c r="A51" s="128" t="s">
        <v>87</v>
      </c>
      <c r="B51" s="62" t="s">
        <v>78</v>
      </c>
      <c r="C51" s="14" t="s">
        <v>2</v>
      </c>
      <c r="D51" s="129"/>
      <c r="E51" s="8"/>
      <c r="F51" s="16">
        <v>0</v>
      </c>
      <c r="G51" s="80">
        <f>$D51*F51</f>
        <v>0</v>
      </c>
      <c r="H51" s="16">
        <v>6</v>
      </c>
      <c r="I51" s="80">
        <f>$D51*H51</f>
        <v>0</v>
      </c>
      <c r="J51" s="16">
        <v>0</v>
      </c>
      <c r="K51" s="80">
        <f>$D51*J51</f>
        <v>0</v>
      </c>
      <c r="L51" s="16">
        <v>0</v>
      </c>
      <c r="M51" s="80">
        <f>$D51*L51</f>
        <v>0</v>
      </c>
      <c r="N51" s="16">
        <v>0</v>
      </c>
      <c r="O51" s="80">
        <f>$D51*N51</f>
        <v>0</v>
      </c>
      <c r="P51" s="16">
        <v>0</v>
      </c>
      <c r="Q51" s="80">
        <f>$D51*P51</f>
        <v>0</v>
      </c>
      <c r="R51" s="16">
        <v>0</v>
      </c>
      <c r="S51" s="80">
        <f>$D51*R51</f>
        <v>0</v>
      </c>
      <c r="T51" s="16">
        <v>0</v>
      </c>
      <c r="U51" s="80">
        <f>$D51*T51</f>
        <v>0</v>
      </c>
      <c r="V51" s="16">
        <v>0</v>
      </c>
      <c r="W51" s="80">
        <f>$D51*V51</f>
        <v>0</v>
      </c>
      <c r="X51" s="8"/>
      <c r="Y51" s="16">
        <f t="shared" si="19"/>
        <v>6</v>
      </c>
      <c r="Z51" s="45">
        <f t="shared" si="4"/>
        <v>0</v>
      </c>
      <c r="AA51" s="8"/>
      <c r="AB51" s="8"/>
    </row>
    <row r="52" spans="1:31" outlineLevel="1">
      <c r="A52" s="128" t="s">
        <v>88</v>
      </c>
      <c r="B52" s="62" t="s">
        <v>79</v>
      </c>
      <c r="C52" s="14" t="s">
        <v>2</v>
      </c>
      <c r="D52" s="129"/>
      <c r="E52" s="8"/>
      <c r="F52" s="16">
        <v>0</v>
      </c>
      <c r="G52" s="80">
        <f>$D52*F52</f>
        <v>0</v>
      </c>
      <c r="H52" s="16">
        <v>4</v>
      </c>
      <c r="I52" s="80">
        <f>$D52*H52</f>
        <v>0</v>
      </c>
      <c r="J52" s="16">
        <v>0</v>
      </c>
      <c r="K52" s="80">
        <f>$D52*J52</f>
        <v>0</v>
      </c>
      <c r="L52" s="16">
        <v>0</v>
      </c>
      <c r="M52" s="80">
        <f>$D52*L52</f>
        <v>0</v>
      </c>
      <c r="N52" s="16">
        <v>0</v>
      </c>
      <c r="O52" s="80">
        <f>$D52*N52</f>
        <v>0</v>
      </c>
      <c r="P52" s="16">
        <v>0</v>
      </c>
      <c r="Q52" s="80">
        <f>$D52*P52</f>
        <v>0</v>
      </c>
      <c r="R52" s="16">
        <v>0</v>
      </c>
      <c r="S52" s="80">
        <f>$D52*R52</f>
        <v>0</v>
      </c>
      <c r="T52" s="16">
        <v>0</v>
      </c>
      <c r="U52" s="80">
        <f>$D52*T52</f>
        <v>0</v>
      </c>
      <c r="V52" s="16">
        <v>0</v>
      </c>
      <c r="W52" s="80">
        <f>$D52*V52</f>
        <v>0</v>
      </c>
      <c r="X52" s="8"/>
      <c r="Y52" s="16">
        <f t="shared" si="19"/>
        <v>4</v>
      </c>
      <c r="Z52" s="45">
        <f t="shared" si="4"/>
        <v>0</v>
      </c>
      <c r="AA52" s="8"/>
      <c r="AB52" s="8"/>
    </row>
    <row r="53" spans="1:31" outlineLevel="1">
      <c r="A53" s="128" t="s">
        <v>89</v>
      </c>
      <c r="B53" s="62" t="s">
        <v>53</v>
      </c>
      <c r="C53" s="14" t="s">
        <v>40</v>
      </c>
      <c r="D53" s="27"/>
      <c r="F53" s="16">
        <v>0</v>
      </c>
      <c r="G53" s="80">
        <f>$D53*F53</f>
        <v>0</v>
      </c>
      <c r="H53" s="16">
        <v>1</v>
      </c>
      <c r="I53" s="80">
        <f>$D53*H53</f>
        <v>0</v>
      </c>
      <c r="J53" s="16">
        <v>0</v>
      </c>
      <c r="K53" s="80">
        <f>$D53*J53</f>
        <v>0</v>
      </c>
      <c r="L53" s="16">
        <v>0</v>
      </c>
      <c r="M53" s="80">
        <f>$D53*L53</f>
        <v>0</v>
      </c>
      <c r="N53" s="16">
        <v>0</v>
      </c>
      <c r="O53" s="80">
        <f>$D53*N53</f>
        <v>0</v>
      </c>
      <c r="P53" s="16">
        <v>0</v>
      </c>
      <c r="Q53" s="80">
        <f>$D53*P53</f>
        <v>0</v>
      </c>
      <c r="R53" s="16">
        <v>0</v>
      </c>
      <c r="S53" s="80">
        <f>$D53*R53</f>
        <v>0</v>
      </c>
      <c r="T53" s="16">
        <v>1</v>
      </c>
      <c r="U53" s="80">
        <f>$D53*T53</f>
        <v>0</v>
      </c>
      <c r="V53" s="16">
        <v>0</v>
      </c>
      <c r="W53" s="80">
        <f>$D53*V53</f>
        <v>0</v>
      </c>
      <c r="X53" s="8"/>
      <c r="Y53" s="16">
        <f t="shared" si="19"/>
        <v>2</v>
      </c>
      <c r="Z53" s="45">
        <f t="shared" si="4"/>
        <v>0</v>
      </c>
      <c r="AA53" s="8"/>
      <c r="AB53" s="8"/>
    </row>
    <row r="54" spans="1:31" outlineLevel="1">
      <c r="A54" s="128" t="s">
        <v>90</v>
      </c>
      <c r="B54" s="62" t="s">
        <v>54</v>
      </c>
      <c r="C54" s="14" t="s">
        <v>2</v>
      </c>
      <c r="D54" s="27"/>
      <c r="F54" s="16">
        <v>0</v>
      </c>
      <c r="G54" s="80">
        <f>$D54*F54</f>
        <v>0</v>
      </c>
      <c r="H54" s="16">
        <v>1</v>
      </c>
      <c r="I54" s="80">
        <f>$D54*H54</f>
        <v>0</v>
      </c>
      <c r="J54" s="16">
        <v>0</v>
      </c>
      <c r="K54" s="80">
        <f>$D54*J54</f>
        <v>0</v>
      </c>
      <c r="L54" s="16">
        <v>0</v>
      </c>
      <c r="M54" s="80">
        <f>$D54*L54</f>
        <v>0</v>
      </c>
      <c r="N54" s="16">
        <v>0</v>
      </c>
      <c r="O54" s="80">
        <f>$D54*N54</f>
        <v>0</v>
      </c>
      <c r="P54" s="16">
        <v>0</v>
      </c>
      <c r="Q54" s="80">
        <f>$D54*P54</f>
        <v>0</v>
      </c>
      <c r="R54" s="16">
        <v>0</v>
      </c>
      <c r="S54" s="80">
        <f>$D54*R54</f>
        <v>0</v>
      </c>
      <c r="T54" s="16">
        <v>0</v>
      </c>
      <c r="U54" s="80">
        <f>$D54*T54</f>
        <v>0</v>
      </c>
      <c r="V54" s="16">
        <v>0</v>
      </c>
      <c r="W54" s="80">
        <f>$D54*V54</f>
        <v>0</v>
      </c>
      <c r="X54" s="8"/>
      <c r="Y54" s="16">
        <f t="shared" si="19"/>
        <v>1</v>
      </c>
      <c r="Z54" s="45">
        <f t="shared" si="4"/>
        <v>0</v>
      </c>
      <c r="AA54" s="8"/>
      <c r="AB54" s="8"/>
    </row>
    <row r="55" spans="1:31" outlineLevel="1">
      <c r="A55" s="128" t="s">
        <v>91</v>
      </c>
      <c r="B55" s="62" t="s">
        <v>80</v>
      </c>
      <c r="C55" s="14" t="s">
        <v>2</v>
      </c>
      <c r="D55" s="27"/>
      <c r="F55" s="16">
        <v>0</v>
      </c>
      <c r="G55" s="80">
        <f t="shared" ref="G55" si="25">$D55*F55</f>
        <v>0</v>
      </c>
      <c r="H55" s="16">
        <v>1</v>
      </c>
      <c r="I55" s="80">
        <f t="shared" ref="I55" si="26">$D55*H55</f>
        <v>0</v>
      </c>
      <c r="J55" s="16">
        <v>0</v>
      </c>
      <c r="K55" s="80">
        <f t="shared" ref="K55" si="27">$D55*J55</f>
        <v>0</v>
      </c>
      <c r="L55" s="16"/>
      <c r="M55" s="80">
        <f>$D55*L55</f>
        <v>0</v>
      </c>
      <c r="N55" s="16"/>
      <c r="O55" s="80">
        <f>$D55*N55</f>
        <v>0</v>
      </c>
      <c r="P55" s="16"/>
      <c r="Q55" s="80">
        <f>$D55*P55</f>
        <v>0</v>
      </c>
      <c r="R55" s="16"/>
      <c r="S55" s="80">
        <f t="shared" ref="S55" si="28">$D55*R55</f>
        <v>0</v>
      </c>
      <c r="T55" s="16"/>
      <c r="U55" s="80">
        <f>$D55*T55</f>
        <v>0</v>
      </c>
      <c r="V55" s="16"/>
      <c r="W55" s="80">
        <f t="shared" ref="W55" si="29">$D55*V55</f>
        <v>0</v>
      </c>
      <c r="X55" s="8"/>
      <c r="Y55" s="16">
        <f t="shared" si="19"/>
        <v>1</v>
      </c>
      <c r="Z55" s="45">
        <f t="shared" si="4"/>
        <v>0</v>
      </c>
      <c r="AA55" s="8"/>
      <c r="AB55" s="8"/>
    </row>
    <row r="56" spans="1:31" outlineLevel="1">
      <c r="A56" s="10"/>
      <c r="B56" s="62"/>
      <c r="C56" s="14"/>
      <c r="D56" s="27"/>
      <c r="F56" s="16"/>
      <c r="G56" s="80"/>
      <c r="H56" s="16"/>
      <c r="I56" s="80"/>
      <c r="J56" s="16"/>
      <c r="K56" s="80"/>
      <c r="L56" s="16"/>
      <c r="M56" s="80"/>
      <c r="N56" s="16"/>
      <c r="O56" s="80"/>
      <c r="P56" s="16"/>
      <c r="Q56" s="80"/>
      <c r="R56" s="16"/>
      <c r="S56" s="80"/>
      <c r="T56" s="16"/>
      <c r="U56" s="80"/>
      <c r="V56" s="16"/>
      <c r="W56" s="80"/>
      <c r="X56" s="8"/>
      <c r="Y56" s="16"/>
      <c r="Z56" s="45">
        <f t="shared" si="4"/>
        <v>0</v>
      </c>
      <c r="AA56" s="8"/>
      <c r="AB56" s="8"/>
    </row>
    <row r="57" spans="1:31" outlineLevel="1">
      <c r="A57" s="10">
        <v>4</v>
      </c>
      <c r="B57" s="120" t="s">
        <v>73</v>
      </c>
      <c r="C57" s="14"/>
      <c r="D57" s="27"/>
      <c r="F57" s="16"/>
      <c r="G57" s="80"/>
      <c r="H57" s="16"/>
      <c r="I57" s="80"/>
      <c r="J57" s="16"/>
      <c r="K57" s="80"/>
      <c r="L57" s="16"/>
      <c r="M57" s="80"/>
      <c r="N57" s="16"/>
      <c r="O57" s="80"/>
      <c r="P57" s="16"/>
      <c r="Q57" s="80"/>
      <c r="R57" s="16"/>
      <c r="S57" s="80"/>
      <c r="T57" s="16"/>
      <c r="U57" s="80"/>
      <c r="V57" s="16"/>
      <c r="W57" s="80"/>
      <c r="X57" s="8"/>
      <c r="Y57" s="16"/>
      <c r="Z57" s="45">
        <f t="shared" si="4"/>
        <v>0</v>
      </c>
      <c r="AA57" s="8"/>
      <c r="AB57" s="8"/>
    </row>
    <row r="58" spans="1:31" outlineLevel="1">
      <c r="A58" s="54" t="s">
        <v>82</v>
      </c>
      <c r="B58" s="62" t="s">
        <v>50</v>
      </c>
      <c r="C58" s="14" t="s">
        <v>48</v>
      </c>
      <c r="D58" s="27"/>
      <c r="E58" s="8"/>
      <c r="F58" s="16">
        <v>0</v>
      </c>
      <c r="G58" s="80">
        <f>$D58*F58</f>
        <v>0</v>
      </c>
      <c r="H58" s="16">
        <v>0</v>
      </c>
      <c r="I58" s="80">
        <f>$D58*H58</f>
        <v>0</v>
      </c>
      <c r="J58" s="16">
        <v>0</v>
      </c>
      <c r="K58" s="80">
        <f>$D58*J58</f>
        <v>0</v>
      </c>
      <c r="L58" s="16">
        <v>0</v>
      </c>
      <c r="M58" s="80">
        <f>$D58*L58</f>
        <v>0</v>
      </c>
      <c r="N58" s="16">
        <v>1</v>
      </c>
      <c r="O58" s="80">
        <f>$D58*N58</f>
        <v>0</v>
      </c>
      <c r="P58" s="16">
        <v>0</v>
      </c>
      <c r="Q58" s="80">
        <f>$D58*P58</f>
        <v>0</v>
      </c>
      <c r="R58" s="16">
        <v>0</v>
      </c>
      <c r="S58" s="80">
        <f>$D58*R58</f>
        <v>0</v>
      </c>
      <c r="T58" s="16">
        <v>1</v>
      </c>
      <c r="U58" s="80">
        <f>$D58*T58</f>
        <v>0</v>
      </c>
      <c r="V58" s="16">
        <v>0</v>
      </c>
      <c r="W58" s="80">
        <f>$D58*V58</f>
        <v>0</v>
      </c>
      <c r="X58" s="8"/>
      <c r="Y58" s="16">
        <f t="shared" ref="Y58:Y59" si="30">F58+H58+J58+R58+N58+P58+V58+T58+L58</f>
        <v>2</v>
      </c>
      <c r="Z58" s="45">
        <f t="shared" si="4"/>
        <v>0</v>
      </c>
      <c r="AA58" s="8"/>
      <c r="AB58" s="8"/>
      <c r="AC58" s="8"/>
      <c r="AD58" s="8"/>
      <c r="AE58" s="39"/>
    </row>
    <row r="59" spans="1:31" outlineLevel="1">
      <c r="A59" s="54" t="s">
        <v>83</v>
      </c>
      <c r="B59" s="62" t="s">
        <v>74</v>
      </c>
      <c r="C59" s="14" t="s">
        <v>48</v>
      </c>
      <c r="D59" s="27"/>
      <c r="F59" s="16">
        <v>0</v>
      </c>
      <c r="G59" s="80">
        <f>$D59*F59</f>
        <v>0</v>
      </c>
      <c r="H59" s="16">
        <v>0</v>
      </c>
      <c r="I59" s="80">
        <f>$D59*H59</f>
        <v>0</v>
      </c>
      <c r="J59" s="16">
        <v>0</v>
      </c>
      <c r="K59" s="80">
        <f>$D59*J59</f>
        <v>0</v>
      </c>
      <c r="L59" s="16">
        <v>0</v>
      </c>
      <c r="M59" s="80">
        <f>$D59*L59</f>
        <v>0</v>
      </c>
      <c r="N59" s="16">
        <v>1</v>
      </c>
      <c r="O59" s="80">
        <f>$D59*N59</f>
        <v>0</v>
      </c>
      <c r="P59" s="16">
        <v>0</v>
      </c>
      <c r="Q59" s="80">
        <f>$D59*P59</f>
        <v>0</v>
      </c>
      <c r="R59" s="16">
        <v>0</v>
      </c>
      <c r="S59" s="80">
        <f>$D59*R59</f>
        <v>0</v>
      </c>
      <c r="T59" s="16">
        <v>1</v>
      </c>
      <c r="U59" s="80">
        <f>$D59*T59</f>
        <v>0</v>
      </c>
      <c r="V59" s="16">
        <v>0</v>
      </c>
      <c r="W59" s="80">
        <f>$D59*V59</f>
        <v>0</v>
      </c>
      <c r="X59" s="8"/>
      <c r="Y59" s="16">
        <f t="shared" si="30"/>
        <v>2</v>
      </c>
      <c r="Z59" s="45">
        <f t="shared" si="4"/>
        <v>0</v>
      </c>
      <c r="AA59" s="8"/>
      <c r="AB59" s="8"/>
    </row>
    <row r="60" spans="1:31" ht="15.75" thickBot="1">
      <c r="A60" s="5"/>
      <c r="B60" s="62"/>
      <c r="C60" s="15"/>
      <c r="D60" s="28"/>
      <c r="F60" s="16"/>
      <c r="G60" s="80"/>
      <c r="H60" s="16"/>
      <c r="I60" s="80"/>
      <c r="J60" s="16"/>
      <c r="K60" s="80"/>
      <c r="L60" s="4"/>
      <c r="M60" s="98"/>
      <c r="N60" s="4"/>
      <c r="O60" s="98"/>
      <c r="P60" s="4"/>
      <c r="Q60" s="98"/>
      <c r="R60" s="4"/>
      <c r="S60" s="98"/>
      <c r="T60" s="4"/>
      <c r="U60" s="98"/>
      <c r="V60" s="4"/>
      <c r="W60" s="98"/>
      <c r="X60" s="8"/>
      <c r="Y60" s="16"/>
      <c r="Z60" s="97"/>
      <c r="AA60" s="8"/>
      <c r="AB60" s="8"/>
      <c r="AC60" s="1" t="e">
        <f>SUM(#REF!)</f>
        <v>#REF!</v>
      </c>
      <c r="AD60" s="1">
        <f t="shared" si="16"/>
        <v>0</v>
      </c>
    </row>
    <row r="61" spans="1:31" ht="15.75" thickBot="1">
      <c r="A61" s="25">
        <v>2</v>
      </c>
      <c r="B61" s="118" t="s">
        <v>31</v>
      </c>
      <c r="C61" s="26"/>
      <c r="D61" s="22"/>
      <c r="E61" s="8"/>
      <c r="F61" s="10"/>
      <c r="G61" s="85">
        <f>SUM(G22:G60)</f>
        <v>0</v>
      </c>
      <c r="H61" s="10"/>
      <c r="I61" s="85">
        <f>SUM(I22:I60)</f>
        <v>0</v>
      </c>
      <c r="J61" s="10"/>
      <c r="K61" s="85">
        <f>SUM(K22:K60)</f>
        <v>0</v>
      </c>
      <c r="L61" s="10"/>
      <c r="M61" s="85">
        <f>SUM(M20:M60)</f>
        <v>0</v>
      </c>
      <c r="N61" s="10"/>
      <c r="O61" s="85">
        <f>SUM(O20:O60)</f>
        <v>0</v>
      </c>
      <c r="P61" s="10"/>
      <c r="Q61" s="85">
        <f>SUM(Q20:Q60)</f>
        <v>0</v>
      </c>
      <c r="R61" s="10"/>
      <c r="S61" s="85">
        <f>SUM(S20:S60)</f>
        <v>0</v>
      </c>
      <c r="T61" s="10"/>
      <c r="U61" s="85">
        <f>SUM(U20:U60)</f>
        <v>0</v>
      </c>
      <c r="V61" s="10"/>
      <c r="W61" s="85">
        <f>SUM(W20:W60)</f>
        <v>0</v>
      </c>
      <c r="Y61" s="10"/>
      <c r="Z61" s="99">
        <f>SUM(Z23:Z60)</f>
        <v>0</v>
      </c>
      <c r="AB61" s="1" t="e">
        <f>IF(G61+#REF!+#REF!+#REF!+#REF!=#REF!,TRUE,FALSE)</f>
        <v>#REF!</v>
      </c>
      <c r="AC61" s="1" t="e">
        <f>IF(#REF!+#REF!+#REF!+#REF!+#REF!=#REF!,TRUE,FALSE)</f>
        <v>#REF!</v>
      </c>
      <c r="AD61" s="1">
        <f t="shared" si="16"/>
        <v>0</v>
      </c>
    </row>
    <row r="62" spans="1:31" ht="15.75" thickBot="1">
      <c r="A62" s="7"/>
      <c r="B62" s="119"/>
      <c r="C62" s="13"/>
      <c r="D62" s="24"/>
      <c r="E62" s="8"/>
      <c r="F62" s="12"/>
      <c r="G62" s="91"/>
      <c r="H62" s="12"/>
      <c r="I62" s="91"/>
      <c r="J62" s="12"/>
      <c r="K62" s="91"/>
      <c r="L62" s="12"/>
      <c r="M62" s="91"/>
      <c r="N62" s="12"/>
      <c r="O62" s="91"/>
      <c r="P62" s="12"/>
      <c r="Q62" s="91"/>
      <c r="R62" s="12"/>
      <c r="S62" s="91"/>
      <c r="T62" s="12"/>
      <c r="U62" s="91"/>
      <c r="V62" s="12"/>
      <c r="W62" s="91"/>
      <c r="Y62" s="12"/>
      <c r="Z62" s="100"/>
      <c r="AC62" s="1" t="e">
        <f>SUM(#REF!)</f>
        <v>#REF!</v>
      </c>
      <c r="AD62" s="1">
        <f t="shared" si="16"/>
        <v>0</v>
      </c>
    </row>
    <row r="63" spans="1:31" ht="15.75" thickBot="1">
      <c r="A63" s="5"/>
      <c r="B63" s="62"/>
      <c r="C63" s="15"/>
      <c r="D63" s="23"/>
      <c r="E63" s="8"/>
      <c r="F63" s="17"/>
      <c r="G63" s="74"/>
      <c r="H63" s="4"/>
      <c r="I63" s="77"/>
      <c r="J63" s="4"/>
      <c r="K63" s="77"/>
      <c r="L63" s="20"/>
      <c r="M63" s="77"/>
      <c r="N63" s="4"/>
      <c r="O63" s="77"/>
      <c r="P63" s="20"/>
      <c r="Q63" s="77"/>
      <c r="R63" s="17"/>
      <c r="S63" s="74"/>
      <c r="T63" s="17"/>
      <c r="U63" s="74"/>
      <c r="V63" s="4"/>
      <c r="W63" s="77"/>
      <c r="Y63" s="4"/>
      <c r="Z63" s="95"/>
      <c r="AC63" s="1" t="e">
        <f>SUM(#REF!)</f>
        <v>#REF!</v>
      </c>
      <c r="AD63" s="1">
        <f t="shared" si="16"/>
        <v>0</v>
      </c>
    </row>
    <row r="64" spans="1:31" ht="15.75" thickBot="1">
      <c r="A64" s="6"/>
      <c r="B64" s="121" t="s">
        <v>44</v>
      </c>
      <c r="C64" s="15"/>
      <c r="D64" s="23"/>
      <c r="E64" s="8"/>
      <c r="F64" s="11"/>
      <c r="G64" s="101">
        <f>SUM(G61,G17)</f>
        <v>0</v>
      </c>
      <c r="I64" s="101">
        <f>SUM(I61,I17)</f>
        <v>0</v>
      </c>
      <c r="K64" s="101">
        <f>SUM(K61,K17)</f>
        <v>0</v>
      </c>
      <c r="M64" s="101">
        <f>SUM(M61,M17)</f>
        <v>0</v>
      </c>
      <c r="O64" s="101">
        <f>SUM(O61,O17)</f>
        <v>0</v>
      </c>
      <c r="Q64" s="101">
        <f>SUM(Q61,Q17)</f>
        <v>0</v>
      </c>
      <c r="R64" s="11"/>
      <c r="S64" s="101">
        <f>SUM(S61,S17)</f>
        <v>0</v>
      </c>
      <c r="T64" s="11"/>
      <c r="U64" s="101">
        <f>SUM(U61,U17)</f>
        <v>0</v>
      </c>
      <c r="W64" s="101">
        <f>SUM(W61,W17)</f>
        <v>0</v>
      </c>
      <c r="Y64" s="11"/>
      <c r="Z64" s="102">
        <f>SUM(Z61,Z17)</f>
        <v>0</v>
      </c>
      <c r="AB64" s="1" t="e">
        <f>IF(G64+#REF!+#REF!+#REF!+#REF!=#REF!,TRUE,FALSE)</f>
        <v>#REF!</v>
      </c>
      <c r="AC64" s="1" t="e">
        <f>IF(#REF!+#REF!+#REF!+#REF!+#REF!=#REF!,TRUE,FALSE)</f>
        <v>#REF!</v>
      </c>
    </row>
    <row r="65" spans="1:26" ht="15.75" thickBot="1">
      <c r="A65" s="6"/>
      <c r="B65" s="122" t="s">
        <v>12</v>
      </c>
      <c r="C65" s="15"/>
      <c r="D65" s="23"/>
      <c r="E65" s="8"/>
      <c r="F65" s="11"/>
      <c r="G65" s="103">
        <f>G64*0.2</f>
        <v>0</v>
      </c>
      <c r="I65" s="103">
        <f>I64*0.2</f>
        <v>0</v>
      </c>
      <c r="K65" s="103">
        <f>K64*0.2</f>
        <v>0</v>
      </c>
      <c r="M65" s="103">
        <f>M64*0.2</f>
        <v>0</v>
      </c>
      <c r="O65" s="103">
        <f>O64*0.2</f>
        <v>0</v>
      </c>
      <c r="Q65" s="103">
        <f>Q64*0.2</f>
        <v>0</v>
      </c>
      <c r="R65" s="11"/>
      <c r="S65" s="103">
        <f>S64*0.2</f>
        <v>0</v>
      </c>
      <c r="T65" s="11"/>
      <c r="U65" s="103">
        <f>U64*0.2</f>
        <v>0</v>
      </c>
      <c r="W65" s="103">
        <f>W64*0.2</f>
        <v>0</v>
      </c>
      <c r="Y65" s="11"/>
      <c r="Z65" s="104">
        <f>Z64*0.2</f>
        <v>0</v>
      </c>
    </row>
    <row r="66" spans="1:26" ht="15.75" thickBot="1">
      <c r="A66" s="6"/>
      <c r="B66" s="121" t="s">
        <v>45</v>
      </c>
      <c r="C66" s="15"/>
      <c r="D66" s="23"/>
      <c r="E66" s="8"/>
      <c r="F66" s="11"/>
      <c r="G66" s="101">
        <f>G64+G65</f>
        <v>0</v>
      </c>
      <c r="I66" s="101">
        <f>I64+I65</f>
        <v>0</v>
      </c>
      <c r="K66" s="101">
        <f>K64+K65</f>
        <v>0</v>
      </c>
      <c r="M66" s="101">
        <f>M64+M65</f>
        <v>0</v>
      </c>
      <c r="O66" s="101">
        <f>O64+O65</f>
        <v>0</v>
      </c>
      <c r="Q66" s="101">
        <f>Q64+Q65</f>
        <v>0</v>
      </c>
      <c r="R66" s="11"/>
      <c r="S66" s="101">
        <f>S64+S65</f>
        <v>0</v>
      </c>
      <c r="T66" s="11"/>
      <c r="U66" s="101">
        <f>U64+U65</f>
        <v>0</v>
      </c>
      <c r="W66" s="101">
        <f>W64+W65</f>
        <v>0</v>
      </c>
      <c r="Y66" s="11"/>
      <c r="Z66" s="102">
        <f>Z64+Z65</f>
        <v>0</v>
      </c>
    </row>
    <row r="67" spans="1:26" ht="15.75" thickBot="1">
      <c r="A67" s="7"/>
      <c r="B67" s="123"/>
      <c r="C67" s="13"/>
      <c r="D67" s="24"/>
      <c r="E67" s="48"/>
      <c r="F67" s="12"/>
      <c r="G67" s="105"/>
      <c r="H67" s="19"/>
      <c r="I67" s="105"/>
      <c r="J67" s="19"/>
      <c r="K67" s="105"/>
      <c r="L67" s="19"/>
      <c r="M67" s="105"/>
      <c r="N67" s="19"/>
      <c r="O67" s="105"/>
      <c r="P67" s="19"/>
      <c r="Q67" s="105"/>
      <c r="R67" s="12"/>
      <c r="S67" s="105"/>
      <c r="T67" s="12"/>
      <c r="U67" s="105"/>
      <c r="V67" s="19"/>
      <c r="W67" s="105"/>
      <c r="Y67" s="12"/>
      <c r="Z67" s="106"/>
    </row>
    <row r="68" spans="1:26">
      <c r="E68" s="8"/>
      <c r="M68" s="63"/>
      <c r="O68" s="63"/>
      <c r="Q68" s="63"/>
      <c r="S68" s="63"/>
      <c r="U68" s="63"/>
      <c r="W68" s="63"/>
    </row>
    <row r="69" spans="1:26">
      <c r="L69" s="8"/>
      <c r="M69" s="49"/>
      <c r="N69" s="8"/>
      <c r="O69" s="49"/>
      <c r="P69" s="8"/>
      <c r="Q69" s="49"/>
      <c r="R69" s="8"/>
      <c r="S69" s="49"/>
      <c r="T69" s="8"/>
      <c r="U69" s="49"/>
      <c r="V69" s="8"/>
      <c r="W69" s="49"/>
    </row>
    <row r="70" spans="1:26">
      <c r="L70" s="8"/>
      <c r="M70" s="49"/>
      <c r="N70" s="8"/>
      <c r="O70" s="49"/>
      <c r="P70" s="8"/>
      <c r="Q70" s="49"/>
      <c r="R70" s="8"/>
      <c r="S70" s="49"/>
      <c r="T70" s="8"/>
      <c r="U70" s="49"/>
      <c r="V70" s="8"/>
      <c r="W70" s="49"/>
    </row>
    <row r="71" spans="1:26">
      <c r="E71" s="8"/>
      <c r="L71" s="8"/>
      <c r="M71" s="49"/>
      <c r="N71" s="8"/>
      <c r="O71" s="49"/>
      <c r="P71" s="8"/>
      <c r="Q71" s="49"/>
      <c r="R71" s="8"/>
      <c r="S71" s="49"/>
      <c r="T71" s="8"/>
      <c r="U71" s="49"/>
      <c r="V71" s="8"/>
      <c r="W71" s="49"/>
    </row>
    <row r="72" spans="1:26">
      <c r="E72" s="8"/>
      <c r="L72" s="41"/>
      <c r="M72" s="49"/>
      <c r="N72" s="41"/>
      <c r="O72" s="49"/>
      <c r="P72" s="41"/>
      <c r="Q72" s="49"/>
      <c r="R72" s="41"/>
      <c r="S72" s="49"/>
      <c r="T72" s="41"/>
      <c r="U72" s="49"/>
      <c r="V72" s="41"/>
      <c r="W72" s="49"/>
    </row>
    <row r="73" spans="1:26">
      <c r="E73" s="8"/>
      <c r="L73" s="8"/>
      <c r="M73" s="49"/>
      <c r="N73" s="8"/>
      <c r="O73" s="49"/>
      <c r="P73" s="8"/>
      <c r="Q73" s="49"/>
      <c r="R73" s="8"/>
      <c r="S73" s="49"/>
      <c r="T73" s="8"/>
      <c r="U73" s="49"/>
      <c r="V73" s="8"/>
      <c r="W73" s="49"/>
    </row>
    <row r="74" spans="1:26">
      <c r="E74" s="8"/>
      <c r="L74" s="8"/>
      <c r="M74" s="49"/>
      <c r="N74" s="8"/>
      <c r="O74" s="49"/>
      <c r="P74" s="8"/>
      <c r="Q74" s="49"/>
      <c r="R74" s="8"/>
      <c r="S74" s="49"/>
      <c r="T74" s="8"/>
      <c r="U74" s="49"/>
      <c r="V74" s="8"/>
      <c r="W74" s="49"/>
    </row>
    <row r="75" spans="1:26">
      <c r="E75" s="8"/>
      <c r="L75" s="8"/>
      <c r="M75" s="49"/>
      <c r="N75" s="8"/>
      <c r="O75" s="49"/>
      <c r="P75" s="8"/>
      <c r="Q75" s="49"/>
      <c r="R75" s="8"/>
      <c r="S75" s="49"/>
      <c r="T75" s="8"/>
      <c r="U75" s="49"/>
      <c r="V75" s="8"/>
      <c r="W75" s="49"/>
    </row>
    <row r="76" spans="1:26">
      <c r="E76" s="8"/>
      <c r="L76" s="8"/>
      <c r="M76" s="49"/>
      <c r="N76" s="8"/>
      <c r="O76" s="49"/>
      <c r="P76" s="8"/>
      <c r="Q76" s="49"/>
      <c r="R76" s="8"/>
      <c r="S76" s="49"/>
      <c r="T76" s="8"/>
      <c r="U76" s="49"/>
      <c r="V76" s="8"/>
      <c r="W76" s="49"/>
    </row>
    <row r="77" spans="1:26">
      <c r="E77" s="8"/>
      <c r="L77" s="8"/>
      <c r="M77" s="49"/>
      <c r="N77" s="8"/>
      <c r="O77" s="49"/>
      <c r="P77" s="8"/>
      <c r="Q77" s="49"/>
      <c r="R77" s="8"/>
      <c r="S77" s="49"/>
      <c r="T77" s="8"/>
      <c r="U77" s="49"/>
      <c r="V77" s="8"/>
      <c r="W77" s="49"/>
    </row>
    <row r="78" spans="1:26">
      <c r="E78" s="8"/>
      <c r="L78" s="8"/>
      <c r="M78" s="49"/>
      <c r="N78" s="8"/>
      <c r="O78" s="49"/>
      <c r="P78" s="8"/>
      <c r="Q78" s="49"/>
      <c r="R78" s="8"/>
      <c r="S78" s="49"/>
      <c r="T78" s="8"/>
      <c r="U78" s="49"/>
      <c r="V78" s="8"/>
      <c r="W78" s="49"/>
    </row>
    <row r="79" spans="1:26">
      <c r="E79" s="8"/>
      <c r="L79" s="8"/>
      <c r="M79" s="49"/>
      <c r="N79" s="8"/>
      <c r="O79" s="49"/>
      <c r="P79" s="8"/>
      <c r="Q79" s="49"/>
      <c r="R79" s="8"/>
      <c r="S79" s="49"/>
      <c r="T79" s="8"/>
      <c r="U79" s="49"/>
      <c r="V79" s="8"/>
      <c r="W79" s="49"/>
    </row>
    <row r="80" spans="1:26">
      <c r="E80" s="8"/>
      <c r="L80" s="8"/>
      <c r="M80" s="49"/>
      <c r="N80" s="8"/>
      <c r="O80" s="49"/>
      <c r="P80" s="8"/>
      <c r="Q80" s="49"/>
      <c r="R80" s="8"/>
      <c r="S80" s="49"/>
      <c r="T80" s="8"/>
      <c r="U80" s="49"/>
      <c r="V80" s="8"/>
      <c r="W80" s="49"/>
    </row>
    <row r="81" spans="5:26">
      <c r="E81" s="8"/>
      <c r="L81" s="8"/>
      <c r="M81" s="49"/>
      <c r="N81" s="8"/>
      <c r="O81" s="49"/>
      <c r="P81" s="8"/>
      <c r="Q81" s="49"/>
      <c r="R81" s="8"/>
      <c r="S81" s="49"/>
      <c r="T81" s="8"/>
      <c r="U81" s="49"/>
      <c r="V81" s="8"/>
      <c r="W81" s="49"/>
    </row>
    <row r="82" spans="5:26">
      <c r="E82" s="8"/>
      <c r="L82" s="8"/>
      <c r="M82" s="49"/>
      <c r="N82" s="8"/>
      <c r="O82" s="49"/>
      <c r="P82" s="8"/>
      <c r="Q82" s="49"/>
      <c r="R82" s="8"/>
      <c r="S82" s="49"/>
      <c r="T82" s="8"/>
      <c r="U82" s="49"/>
      <c r="V82" s="8"/>
      <c r="W82" s="49"/>
    </row>
    <row r="83" spans="5:26">
      <c r="L83" s="8"/>
      <c r="M83" s="49"/>
      <c r="N83" s="8"/>
      <c r="O83" s="49"/>
      <c r="P83" s="8"/>
      <c r="Q83" s="49"/>
      <c r="R83" s="8"/>
      <c r="S83" s="49"/>
      <c r="T83" s="8"/>
      <c r="U83" s="49"/>
      <c r="V83" s="8"/>
      <c r="W83" s="49"/>
    </row>
    <row r="84" spans="5:26">
      <c r="L84" s="8"/>
      <c r="M84" s="49"/>
      <c r="N84" s="8"/>
      <c r="O84" s="49"/>
      <c r="P84" s="8"/>
      <c r="Q84" s="49"/>
      <c r="R84" s="8"/>
      <c r="S84" s="49"/>
      <c r="T84" s="8"/>
      <c r="U84" s="49"/>
      <c r="V84" s="8"/>
      <c r="W84" s="49"/>
    </row>
    <row r="85" spans="5:26">
      <c r="L85" s="8"/>
      <c r="M85" s="49"/>
      <c r="N85" s="8"/>
      <c r="O85" s="49"/>
      <c r="P85" s="8"/>
      <c r="Q85" s="49"/>
      <c r="R85" s="8"/>
      <c r="S85" s="49"/>
      <c r="T85" s="8"/>
      <c r="U85" s="49"/>
      <c r="V85" s="8"/>
      <c r="W85" s="49"/>
    </row>
    <row r="86" spans="5:26">
      <c r="L86" s="8"/>
      <c r="M86" s="49"/>
      <c r="N86" s="8"/>
      <c r="O86" s="49"/>
      <c r="P86" s="8"/>
      <c r="Q86" s="49"/>
      <c r="R86" s="8"/>
      <c r="S86" s="49"/>
      <c r="T86" s="8"/>
      <c r="U86" s="49"/>
      <c r="V86" s="8"/>
      <c r="W86" s="49"/>
    </row>
    <row r="87" spans="5:26">
      <c r="L87" s="8"/>
      <c r="M87" s="49"/>
      <c r="N87" s="8"/>
      <c r="O87" s="49"/>
      <c r="P87" s="8"/>
      <c r="Q87" s="49"/>
      <c r="R87" s="8"/>
      <c r="S87" s="49"/>
      <c r="T87" s="8"/>
      <c r="U87" s="49"/>
      <c r="V87" s="8"/>
      <c r="W87" s="49"/>
      <c r="Z87" s="108"/>
    </row>
    <row r="88" spans="5:26">
      <c r="L88" s="8"/>
      <c r="M88" s="49"/>
      <c r="N88" s="8"/>
      <c r="O88" s="49"/>
      <c r="P88" s="8"/>
      <c r="Q88" s="49"/>
      <c r="R88" s="8"/>
      <c r="S88" s="49"/>
      <c r="T88" s="8"/>
      <c r="U88" s="49"/>
      <c r="V88" s="8"/>
      <c r="W88" s="49"/>
      <c r="Z88" s="108"/>
    </row>
    <row r="89" spans="5:26">
      <c r="L89" s="8"/>
      <c r="M89" s="49"/>
      <c r="N89" s="8"/>
      <c r="O89" s="49"/>
      <c r="P89" s="8"/>
      <c r="Q89" s="49"/>
      <c r="R89" s="8"/>
      <c r="S89" s="49"/>
      <c r="T89" s="8"/>
      <c r="U89" s="49"/>
      <c r="V89" s="8"/>
      <c r="W89" s="49"/>
      <c r="Z89" s="108"/>
    </row>
    <row r="90" spans="5:26">
      <c r="L90" s="41"/>
      <c r="M90" s="49"/>
      <c r="N90" s="41"/>
      <c r="O90" s="49"/>
      <c r="P90" s="41"/>
      <c r="Q90" s="49"/>
      <c r="R90" s="41"/>
      <c r="S90" s="49"/>
      <c r="T90" s="41"/>
      <c r="U90" s="49"/>
      <c r="V90" s="41"/>
      <c r="W90" s="49"/>
      <c r="Z90" s="108"/>
    </row>
    <row r="91" spans="5:26">
      <c r="L91" s="41"/>
      <c r="M91" s="49"/>
      <c r="N91" s="41"/>
      <c r="O91" s="49"/>
      <c r="P91" s="41"/>
      <c r="Q91" s="49"/>
      <c r="R91" s="41"/>
      <c r="S91" s="49"/>
      <c r="T91" s="41"/>
      <c r="U91" s="49"/>
      <c r="V91" s="41"/>
      <c r="W91" s="49"/>
      <c r="Z91" s="108"/>
    </row>
    <row r="92" spans="5:26">
      <c r="L92" s="8"/>
      <c r="M92" s="49"/>
      <c r="N92" s="8"/>
      <c r="O92" s="49"/>
      <c r="P92" s="8"/>
      <c r="Q92" s="49"/>
      <c r="R92" s="8"/>
      <c r="S92" s="49"/>
      <c r="T92" s="8"/>
      <c r="U92" s="49"/>
      <c r="V92" s="8"/>
      <c r="W92" s="49"/>
      <c r="Z92" s="108"/>
    </row>
    <row r="93" spans="5:26">
      <c r="L93" s="8"/>
      <c r="M93" s="49"/>
      <c r="N93" s="8"/>
      <c r="O93" s="49"/>
      <c r="P93" s="8"/>
      <c r="Q93" s="49"/>
      <c r="R93" s="8"/>
      <c r="S93" s="49"/>
      <c r="T93" s="8"/>
      <c r="U93" s="49"/>
      <c r="V93" s="8"/>
      <c r="W93" s="49"/>
      <c r="Z93" s="108"/>
    </row>
    <row r="94" spans="5:26">
      <c r="L94" s="8"/>
      <c r="M94" s="109"/>
      <c r="N94" s="8"/>
      <c r="O94" s="109"/>
      <c r="P94" s="8"/>
      <c r="Q94" s="109"/>
      <c r="R94" s="8"/>
      <c r="S94" s="109"/>
      <c r="T94" s="8"/>
      <c r="U94" s="109"/>
      <c r="V94" s="8"/>
      <c r="W94" s="109"/>
      <c r="Z94" s="108"/>
    </row>
    <row r="95" spans="5:26">
      <c r="M95" s="109"/>
      <c r="O95" s="109"/>
      <c r="Q95" s="109"/>
      <c r="S95" s="109"/>
      <c r="U95" s="109"/>
      <c r="W95" s="109"/>
      <c r="Z95" s="108"/>
    </row>
    <row r="96" spans="5:26">
      <c r="M96" s="52"/>
      <c r="O96" s="52"/>
      <c r="Q96" s="52"/>
      <c r="S96" s="52"/>
      <c r="U96" s="52"/>
      <c r="W96" s="52"/>
      <c r="Z96" s="108"/>
    </row>
    <row r="97" spans="4:26">
      <c r="M97" s="52"/>
      <c r="O97" s="52"/>
      <c r="Q97" s="52"/>
      <c r="S97" s="52"/>
      <c r="U97" s="52"/>
      <c r="W97" s="52"/>
      <c r="Z97" s="108"/>
    </row>
    <row r="98" spans="4:26">
      <c r="M98" s="52"/>
      <c r="O98" s="52"/>
      <c r="Q98" s="52"/>
      <c r="S98" s="52"/>
      <c r="U98" s="52"/>
      <c r="W98" s="52"/>
      <c r="Z98" s="108"/>
    </row>
    <row r="99" spans="4:26">
      <c r="L99" s="8"/>
      <c r="M99" s="49"/>
      <c r="N99" s="8"/>
      <c r="O99" s="49"/>
      <c r="P99" s="8"/>
      <c r="Q99" s="49"/>
      <c r="R99" s="8"/>
      <c r="S99" s="49"/>
      <c r="T99" s="8"/>
      <c r="U99" s="49"/>
      <c r="V99" s="8"/>
      <c r="W99" s="49"/>
    </row>
    <row r="100" spans="4:26">
      <c r="L100" s="8"/>
      <c r="M100" s="49"/>
      <c r="N100" s="8"/>
      <c r="O100" s="49"/>
      <c r="P100" s="8"/>
      <c r="Q100" s="49"/>
      <c r="R100" s="8"/>
      <c r="S100" s="49"/>
      <c r="T100" s="8"/>
      <c r="U100" s="49"/>
      <c r="V100" s="8"/>
      <c r="W100" s="49"/>
    </row>
    <row r="101" spans="4:26">
      <c r="L101" s="8"/>
      <c r="M101" s="49"/>
      <c r="N101" s="8"/>
      <c r="O101" s="49"/>
      <c r="P101" s="8"/>
      <c r="Q101" s="49"/>
      <c r="R101" s="8"/>
      <c r="S101" s="49"/>
      <c r="T101" s="8"/>
      <c r="U101" s="49"/>
      <c r="V101" s="8"/>
      <c r="W101" s="49"/>
    </row>
    <row r="102" spans="4:26">
      <c r="L102" s="8"/>
      <c r="M102" s="49"/>
      <c r="N102" s="8"/>
      <c r="O102" s="49"/>
      <c r="P102" s="8"/>
      <c r="Q102" s="49"/>
      <c r="R102" s="8"/>
      <c r="S102" s="49"/>
      <c r="T102" s="8"/>
      <c r="U102" s="49"/>
      <c r="V102" s="8"/>
      <c r="W102" s="49"/>
    </row>
    <row r="103" spans="4:26">
      <c r="D103" s="52"/>
      <c r="G103" s="52"/>
      <c r="I103" s="52"/>
      <c r="K103" s="52"/>
      <c r="L103" s="8"/>
      <c r="M103" s="49"/>
      <c r="N103" s="8"/>
      <c r="O103" s="49"/>
      <c r="P103" s="8"/>
      <c r="Q103" s="49"/>
      <c r="R103" s="8"/>
      <c r="S103" s="49"/>
      <c r="T103" s="8"/>
      <c r="U103" s="49"/>
      <c r="V103" s="8"/>
      <c r="W103" s="49"/>
    </row>
    <row r="104" spans="4:26">
      <c r="D104" s="52"/>
      <c r="G104" s="52"/>
      <c r="I104" s="52"/>
      <c r="K104" s="52"/>
      <c r="L104" s="8"/>
      <c r="M104" s="49"/>
      <c r="N104" s="8"/>
      <c r="O104" s="49"/>
      <c r="P104" s="8"/>
      <c r="Q104" s="49"/>
      <c r="R104" s="8"/>
      <c r="S104" s="49"/>
      <c r="T104" s="8"/>
      <c r="U104" s="49"/>
      <c r="V104" s="8"/>
      <c r="W104" s="49"/>
    </row>
    <row r="105" spans="4:26">
      <c r="D105" s="52"/>
      <c r="G105" s="52"/>
      <c r="I105" s="52"/>
      <c r="K105" s="52"/>
      <c r="L105" s="8"/>
      <c r="M105" s="49"/>
      <c r="N105" s="8"/>
      <c r="O105" s="49"/>
      <c r="P105" s="8"/>
      <c r="Q105" s="49"/>
      <c r="R105" s="8"/>
      <c r="S105" s="49"/>
      <c r="T105" s="8"/>
      <c r="U105" s="49"/>
      <c r="V105" s="8"/>
      <c r="W105" s="49"/>
    </row>
    <row r="106" spans="4:26">
      <c r="D106" s="52"/>
      <c r="G106" s="52"/>
      <c r="I106" s="52"/>
      <c r="K106" s="52"/>
      <c r="L106" s="8"/>
      <c r="M106" s="49"/>
      <c r="N106" s="8"/>
      <c r="O106" s="49"/>
      <c r="P106" s="8"/>
      <c r="Q106" s="49"/>
      <c r="R106" s="8"/>
      <c r="S106" s="49"/>
      <c r="T106" s="8"/>
      <c r="U106" s="49"/>
      <c r="V106" s="8"/>
      <c r="W106" s="49"/>
    </row>
    <row r="107" spans="4:26">
      <c r="D107" s="52"/>
      <c r="G107" s="52"/>
      <c r="I107" s="52"/>
      <c r="K107" s="52"/>
      <c r="L107" s="8"/>
      <c r="M107" s="49"/>
      <c r="N107" s="8"/>
      <c r="O107" s="49"/>
      <c r="P107" s="8"/>
      <c r="Q107" s="49"/>
      <c r="R107" s="8"/>
      <c r="S107" s="49"/>
      <c r="T107" s="8"/>
      <c r="U107" s="49"/>
      <c r="V107" s="8"/>
      <c r="W107" s="49"/>
    </row>
    <row r="108" spans="4:26">
      <c r="D108" s="52"/>
      <c r="G108" s="52"/>
      <c r="I108" s="52"/>
      <c r="K108" s="52"/>
      <c r="L108" s="8"/>
      <c r="M108" s="49"/>
      <c r="N108" s="8"/>
      <c r="O108" s="49"/>
      <c r="P108" s="8"/>
      <c r="Q108" s="49"/>
      <c r="R108" s="8"/>
      <c r="S108" s="49"/>
      <c r="T108" s="8"/>
      <c r="U108" s="49"/>
      <c r="V108" s="8"/>
      <c r="W108" s="49"/>
    </row>
    <row r="109" spans="4:26">
      <c r="D109" s="52"/>
      <c r="G109" s="52"/>
      <c r="I109" s="52"/>
      <c r="K109" s="52"/>
      <c r="L109" s="8"/>
      <c r="M109" s="49"/>
      <c r="N109" s="8"/>
      <c r="O109" s="49"/>
      <c r="P109" s="8"/>
      <c r="Q109" s="49"/>
      <c r="R109" s="8"/>
      <c r="S109" s="49"/>
      <c r="T109" s="8"/>
      <c r="U109" s="49"/>
      <c r="V109" s="8"/>
      <c r="W109" s="49"/>
    </row>
    <row r="110" spans="4:26">
      <c r="D110" s="52"/>
      <c r="G110" s="52"/>
      <c r="I110" s="52"/>
      <c r="K110" s="52"/>
      <c r="L110" s="8"/>
      <c r="M110" s="49"/>
      <c r="N110" s="8"/>
      <c r="O110" s="49"/>
      <c r="P110" s="8"/>
      <c r="Q110" s="49"/>
      <c r="R110" s="8"/>
      <c r="S110" s="49"/>
      <c r="T110" s="8"/>
      <c r="U110" s="49"/>
      <c r="V110" s="8"/>
      <c r="W110" s="49"/>
    </row>
    <row r="111" spans="4:26">
      <c r="D111" s="52"/>
      <c r="G111" s="52"/>
      <c r="I111" s="52"/>
      <c r="K111" s="52"/>
      <c r="L111" s="8"/>
      <c r="M111" s="49"/>
      <c r="N111" s="8"/>
      <c r="O111" s="49"/>
      <c r="P111" s="8"/>
      <c r="Q111" s="49"/>
      <c r="R111" s="8"/>
      <c r="S111" s="49"/>
      <c r="T111" s="8"/>
      <c r="U111" s="49"/>
      <c r="V111" s="8"/>
      <c r="W111" s="49"/>
    </row>
    <row r="112" spans="4:26">
      <c r="D112" s="52"/>
      <c r="G112" s="52"/>
      <c r="I112" s="52"/>
      <c r="K112" s="52"/>
      <c r="L112" s="8"/>
      <c r="M112" s="49"/>
      <c r="N112" s="8"/>
      <c r="O112" s="49"/>
      <c r="P112" s="8"/>
      <c r="Q112" s="49"/>
      <c r="R112" s="8"/>
      <c r="S112" s="49"/>
      <c r="T112" s="8"/>
      <c r="U112" s="49"/>
      <c r="V112" s="8"/>
      <c r="W112" s="49"/>
    </row>
    <row r="113" spans="4:26">
      <c r="D113" s="52"/>
      <c r="G113" s="52"/>
      <c r="I113" s="52"/>
      <c r="K113" s="52"/>
      <c r="L113" s="8"/>
      <c r="M113" s="49"/>
      <c r="N113" s="8"/>
      <c r="O113" s="49"/>
      <c r="P113" s="8"/>
      <c r="Q113" s="49"/>
      <c r="R113" s="8"/>
      <c r="S113" s="49"/>
      <c r="T113" s="8"/>
      <c r="U113" s="49"/>
      <c r="V113" s="8"/>
      <c r="W113" s="49"/>
    </row>
    <row r="114" spans="4:26">
      <c r="D114" s="52"/>
      <c r="G114" s="52"/>
      <c r="I114" s="52"/>
      <c r="K114" s="52"/>
      <c r="L114" s="42"/>
      <c r="M114" s="49"/>
      <c r="N114" s="42"/>
      <c r="O114" s="49"/>
      <c r="P114" s="42"/>
      <c r="Q114" s="49"/>
      <c r="R114" s="42"/>
      <c r="S114" s="49"/>
      <c r="T114" s="42"/>
      <c r="U114" s="49"/>
      <c r="V114" s="42"/>
      <c r="W114" s="49"/>
    </row>
    <row r="115" spans="4:26">
      <c r="D115" s="52"/>
      <c r="G115" s="52"/>
      <c r="I115" s="52"/>
      <c r="K115" s="52"/>
      <c r="L115" s="8"/>
      <c r="M115" s="49"/>
      <c r="N115" s="8"/>
      <c r="O115" s="49"/>
      <c r="P115" s="8"/>
      <c r="Q115" s="49"/>
      <c r="R115" s="8"/>
      <c r="S115" s="49"/>
      <c r="T115" s="8"/>
      <c r="U115" s="49"/>
      <c r="V115" s="8"/>
      <c r="W115" s="49"/>
    </row>
    <row r="116" spans="4:26">
      <c r="D116" s="52"/>
      <c r="G116" s="52"/>
      <c r="I116" s="52"/>
      <c r="K116" s="52"/>
      <c r="L116" s="110"/>
      <c r="M116" s="49"/>
      <c r="N116" s="110"/>
      <c r="O116" s="49"/>
      <c r="P116" s="110"/>
      <c r="Q116" s="49"/>
      <c r="R116" s="110"/>
      <c r="S116" s="49"/>
      <c r="T116" s="110"/>
      <c r="U116" s="49"/>
      <c r="V116" s="110"/>
      <c r="W116" s="49"/>
    </row>
    <row r="117" spans="4:26">
      <c r="D117" s="52"/>
      <c r="G117" s="52"/>
      <c r="I117" s="52"/>
      <c r="K117" s="52"/>
      <c r="L117" s="110"/>
      <c r="M117" s="49"/>
      <c r="N117" s="110"/>
      <c r="O117" s="49"/>
      <c r="P117" s="110"/>
      <c r="Q117" s="49"/>
      <c r="R117" s="110"/>
      <c r="S117" s="49"/>
      <c r="T117" s="110"/>
      <c r="U117" s="49"/>
      <c r="V117" s="110"/>
      <c r="W117" s="49"/>
    </row>
    <row r="118" spans="4:26">
      <c r="D118" s="52"/>
      <c r="G118" s="52"/>
      <c r="I118" s="52"/>
      <c r="K118" s="52"/>
      <c r="L118" s="110"/>
      <c r="M118" s="49"/>
      <c r="N118" s="110"/>
      <c r="O118" s="49"/>
      <c r="P118" s="110"/>
      <c r="Q118" s="49"/>
      <c r="R118" s="110"/>
      <c r="S118" s="49"/>
      <c r="T118" s="110"/>
      <c r="U118" s="49"/>
      <c r="V118" s="110"/>
      <c r="W118" s="49"/>
    </row>
    <row r="119" spans="4:26">
      <c r="D119" s="52"/>
      <c r="G119" s="52"/>
      <c r="I119" s="52"/>
      <c r="K119" s="52"/>
      <c r="L119" s="8"/>
      <c r="M119" s="49"/>
      <c r="N119" s="8"/>
      <c r="O119" s="49"/>
      <c r="P119" s="8"/>
      <c r="Q119" s="49"/>
      <c r="R119" s="8"/>
      <c r="S119" s="49"/>
      <c r="T119" s="8"/>
      <c r="U119" s="49"/>
      <c r="V119" s="8"/>
      <c r="W119" s="49"/>
    </row>
    <row r="120" spans="4:26">
      <c r="D120" s="52"/>
      <c r="G120" s="52"/>
      <c r="I120" s="52"/>
      <c r="K120" s="52"/>
      <c r="L120" s="8"/>
      <c r="M120" s="49"/>
      <c r="N120" s="8"/>
      <c r="O120" s="49"/>
      <c r="P120" s="8"/>
      <c r="Q120" s="49"/>
      <c r="R120" s="8"/>
      <c r="S120" s="49"/>
      <c r="T120" s="8"/>
      <c r="U120" s="49"/>
      <c r="V120" s="8"/>
      <c r="W120" s="49"/>
    </row>
    <row r="121" spans="4:26">
      <c r="D121" s="52"/>
      <c r="G121" s="52"/>
      <c r="I121" s="52"/>
      <c r="K121" s="52"/>
      <c r="L121" s="8"/>
      <c r="M121" s="49"/>
      <c r="N121" s="8"/>
      <c r="O121" s="49"/>
      <c r="P121" s="8"/>
      <c r="Q121" s="49"/>
      <c r="R121" s="8"/>
      <c r="S121" s="49"/>
      <c r="T121" s="8"/>
      <c r="U121" s="49"/>
      <c r="V121" s="8"/>
      <c r="W121" s="49"/>
    </row>
    <row r="122" spans="4:26">
      <c r="D122" s="52"/>
      <c r="G122" s="52"/>
      <c r="I122" s="52"/>
      <c r="K122" s="52"/>
      <c r="L122" s="8"/>
      <c r="M122" s="49"/>
      <c r="N122" s="8"/>
      <c r="O122" s="49"/>
      <c r="P122" s="8"/>
      <c r="Q122" s="49"/>
      <c r="R122" s="8"/>
      <c r="S122" s="49"/>
      <c r="T122" s="8"/>
      <c r="U122" s="49"/>
      <c r="V122" s="8"/>
      <c r="W122" s="49"/>
    </row>
    <row r="123" spans="4:26">
      <c r="D123" s="52"/>
      <c r="G123" s="52"/>
      <c r="I123" s="52"/>
      <c r="K123" s="52"/>
      <c r="L123" s="8"/>
      <c r="M123" s="49"/>
      <c r="N123" s="8"/>
      <c r="O123" s="49"/>
      <c r="P123" s="8"/>
      <c r="Q123" s="49"/>
      <c r="R123" s="8"/>
      <c r="S123" s="49"/>
      <c r="T123" s="8"/>
      <c r="U123" s="49"/>
      <c r="V123" s="8"/>
      <c r="W123" s="49"/>
    </row>
    <row r="124" spans="4:26">
      <c r="D124" s="52"/>
      <c r="G124" s="52"/>
      <c r="I124" s="52"/>
      <c r="K124" s="52"/>
      <c r="L124" s="8"/>
      <c r="M124" s="49"/>
      <c r="N124" s="8"/>
      <c r="O124" s="49"/>
      <c r="P124" s="8"/>
      <c r="Q124" s="49"/>
      <c r="R124" s="8"/>
      <c r="S124" s="49"/>
      <c r="T124" s="8"/>
      <c r="U124" s="49"/>
      <c r="V124" s="8"/>
      <c r="W124" s="49"/>
    </row>
    <row r="125" spans="4:26">
      <c r="D125" s="52"/>
      <c r="G125" s="52"/>
      <c r="I125" s="52"/>
      <c r="K125" s="52"/>
      <c r="L125" s="8"/>
      <c r="M125" s="49"/>
      <c r="N125" s="8"/>
      <c r="O125" s="49"/>
      <c r="P125" s="8"/>
      <c r="Q125" s="49"/>
      <c r="R125" s="8"/>
      <c r="S125" s="49"/>
      <c r="T125" s="8"/>
      <c r="U125" s="49"/>
      <c r="V125" s="8"/>
      <c r="W125" s="49"/>
      <c r="Z125" s="108"/>
    </row>
    <row r="126" spans="4:26">
      <c r="D126" s="52"/>
      <c r="G126" s="52"/>
      <c r="I126" s="52"/>
      <c r="K126" s="52"/>
      <c r="L126" s="8"/>
      <c r="M126" s="49"/>
      <c r="N126" s="8"/>
      <c r="O126" s="49"/>
      <c r="P126" s="8"/>
      <c r="Q126" s="49"/>
      <c r="R126" s="8"/>
      <c r="S126" s="49"/>
      <c r="T126" s="8"/>
      <c r="U126" s="49"/>
      <c r="V126" s="8"/>
      <c r="W126" s="49"/>
      <c r="Z126" s="108"/>
    </row>
    <row r="127" spans="4:26">
      <c r="D127" s="52"/>
      <c r="G127" s="52"/>
      <c r="I127" s="52"/>
      <c r="K127" s="52"/>
      <c r="L127" s="8"/>
      <c r="M127" s="49"/>
      <c r="N127" s="8"/>
      <c r="O127" s="49"/>
      <c r="P127" s="8"/>
      <c r="Q127" s="49"/>
      <c r="R127" s="8"/>
      <c r="S127" s="49"/>
      <c r="T127" s="8"/>
      <c r="U127" s="49"/>
      <c r="V127" s="8"/>
      <c r="W127" s="49"/>
      <c r="Z127" s="108"/>
    </row>
    <row r="128" spans="4:26">
      <c r="D128" s="52"/>
      <c r="G128" s="52"/>
      <c r="I128" s="52"/>
      <c r="K128" s="52"/>
      <c r="L128" s="8"/>
      <c r="M128" s="49"/>
      <c r="N128" s="8"/>
      <c r="O128" s="49"/>
      <c r="P128" s="8"/>
      <c r="Q128" s="49"/>
      <c r="R128" s="8"/>
      <c r="S128" s="49"/>
      <c r="T128" s="8"/>
      <c r="U128" s="49"/>
      <c r="V128" s="8"/>
      <c r="W128" s="49"/>
      <c r="Z128" s="108"/>
    </row>
    <row r="129" spans="4:26">
      <c r="D129" s="52"/>
      <c r="G129" s="52"/>
      <c r="I129" s="52"/>
      <c r="K129" s="52"/>
      <c r="L129" s="8"/>
      <c r="M129" s="49"/>
      <c r="N129" s="8"/>
      <c r="O129" s="49"/>
      <c r="P129" s="8"/>
      <c r="Q129" s="49"/>
      <c r="R129" s="8"/>
      <c r="S129" s="49"/>
      <c r="T129" s="8"/>
      <c r="U129" s="49"/>
      <c r="V129" s="8"/>
      <c r="W129" s="49"/>
      <c r="Z129" s="108"/>
    </row>
    <row r="130" spans="4:26">
      <c r="D130" s="52"/>
      <c r="G130" s="52"/>
      <c r="I130" s="52"/>
      <c r="K130" s="52"/>
      <c r="L130" s="8"/>
      <c r="M130" s="52"/>
      <c r="N130" s="8"/>
      <c r="O130" s="52"/>
      <c r="P130" s="8"/>
      <c r="Q130" s="52"/>
      <c r="R130" s="8"/>
      <c r="S130" s="52"/>
      <c r="T130" s="8"/>
      <c r="U130" s="52"/>
      <c r="V130" s="8"/>
      <c r="W130" s="52"/>
      <c r="Z130" s="108"/>
    </row>
    <row r="131" spans="4:26">
      <c r="D131" s="52"/>
      <c r="G131" s="52"/>
      <c r="I131" s="52"/>
      <c r="K131" s="52"/>
      <c r="L131" s="8"/>
      <c r="M131" s="52"/>
      <c r="N131" s="8"/>
      <c r="O131" s="52"/>
      <c r="P131" s="8"/>
      <c r="Q131" s="52"/>
      <c r="R131" s="8"/>
      <c r="S131" s="52"/>
      <c r="T131" s="8"/>
      <c r="U131" s="52"/>
      <c r="V131" s="8"/>
      <c r="W131" s="52"/>
      <c r="Z131" s="108"/>
    </row>
    <row r="132" spans="4:26">
      <c r="D132" s="52"/>
      <c r="G132" s="52"/>
      <c r="I132" s="52"/>
      <c r="K132" s="52"/>
      <c r="M132" s="52"/>
      <c r="O132" s="52"/>
      <c r="Q132" s="52"/>
      <c r="S132" s="52"/>
      <c r="U132" s="52"/>
      <c r="W132" s="52"/>
      <c r="Z132" s="108"/>
    </row>
    <row r="133" spans="4:26">
      <c r="D133" s="52"/>
      <c r="G133" s="52"/>
      <c r="I133" s="52"/>
      <c r="K133" s="52"/>
      <c r="L133" s="8"/>
      <c r="M133" s="49"/>
      <c r="N133" s="8"/>
      <c r="O133" s="49"/>
      <c r="P133" s="8"/>
      <c r="Q133" s="49"/>
      <c r="R133" s="8"/>
      <c r="S133" s="49"/>
      <c r="T133" s="8"/>
      <c r="U133" s="49"/>
      <c r="V133" s="8"/>
      <c r="W133" s="49"/>
      <c r="Z133" s="108"/>
    </row>
    <row r="134" spans="4:26">
      <c r="D134" s="52"/>
      <c r="G134" s="52"/>
      <c r="I134" s="52"/>
      <c r="K134" s="52"/>
      <c r="L134" s="8"/>
      <c r="M134" s="49"/>
      <c r="N134" s="8"/>
      <c r="O134" s="49"/>
      <c r="P134" s="8"/>
      <c r="Q134" s="49"/>
      <c r="R134" s="8"/>
      <c r="S134" s="49"/>
      <c r="T134" s="8"/>
      <c r="U134" s="49"/>
      <c r="V134" s="8"/>
      <c r="W134" s="49"/>
      <c r="Z134" s="108"/>
    </row>
    <row r="135" spans="4:26">
      <c r="D135" s="64"/>
      <c r="E135" s="8"/>
      <c r="G135" s="64"/>
      <c r="I135" s="64"/>
      <c r="K135" s="64"/>
      <c r="L135" s="8"/>
      <c r="M135" s="49"/>
      <c r="N135" s="8"/>
      <c r="O135" s="49"/>
      <c r="P135" s="8"/>
      <c r="Q135" s="49"/>
      <c r="R135" s="8"/>
      <c r="S135" s="49"/>
      <c r="T135" s="8"/>
      <c r="U135" s="49"/>
      <c r="V135" s="8"/>
      <c r="W135" s="49"/>
      <c r="Z135" s="108"/>
    </row>
    <row r="136" spans="4:26">
      <c r="D136" s="64"/>
      <c r="E136" s="8"/>
      <c r="G136" s="64"/>
      <c r="I136" s="64"/>
      <c r="K136" s="64"/>
      <c r="L136" s="8"/>
      <c r="M136" s="49"/>
      <c r="N136" s="8"/>
      <c r="O136" s="49"/>
      <c r="P136" s="8"/>
      <c r="Q136" s="49"/>
      <c r="R136" s="8"/>
      <c r="S136" s="49"/>
      <c r="T136" s="8"/>
      <c r="U136" s="49"/>
      <c r="V136" s="8"/>
      <c r="W136" s="49"/>
      <c r="Z136" s="108"/>
    </row>
    <row r="137" spans="4:26">
      <c r="D137" s="64"/>
      <c r="E137" s="8"/>
      <c r="G137" s="64"/>
      <c r="I137" s="64"/>
      <c r="K137" s="64"/>
      <c r="L137" s="8"/>
      <c r="M137" s="49"/>
      <c r="N137" s="8"/>
      <c r="O137" s="49"/>
      <c r="P137" s="8"/>
      <c r="Q137" s="49"/>
      <c r="R137" s="8"/>
      <c r="S137" s="49"/>
      <c r="T137" s="8"/>
      <c r="U137" s="49"/>
      <c r="V137" s="8"/>
      <c r="W137" s="49"/>
      <c r="Z137" s="108"/>
    </row>
    <row r="138" spans="4:26">
      <c r="D138" s="64"/>
      <c r="E138" s="8"/>
      <c r="G138" s="64"/>
      <c r="I138" s="64"/>
      <c r="K138" s="64"/>
      <c r="L138" s="8"/>
      <c r="M138" s="49"/>
      <c r="N138" s="8"/>
      <c r="O138" s="49"/>
      <c r="P138" s="8"/>
      <c r="Q138" s="49"/>
      <c r="R138" s="8"/>
      <c r="S138" s="49"/>
      <c r="T138" s="8"/>
      <c r="U138" s="49"/>
      <c r="V138" s="8"/>
      <c r="W138" s="49"/>
      <c r="Z138" s="108"/>
    </row>
    <row r="139" spans="4:26">
      <c r="D139" s="64"/>
      <c r="E139" s="8"/>
      <c r="G139" s="64"/>
      <c r="I139" s="64"/>
      <c r="K139" s="64"/>
      <c r="L139" s="8"/>
      <c r="M139" s="49"/>
      <c r="N139" s="8"/>
      <c r="O139" s="49"/>
      <c r="P139" s="8"/>
      <c r="Q139" s="49"/>
      <c r="R139" s="8"/>
      <c r="S139" s="49"/>
      <c r="T139" s="8"/>
      <c r="U139" s="49"/>
      <c r="V139" s="8"/>
      <c r="W139" s="49"/>
      <c r="Z139" s="108"/>
    </row>
    <row r="140" spans="4:26">
      <c r="D140" s="64"/>
      <c r="E140" s="8"/>
      <c r="G140" s="64"/>
      <c r="I140" s="64"/>
      <c r="K140" s="64"/>
      <c r="L140" s="8"/>
      <c r="M140" s="49"/>
      <c r="N140" s="8"/>
      <c r="O140" s="49"/>
      <c r="P140" s="8"/>
      <c r="Q140" s="49"/>
      <c r="R140" s="8"/>
      <c r="S140" s="49"/>
      <c r="T140" s="8"/>
      <c r="U140" s="49"/>
      <c r="V140" s="8"/>
      <c r="W140" s="49"/>
      <c r="Z140" s="108"/>
    </row>
    <row r="141" spans="4:26">
      <c r="D141" s="64"/>
      <c r="E141" s="8"/>
      <c r="G141" s="64"/>
      <c r="I141" s="64"/>
      <c r="K141" s="64"/>
      <c r="L141" s="8"/>
      <c r="M141" s="49"/>
      <c r="N141" s="8"/>
      <c r="O141" s="49"/>
      <c r="P141" s="8"/>
      <c r="Q141" s="49"/>
      <c r="R141" s="8"/>
      <c r="S141" s="49"/>
      <c r="T141" s="8"/>
      <c r="U141" s="49"/>
      <c r="V141" s="8"/>
      <c r="W141" s="49"/>
      <c r="Z141" s="108"/>
    </row>
    <row r="142" spans="4:26">
      <c r="D142" s="64"/>
      <c r="E142" s="8"/>
      <c r="G142" s="64"/>
      <c r="I142" s="64"/>
      <c r="K142" s="64"/>
      <c r="L142" s="8"/>
      <c r="M142" s="49"/>
      <c r="N142" s="8"/>
      <c r="O142" s="49"/>
      <c r="P142" s="8"/>
      <c r="Q142" s="49"/>
      <c r="R142" s="8"/>
      <c r="S142" s="49"/>
      <c r="T142" s="8"/>
      <c r="U142" s="49"/>
      <c r="V142" s="8"/>
      <c r="W142" s="49"/>
      <c r="Z142" s="108"/>
    </row>
    <row r="143" spans="4:26">
      <c r="D143" s="64"/>
      <c r="E143" s="8"/>
      <c r="G143" s="64"/>
      <c r="I143" s="64"/>
      <c r="K143" s="64"/>
      <c r="L143" s="8"/>
      <c r="M143" s="49"/>
      <c r="N143" s="8"/>
      <c r="O143" s="49"/>
      <c r="P143" s="8"/>
      <c r="Q143" s="49"/>
      <c r="R143" s="8"/>
      <c r="S143" s="49"/>
      <c r="T143" s="8"/>
      <c r="U143" s="49"/>
      <c r="V143" s="8"/>
      <c r="W143" s="49"/>
      <c r="Z143" s="108"/>
    </row>
    <row r="144" spans="4:26">
      <c r="D144" s="64"/>
      <c r="E144" s="8"/>
      <c r="G144" s="64"/>
      <c r="I144" s="64"/>
      <c r="K144" s="64"/>
      <c r="L144" s="8"/>
      <c r="M144" s="49"/>
      <c r="N144" s="8"/>
      <c r="O144" s="49"/>
      <c r="P144" s="8"/>
      <c r="Q144" s="49"/>
      <c r="R144" s="8"/>
      <c r="S144" s="49"/>
      <c r="T144" s="8"/>
      <c r="U144" s="49"/>
      <c r="V144" s="8"/>
      <c r="W144" s="49"/>
      <c r="Z144" s="108"/>
    </row>
    <row r="145" spans="4:26">
      <c r="D145" s="64"/>
      <c r="E145" s="8"/>
      <c r="G145" s="64"/>
      <c r="I145" s="64"/>
      <c r="K145" s="64"/>
      <c r="L145" s="8"/>
      <c r="M145" s="49"/>
      <c r="N145" s="8"/>
      <c r="O145" s="49"/>
      <c r="P145" s="8"/>
      <c r="Q145" s="49"/>
      <c r="R145" s="8"/>
      <c r="S145" s="49"/>
      <c r="T145" s="8"/>
      <c r="U145" s="49"/>
      <c r="V145" s="8"/>
      <c r="W145" s="49"/>
      <c r="Z145" s="108"/>
    </row>
    <row r="146" spans="4:26">
      <c r="D146" s="64"/>
      <c r="E146" s="8"/>
      <c r="G146" s="64"/>
      <c r="I146" s="64"/>
      <c r="K146" s="64"/>
      <c r="L146" s="8"/>
      <c r="M146" s="49"/>
      <c r="N146" s="8"/>
      <c r="O146" s="49"/>
      <c r="P146" s="8"/>
      <c r="Q146" s="49"/>
      <c r="R146" s="8"/>
      <c r="S146" s="49"/>
      <c r="T146" s="8"/>
      <c r="U146" s="49"/>
      <c r="V146" s="8"/>
      <c r="W146" s="49"/>
      <c r="Z146" s="108"/>
    </row>
    <row r="147" spans="4:26">
      <c r="D147" s="64"/>
      <c r="E147" s="8"/>
      <c r="G147" s="64"/>
      <c r="I147" s="64"/>
      <c r="K147" s="64"/>
      <c r="L147" s="8"/>
      <c r="M147" s="109"/>
      <c r="N147" s="8"/>
      <c r="O147" s="109"/>
      <c r="P147" s="8"/>
      <c r="Q147" s="109"/>
      <c r="R147" s="8"/>
      <c r="S147" s="109"/>
      <c r="T147" s="8"/>
      <c r="U147" s="109"/>
      <c r="V147" s="8"/>
      <c r="W147" s="109"/>
      <c r="Z147" s="108"/>
    </row>
    <row r="148" spans="4:26">
      <c r="D148" s="64"/>
      <c r="E148" s="8"/>
      <c r="G148" s="64"/>
      <c r="I148" s="64"/>
      <c r="K148" s="64"/>
      <c r="L148" s="8"/>
      <c r="M148" s="109"/>
      <c r="N148" s="8"/>
      <c r="O148" s="109"/>
      <c r="P148" s="8"/>
      <c r="Q148" s="109"/>
      <c r="R148" s="8"/>
      <c r="S148" s="109"/>
      <c r="T148" s="8"/>
      <c r="U148" s="109"/>
      <c r="V148" s="8"/>
      <c r="W148" s="109"/>
      <c r="Z148" s="108"/>
    </row>
    <row r="149" spans="4:26">
      <c r="D149" s="64"/>
      <c r="E149" s="8"/>
      <c r="G149" s="64"/>
      <c r="I149" s="64"/>
      <c r="K149" s="64"/>
      <c r="L149" s="8"/>
      <c r="M149" s="49"/>
      <c r="N149" s="8"/>
      <c r="O149" s="49"/>
      <c r="P149" s="8"/>
      <c r="Q149" s="49"/>
      <c r="R149" s="8"/>
      <c r="S149" s="49"/>
      <c r="T149" s="8"/>
      <c r="U149" s="49"/>
      <c r="V149" s="8"/>
      <c r="W149" s="49"/>
      <c r="Z149" s="108"/>
    </row>
    <row r="150" spans="4:26">
      <c r="D150" s="64"/>
      <c r="E150" s="8"/>
      <c r="G150" s="64"/>
      <c r="I150" s="64"/>
      <c r="K150" s="64"/>
      <c r="L150" s="8"/>
      <c r="M150" s="49"/>
      <c r="N150" s="8"/>
      <c r="O150" s="49"/>
      <c r="P150" s="8"/>
      <c r="Q150" s="49"/>
      <c r="R150" s="8"/>
      <c r="S150" s="49"/>
      <c r="T150" s="8"/>
      <c r="U150" s="49"/>
      <c r="V150" s="8"/>
      <c r="W150" s="49"/>
      <c r="Z150" s="108"/>
    </row>
    <row r="151" spans="4:26">
      <c r="D151" s="64"/>
      <c r="E151" s="8"/>
      <c r="G151" s="64"/>
      <c r="I151" s="64"/>
      <c r="K151" s="64"/>
      <c r="L151" s="8"/>
      <c r="M151" s="49"/>
      <c r="N151" s="8"/>
      <c r="O151" s="49"/>
      <c r="P151" s="8"/>
      <c r="Q151" s="49"/>
      <c r="R151" s="8"/>
      <c r="S151" s="49"/>
      <c r="T151" s="8"/>
      <c r="U151" s="49"/>
      <c r="V151" s="8"/>
      <c r="W151" s="49"/>
      <c r="Z151" s="108"/>
    </row>
    <row r="152" spans="4:26">
      <c r="D152" s="64"/>
      <c r="E152" s="8"/>
      <c r="G152" s="64"/>
      <c r="I152" s="64"/>
      <c r="K152" s="64"/>
      <c r="L152" s="8"/>
      <c r="M152" s="49"/>
      <c r="N152" s="8"/>
      <c r="O152" s="49"/>
      <c r="P152" s="8"/>
      <c r="Q152" s="49"/>
      <c r="R152" s="8"/>
      <c r="S152" s="49"/>
      <c r="T152" s="8"/>
      <c r="U152" s="49"/>
      <c r="V152" s="8"/>
      <c r="W152" s="49"/>
      <c r="Z152" s="108"/>
    </row>
    <row r="153" spans="4:26">
      <c r="D153" s="64"/>
      <c r="E153" s="8"/>
      <c r="G153" s="64"/>
      <c r="I153" s="64"/>
      <c r="K153" s="64"/>
      <c r="L153" s="8"/>
      <c r="M153" s="49"/>
      <c r="N153" s="8"/>
      <c r="O153" s="49"/>
      <c r="P153" s="8"/>
      <c r="Q153" s="49"/>
      <c r="R153" s="8"/>
      <c r="S153" s="49"/>
      <c r="T153" s="8"/>
      <c r="U153" s="49"/>
      <c r="V153" s="8"/>
      <c r="W153" s="49"/>
      <c r="Z153" s="108"/>
    </row>
    <row r="154" spans="4:26">
      <c r="D154" s="64"/>
      <c r="E154" s="8"/>
      <c r="G154" s="64"/>
      <c r="I154" s="64"/>
      <c r="K154" s="64"/>
      <c r="L154" s="8"/>
      <c r="M154" s="49"/>
      <c r="N154" s="8"/>
      <c r="O154" s="49"/>
      <c r="P154" s="8"/>
      <c r="Q154" s="49"/>
      <c r="R154" s="8"/>
      <c r="S154" s="49"/>
      <c r="T154" s="8"/>
      <c r="U154" s="49"/>
      <c r="V154" s="8"/>
      <c r="W154" s="49"/>
      <c r="Z154" s="108"/>
    </row>
    <row r="155" spans="4:26">
      <c r="D155" s="64"/>
      <c r="E155" s="8"/>
      <c r="G155" s="64"/>
      <c r="I155" s="64"/>
      <c r="K155" s="64"/>
      <c r="L155" s="8"/>
      <c r="M155" s="49"/>
      <c r="N155" s="8"/>
      <c r="O155" s="49"/>
      <c r="P155" s="8"/>
      <c r="Q155" s="49"/>
      <c r="R155" s="8"/>
      <c r="S155" s="49"/>
      <c r="T155" s="8"/>
      <c r="U155" s="49"/>
      <c r="V155" s="8"/>
      <c r="W155" s="49"/>
      <c r="Z155" s="108"/>
    </row>
    <row r="156" spans="4:26">
      <c r="D156" s="64"/>
      <c r="E156" s="8"/>
      <c r="G156" s="64"/>
      <c r="I156" s="64"/>
      <c r="K156" s="64"/>
      <c r="L156" s="8"/>
      <c r="M156" s="49"/>
      <c r="N156" s="8"/>
      <c r="O156" s="49"/>
      <c r="P156" s="8"/>
      <c r="Q156" s="49"/>
      <c r="R156" s="8"/>
      <c r="S156" s="49"/>
      <c r="T156" s="8"/>
      <c r="U156" s="49"/>
      <c r="V156" s="8"/>
      <c r="W156" s="49"/>
      <c r="Z156" s="108"/>
    </row>
    <row r="157" spans="4:26">
      <c r="D157" s="64"/>
      <c r="E157" s="8"/>
      <c r="G157" s="64"/>
      <c r="I157" s="64"/>
      <c r="K157" s="64"/>
      <c r="L157" s="8"/>
      <c r="M157" s="49"/>
      <c r="N157" s="8"/>
      <c r="O157" s="49"/>
      <c r="P157" s="8"/>
      <c r="Q157" s="49"/>
      <c r="R157" s="8"/>
      <c r="S157" s="49"/>
      <c r="T157" s="8"/>
      <c r="U157" s="49"/>
      <c r="V157" s="8"/>
      <c r="W157" s="49"/>
      <c r="Z157" s="108"/>
    </row>
    <row r="158" spans="4:26">
      <c r="D158" s="64"/>
      <c r="E158" s="8"/>
      <c r="G158" s="64"/>
      <c r="I158" s="64"/>
      <c r="K158" s="64"/>
      <c r="L158" s="8"/>
      <c r="M158" s="49"/>
      <c r="N158" s="8"/>
      <c r="O158" s="49"/>
      <c r="P158" s="8"/>
      <c r="Q158" s="49"/>
      <c r="R158" s="8"/>
      <c r="S158" s="49"/>
      <c r="T158" s="8"/>
      <c r="U158" s="49"/>
      <c r="V158" s="8"/>
      <c r="W158" s="49"/>
      <c r="Z158" s="108"/>
    </row>
    <row r="159" spans="4:26">
      <c r="D159" s="64"/>
      <c r="E159" s="8"/>
      <c r="G159" s="64"/>
      <c r="I159" s="64"/>
      <c r="K159" s="64"/>
      <c r="L159" s="8"/>
      <c r="M159" s="49"/>
      <c r="N159" s="8"/>
      <c r="O159" s="49"/>
      <c r="P159" s="8"/>
      <c r="Q159" s="49"/>
      <c r="R159" s="8"/>
      <c r="S159" s="49"/>
      <c r="T159" s="8"/>
      <c r="U159" s="49"/>
      <c r="V159" s="8"/>
      <c r="W159" s="49"/>
      <c r="Z159" s="108"/>
    </row>
    <row r="160" spans="4:26">
      <c r="D160" s="64"/>
      <c r="E160" s="8"/>
      <c r="G160" s="64"/>
      <c r="I160" s="64"/>
      <c r="K160" s="64"/>
      <c r="L160" s="8"/>
      <c r="M160" s="49"/>
      <c r="N160" s="8"/>
      <c r="O160" s="49"/>
      <c r="P160" s="8"/>
      <c r="Q160" s="49"/>
      <c r="R160" s="8"/>
      <c r="S160" s="49"/>
      <c r="T160" s="8"/>
      <c r="U160" s="49"/>
      <c r="V160" s="8"/>
      <c r="W160" s="49"/>
      <c r="Z160" s="108"/>
    </row>
    <row r="161" spans="4:26">
      <c r="D161" s="64"/>
      <c r="E161" s="8"/>
      <c r="G161" s="64"/>
      <c r="I161" s="64"/>
      <c r="K161" s="64"/>
      <c r="L161" s="8"/>
      <c r="M161" s="49"/>
      <c r="N161" s="8"/>
      <c r="O161" s="49"/>
      <c r="P161" s="8"/>
      <c r="Q161" s="49"/>
      <c r="R161" s="8"/>
      <c r="S161" s="49"/>
      <c r="T161" s="8"/>
      <c r="U161" s="49"/>
      <c r="V161" s="8"/>
      <c r="W161" s="49"/>
      <c r="Z161" s="108"/>
    </row>
    <row r="162" spans="4:26">
      <c r="D162" s="64"/>
      <c r="E162" s="8"/>
      <c r="G162" s="64"/>
      <c r="I162" s="64"/>
      <c r="K162" s="64"/>
      <c r="L162" s="8"/>
      <c r="M162" s="49"/>
      <c r="N162" s="8"/>
      <c r="O162" s="49"/>
      <c r="P162" s="8"/>
      <c r="Q162" s="49"/>
      <c r="R162" s="8"/>
      <c r="S162" s="49"/>
      <c r="T162" s="8"/>
      <c r="U162" s="49"/>
      <c r="V162" s="8"/>
      <c r="W162" s="49"/>
      <c r="Z162" s="108"/>
    </row>
    <row r="163" spans="4:26">
      <c r="D163" s="64"/>
      <c r="E163" s="8"/>
      <c r="G163" s="64"/>
      <c r="I163" s="64"/>
      <c r="K163" s="64"/>
      <c r="L163" s="8"/>
      <c r="M163" s="49"/>
      <c r="N163" s="8"/>
      <c r="O163" s="49"/>
      <c r="P163" s="8"/>
      <c r="Q163" s="49"/>
      <c r="R163" s="8"/>
      <c r="S163" s="49"/>
      <c r="T163" s="8"/>
      <c r="U163" s="49"/>
      <c r="V163" s="8"/>
      <c r="W163" s="49"/>
      <c r="Z163" s="108"/>
    </row>
    <row r="164" spans="4:26">
      <c r="D164" s="64"/>
      <c r="E164" s="8"/>
      <c r="G164" s="64"/>
      <c r="I164" s="64"/>
      <c r="K164" s="64"/>
      <c r="L164" s="8"/>
      <c r="M164" s="49"/>
      <c r="N164" s="8"/>
      <c r="O164" s="49"/>
      <c r="P164" s="8"/>
      <c r="Q164" s="49"/>
      <c r="R164" s="8"/>
      <c r="S164" s="49"/>
      <c r="T164" s="8"/>
      <c r="U164" s="49"/>
      <c r="V164" s="8"/>
      <c r="W164" s="49"/>
      <c r="Z164" s="108"/>
    </row>
    <row r="165" spans="4:26">
      <c r="D165" s="64"/>
      <c r="E165" s="8"/>
      <c r="G165" s="64"/>
      <c r="I165" s="64"/>
      <c r="K165" s="64"/>
      <c r="L165" s="8"/>
      <c r="M165" s="49"/>
      <c r="N165" s="8"/>
      <c r="O165" s="49"/>
      <c r="P165" s="8"/>
      <c r="Q165" s="49"/>
      <c r="R165" s="8"/>
      <c r="S165" s="49"/>
      <c r="T165" s="8"/>
      <c r="U165" s="49"/>
      <c r="V165" s="8"/>
      <c r="W165" s="49"/>
      <c r="Z165" s="108"/>
    </row>
    <row r="166" spans="4:26">
      <c r="D166" s="64"/>
      <c r="E166" s="8"/>
      <c r="G166" s="64"/>
      <c r="I166" s="64"/>
      <c r="K166" s="64"/>
      <c r="L166" s="8"/>
      <c r="M166" s="49"/>
      <c r="N166" s="8"/>
      <c r="O166" s="49"/>
      <c r="P166" s="8"/>
      <c r="Q166" s="49"/>
      <c r="R166" s="8"/>
      <c r="S166" s="49"/>
      <c r="T166" s="8"/>
      <c r="U166" s="49"/>
      <c r="V166" s="8"/>
      <c r="W166" s="49"/>
      <c r="Z166" s="108"/>
    </row>
    <row r="167" spans="4:26">
      <c r="D167" s="64"/>
      <c r="G167" s="64"/>
      <c r="I167" s="64"/>
      <c r="K167" s="64"/>
      <c r="L167" s="8"/>
      <c r="M167" s="49"/>
      <c r="N167" s="8"/>
      <c r="O167" s="49"/>
      <c r="P167" s="8"/>
      <c r="Q167" s="49"/>
      <c r="R167" s="8"/>
      <c r="S167" s="49"/>
      <c r="T167" s="8"/>
      <c r="U167" s="49"/>
      <c r="V167" s="8"/>
      <c r="W167" s="49"/>
      <c r="Z167" s="108"/>
    </row>
    <row r="168" spans="4:26">
      <c r="D168" s="64"/>
      <c r="E168" s="8"/>
      <c r="G168" s="64"/>
      <c r="I168" s="64"/>
      <c r="K168" s="64"/>
      <c r="L168" s="8"/>
      <c r="M168" s="49"/>
      <c r="N168" s="8"/>
      <c r="O168" s="49"/>
      <c r="P168" s="8"/>
      <c r="Q168" s="49"/>
      <c r="R168" s="8"/>
      <c r="S168" s="49"/>
      <c r="T168" s="8"/>
      <c r="U168" s="49"/>
      <c r="V168" s="8"/>
      <c r="W168" s="49"/>
      <c r="Z168" s="108"/>
    </row>
    <row r="169" spans="4:26">
      <c r="D169" s="64"/>
      <c r="E169" s="8"/>
      <c r="G169" s="64"/>
      <c r="I169" s="64"/>
      <c r="K169" s="64"/>
      <c r="L169" s="8"/>
      <c r="M169" s="49"/>
      <c r="N169" s="8"/>
      <c r="O169" s="49"/>
      <c r="P169" s="8"/>
      <c r="Q169" s="49"/>
      <c r="R169" s="8"/>
      <c r="S169" s="49"/>
      <c r="T169" s="8"/>
      <c r="U169" s="49"/>
      <c r="V169" s="8"/>
      <c r="W169" s="49"/>
      <c r="Z169" s="108"/>
    </row>
    <row r="170" spans="4:26">
      <c r="D170" s="64"/>
      <c r="E170" s="8"/>
      <c r="G170" s="64"/>
      <c r="I170" s="64"/>
      <c r="K170" s="64"/>
      <c r="L170" s="8"/>
      <c r="M170" s="49"/>
      <c r="N170" s="8"/>
      <c r="O170" s="49"/>
      <c r="P170" s="8"/>
      <c r="Q170" s="49"/>
      <c r="R170" s="8"/>
      <c r="S170" s="49"/>
      <c r="T170" s="8"/>
      <c r="U170" s="49"/>
      <c r="V170" s="8"/>
      <c r="W170" s="49"/>
      <c r="Z170" s="108"/>
    </row>
    <row r="171" spans="4:26">
      <c r="D171" s="64"/>
      <c r="E171" s="8"/>
      <c r="G171" s="64"/>
      <c r="I171" s="64"/>
      <c r="K171" s="64"/>
      <c r="L171" s="8"/>
      <c r="M171" s="49"/>
      <c r="N171" s="8"/>
      <c r="O171" s="49"/>
      <c r="P171" s="8"/>
      <c r="Q171" s="49"/>
      <c r="R171" s="8"/>
      <c r="S171" s="49"/>
      <c r="T171" s="8"/>
      <c r="U171" s="49"/>
      <c r="V171" s="8"/>
      <c r="W171" s="49"/>
      <c r="Z171" s="108"/>
    </row>
    <row r="172" spans="4:26">
      <c r="D172" s="64"/>
      <c r="E172" s="8"/>
      <c r="G172" s="64"/>
      <c r="I172" s="64"/>
      <c r="K172" s="64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Z172" s="108"/>
    </row>
    <row r="173" spans="4:26">
      <c r="D173" s="64"/>
      <c r="E173" s="8"/>
      <c r="G173" s="64"/>
      <c r="I173" s="64"/>
      <c r="K173" s="64"/>
      <c r="L173" s="8"/>
      <c r="M173" s="49"/>
      <c r="N173" s="8"/>
      <c r="O173" s="49"/>
      <c r="P173" s="8"/>
      <c r="Q173" s="49"/>
      <c r="R173" s="8"/>
      <c r="S173" s="49"/>
      <c r="T173" s="8"/>
      <c r="U173" s="49"/>
      <c r="V173" s="8"/>
      <c r="W173" s="49"/>
      <c r="Z173" s="108"/>
    </row>
    <row r="174" spans="4:26">
      <c r="D174" s="64"/>
      <c r="E174" s="8"/>
      <c r="G174" s="64"/>
      <c r="I174" s="64"/>
      <c r="K174" s="64"/>
      <c r="L174" s="8"/>
      <c r="M174" s="49"/>
      <c r="N174" s="8"/>
      <c r="O174" s="49"/>
      <c r="P174" s="8"/>
      <c r="Q174" s="49"/>
      <c r="R174" s="8"/>
      <c r="S174" s="49"/>
      <c r="T174" s="8"/>
      <c r="U174" s="49"/>
      <c r="V174" s="8"/>
      <c r="W174" s="49"/>
      <c r="Z174" s="108"/>
    </row>
    <row r="175" spans="4:26">
      <c r="D175" s="64"/>
      <c r="E175" s="8"/>
      <c r="G175" s="64"/>
      <c r="I175" s="64"/>
      <c r="K175" s="64"/>
      <c r="L175" s="8"/>
      <c r="M175" s="49"/>
      <c r="N175" s="8"/>
      <c r="O175" s="49"/>
      <c r="P175" s="8"/>
      <c r="Q175" s="49"/>
      <c r="R175" s="8"/>
      <c r="S175" s="49"/>
      <c r="T175" s="8"/>
      <c r="U175" s="49"/>
      <c r="V175" s="8"/>
      <c r="W175" s="49"/>
      <c r="Z175" s="108"/>
    </row>
    <row r="176" spans="4:26">
      <c r="D176" s="64"/>
      <c r="E176" s="8"/>
      <c r="G176" s="64"/>
      <c r="I176" s="64"/>
      <c r="K176" s="64"/>
      <c r="L176" s="8"/>
      <c r="M176" s="49"/>
      <c r="N176" s="8"/>
      <c r="O176" s="49"/>
      <c r="P176" s="8"/>
      <c r="Q176" s="49"/>
      <c r="R176" s="8"/>
      <c r="S176" s="49"/>
      <c r="T176" s="8"/>
      <c r="U176" s="49"/>
      <c r="V176" s="8"/>
      <c r="W176" s="49"/>
      <c r="Z176" s="108"/>
    </row>
    <row r="177" spans="4:26">
      <c r="D177" s="64"/>
      <c r="E177" s="8"/>
      <c r="G177" s="64"/>
      <c r="I177" s="64"/>
      <c r="K177" s="64"/>
      <c r="L177" s="8"/>
      <c r="M177" s="49"/>
      <c r="N177" s="8"/>
      <c r="O177" s="49"/>
      <c r="P177" s="8"/>
      <c r="Q177" s="49"/>
      <c r="R177" s="8"/>
      <c r="S177" s="49"/>
      <c r="T177" s="8"/>
      <c r="U177" s="49"/>
      <c r="V177" s="8"/>
      <c r="W177" s="49"/>
      <c r="Z177" s="108"/>
    </row>
    <row r="178" spans="4:26">
      <c r="D178" s="64"/>
      <c r="E178" s="8"/>
      <c r="G178" s="64"/>
      <c r="I178" s="64"/>
      <c r="K178" s="64"/>
      <c r="M178" s="52"/>
      <c r="O178" s="52"/>
      <c r="Q178" s="52"/>
      <c r="S178" s="52"/>
      <c r="U178" s="52"/>
      <c r="W178" s="52"/>
      <c r="Z178" s="108"/>
    </row>
    <row r="179" spans="4:26">
      <c r="D179" s="64"/>
      <c r="E179" s="8"/>
      <c r="G179" s="64"/>
      <c r="I179" s="64"/>
      <c r="K179" s="64"/>
      <c r="L179" s="8"/>
      <c r="M179" s="49"/>
      <c r="N179" s="8"/>
      <c r="O179" s="49"/>
      <c r="P179" s="8"/>
      <c r="Q179" s="49"/>
      <c r="R179" s="8"/>
      <c r="S179" s="49"/>
      <c r="T179" s="8"/>
      <c r="U179" s="49"/>
      <c r="V179" s="8"/>
      <c r="W179" s="49"/>
      <c r="Z179" s="108"/>
    </row>
    <row r="180" spans="4:26">
      <c r="D180" s="64"/>
      <c r="E180" s="8"/>
      <c r="G180" s="64"/>
      <c r="I180" s="64"/>
      <c r="K180" s="64"/>
      <c r="L180" s="41"/>
      <c r="M180" s="49"/>
      <c r="N180" s="41"/>
      <c r="O180" s="49"/>
      <c r="P180" s="41"/>
      <c r="Q180" s="49"/>
      <c r="R180" s="41"/>
      <c r="S180" s="49"/>
      <c r="T180" s="41"/>
      <c r="U180" s="49"/>
      <c r="V180" s="41"/>
      <c r="W180" s="49"/>
      <c r="Z180" s="108"/>
    </row>
    <row r="181" spans="4:26">
      <c r="D181" s="64"/>
      <c r="G181" s="64"/>
      <c r="I181" s="64"/>
      <c r="K181" s="64"/>
      <c r="L181" s="41"/>
      <c r="M181" s="49"/>
      <c r="N181" s="41"/>
      <c r="O181" s="49"/>
      <c r="P181" s="41"/>
      <c r="Q181" s="49"/>
      <c r="R181" s="41"/>
      <c r="S181" s="49"/>
      <c r="T181" s="41"/>
      <c r="U181" s="49"/>
      <c r="V181" s="41"/>
      <c r="W181" s="49"/>
      <c r="Z181" s="108"/>
    </row>
    <row r="182" spans="4:26">
      <c r="D182" s="64"/>
      <c r="G182" s="64"/>
      <c r="I182" s="64"/>
      <c r="K182" s="64"/>
      <c r="L182" s="8"/>
      <c r="M182" s="49"/>
      <c r="N182" s="8"/>
      <c r="O182" s="49"/>
      <c r="P182" s="8"/>
      <c r="Q182" s="49"/>
      <c r="R182" s="8"/>
      <c r="S182" s="49"/>
      <c r="T182" s="8"/>
      <c r="U182" s="49"/>
      <c r="V182" s="8"/>
      <c r="W182" s="49"/>
      <c r="Z182" s="108"/>
    </row>
    <row r="183" spans="4:26">
      <c r="D183" s="64"/>
      <c r="G183" s="64"/>
      <c r="I183" s="64"/>
      <c r="K183" s="64"/>
      <c r="L183" s="8"/>
      <c r="M183" s="49"/>
      <c r="N183" s="8"/>
      <c r="O183" s="49"/>
      <c r="P183" s="8"/>
      <c r="Q183" s="49"/>
      <c r="R183" s="8"/>
      <c r="S183" s="49"/>
      <c r="T183" s="8"/>
      <c r="U183" s="49"/>
      <c r="V183" s="8"/>
      <c r="W183" s="49"/>
      <c r="Z183" s="108"/>
    </row>
    <row r="184" spans="4:26">
      <c r="D184" s="64"/>
      <c r="G184" s="64"/>
      <c r="I184" s="64"/>
      <c r="K184" s="64"/>
      <c r="L184" s="8"/>
      <c r="M184" s="49"/>
      <c r="N184" s="8"/>
      <c r="O184" s="49"/>
      <c r="P184" s="8"/>
      <c r="Q184" s="49"/>
      <c r="R184" s="8"/>
      <c r="S184" s="49"/>
      <c r="T184" s="8"/>
      <c r="U184" s="49"/>
      <c r="V184" s="8"/>
      <c r="W184" s="49"/>
      <c r="Z184" s="108"/>
    </row>
    <row r="185" spans="4:26">
      <c r="D185" s="64"/>
      <c r="G185" s="64"/>
      <c r="I185" s="64"/>
      <c r="K185" s="64"/>
      <c r="L185" s="8"/>
      <c r="M185" s="49"/>
      <c r="N185" s="8"/>
      <c r="O185" s="49"/>
      <c r="P185" s="8"/>
      <c r="Q185" s="49"/>
      <c r="R185" s="8"/>
      <c r="S185" s="49"/>
      <c r="T185" s="8"/>
      <c r="U185" s="49"/>
      <c r="V185" s="8"/>
      <c r="W185" s="49"/>
      <c r="Z185" s="108"/>
    </row>
    <row r="186" spans="4:26">
      <c r="D186" s="64"/>
      <c r="E186" s="8"/>
      <c r="G186" s="64"/>
      <c r="I186" s="64"/>
      <c r="K186" s="64"/>
      <c r="L186" s="41"/>
      <c r="M186" s="49"/>
      <c r="N186" s="41"/>
      <c r="O186" s="49"/>
      <c r="P186" s="41"/>
      <c r="Q186" s="49"/>
      <c r="R186" s="41"/>
      <c r="S186" s="49"/>
      <c r="T186" s="41"/>
      <c r="U186" s="49"/>
      <c r="V186" s="41"/>
      <c r="W186" s="49"/>
      <c r="Z186" s="108"/>
    </row>
    <row r="187" spans="4:26">
      <c r="D187" s="64"/>
      <c r="E187" s="8"/>
      <c r="G187" s="64"/>
      <c r="I187" s="64"/>
      <c r="K187" s="64"/>
      <c r="L187" s="8"/>
      <c r="M187" s="49"/>
      <c r="N187" s="8"/>
      <c r="O187" s="49"/>
      <c r="P187" s="8"/>
      <c r="Q187" s="49"/>
      <c r="R187" s="8"/>
      <c r="S187" s="49"/>
      <c r="T187" s="8"/>
      <c r="U187" s="49"/>
      <c r="V187" s="8"/>
      <c r="W187" s="49"/>
      <c r="Z187" s="108"/>
    </row>
    <row r="188" spans="4:26">
      <c r="D188" s="64"/>
      <c r="E188" s="8"/>
      <c r="G188" s="64"/>
      <c r="I188" s="64"/>
      <c r="K188" s="64"/>
      <c r="L188" s="8"/>
      <c r="M188" s="49"/>
      <c r="N188" s="8"/>
      <c r="O188" s="49"/>
      <c r="P188" s="8"/>
      <c r="Q188" s="49"/>
      <c r="R188" s="8"/>
      <c r="S188" s="49"/>
      <c r="T188" s="8"/>
      <c r="U188" s="49"/>
      <c r="V188" s="8"/>
      <c r="W188" s="49"/>
      <c r="Z188" s="108"/>
    </row>
    <row r="189" spans="4:26">
      <c r="D189" s="64"/>
      <c r="E189" s="8"/>
      <c r="G189" s="64"/>
      <c r="I189" s="64"/>
      <c r="K189" s="64"/>
      <c r="L189" s="8"/>
      <c r="M189" s="49"/>
      <c r="N189" s="8"/>
      <c r="O189" s="49"/>
      <c r="P189" s="8"/>
      <c r="Q189" s="49"/>
      <c r="R189" s="8"/>
      <c r="S189" s="49"/>
      <c r="T189" s="8"/>
      <c r="U189" s="49"/>
      <c r="V189" s="8"/>
      <c r="W189" s="49"/>
      <c r="Z189" s="108"/>
    </row>
    <row r="190" spans="4:26">
      <c r="D190" s="64"/>
      <c r="E190" s="8"/>
      <c r="G190" s="64"/>
      <c r="I190" s="64"/>
      <c r="K190" s="64"/>
      <c r="L190" s="8"/>
      <c r="M190" s="49"/>
      <c r="N190" s="8"/>
      <c r="O190" s="49"/>
      <c r="P190" s="8"/>
      <c r="Q190" s="49"/>
      <c r="R190" s="8"/>
      <c r="S190" s="49"/>
      <c r="T190" s="8"/>
      <c r="U190" s="49"/>
      <c r="V190" s="8"/>
      <c r="W190" s="49"/>
      <c r="Z190" s="108"/>
    </row>
    <row r="191" spans="4:26">
      <c r="D191" s="64"/>
      <c r="E191" s="8"/>
      <c r="G191" s="64"/>
      <c r="I191" s="64"/>
      <c r="K191" s="64"/>
      <c r="L191" s="8"/>
      <c r="M191" s="49"/>
      <c r="N191" s="8"/>
      <c r="O191" s="49"/>
      <c r="P191" s="8"/>
      <c r="Q191" s="49"/>
      <c r="R191" s="8"/>
      <c r="S191" s="49"/>
      <c r="T191" s="8"/>
      <c r="U191" s="49"/>
      <c r="V191" s="8"/>
      <c r="W191" s="49"/>
      <c r="Z191" s="108"/>
    </row>
    <row r="192" spans="4:26">
      <c r="D192" s="64"/>
      <c r="E192" s="8"/>
      <c r="G192" s="64"/>
      <c r="I192" s="64"/>
      <c r="K192" s="64"/>
      <c r="M192" s="109"/>
      <c r="O192" s="109"/>
      <c r="Q192" s="109"/>
      <c r="S192" s="109"/>
      <c r="U192" s="109"/>
      <c r="W192" s="109"/>
      <c r="Z192" s="108"/>
    </row>
    <row r="193" spans="4:26">
      <c r="D193" s="64"/>
      <c r="E193" s="8"/>
      <c r="G193" s="64"/>
      <c r="I193" s="64"/>
      <c r="K193" s="64"/>
      <c r="M193" s="109"/>
      <c r="O193" s="109"/>
      <c r="Q193" s="109"/>
      <c r="S193" s="109"/>
      <c r="U193" s="109"/>
      <c r="W193" s="109"/>
      <c r="Z193" s="108"/>
    </row>
    <row r="194" spans="4:26">
      <c r="D194" s="64"/>
      <c r="E194" s="8"/>
      <c r="G194" s="64"/>
      <c r="I194" s="64"/>
      <c r="K194" s="64"/>
      <c r="M194" s="52"/>
      <c r="O194" s="52"/>
      <c r="Q194" s="52"/>
      <c r="S194" s="52"/>
      <c r="U194" s="52"/>
      <c r="W194" s="52"/>
      <c r="Z194" s="108"/>
    </row>
    <row r="195" spans="4:26">
      <c r="D195" s="64"/>
      <c r="E195" s="8"/>
      <c r="G195" s="64"/>
      <c r="I195" s="64"/>
      <c r="K195" s="64"/>
      <c r="M195" s="52"/>
      <c r="O195" s="52"/>
      <c r="Q195" s="52"/>
      <c r="S195" s="52"/>
      <c r="U195" s="52"/>
      <c r="W195" s="52"/>
      <c r="Z195" s="108"/>
    </row>
    <row r="196" spans="4:26">
      <c r="D196" s="64"/>
      <c r="E196" s="8"/>
      <c r="G196" s="64"/>
      <c r="I196" s="64"/>
      <c r="K196" s="64"/>
      <c r="M196" s="52"/>
      <c r="O196" s="52"/>
      <c r="Q196" s="52"/>
      <c r="S196" s="52"/>
      <c r="U196" s="52"/>
      <c r="W196" s="52"/>
      <c r="Z196" s="108"/>
    </row>
    <row r="197" spans="4:26">
      <c r="D197" s="64"/>
      <c r="E197" s="8"/>
      <c r="G197" s="64"/>
      <c r="I197" s="64"/>
      <c r="K197" s="64"/>
      <c r="L197" s="8"/>
      <c r="M197" s="49"/>
      <c r="N197" s="8"/>
      <c r="O197" s="49"/>
      <c r="P197" s="8"/>
      <c r="Q197" s="49"/>
      <c r="R197" s="8"/>
      <c r="S197" s="49"/>
      <c r="T197" s="8"/>
      <c r="U197" s="49"/>
      <c r="V197" s="8"/>
      <c r="W197" s="49"/>
      <c r="Z197" s="108"/>
    </row>
    <row r="198" spans="4:26">
      <c r="D198" s="64"/>
      <c r="E198" s="8"/>
      <c r="G198" s="64"/>
      <c r="I198" s="64"/>
      <c r="K198" s="64"/>
      <c r="L198" s="8"/>
      <c r="M198" s="49"/>
      <c r="N198" s="8"/>
      <c r="O198" s="49"/>
      <c r="P198" s="8"/>
      <c r="Q198" s="49"/>
      <c r="R198" s="8"/>
      <c r="S198" s="49"/>
      <c r="T198" s="8"/>
      <c r="U198" s="49"/>
      <c r="V198" s="8"/>
      <c r="W198" s="49"/>
      <c r="Z198" s="108"/>
    </row>
    <row r="199" spans="4:26">
      <c r="D199" s="64"/>
      <c r="E199" s="8"/>
      <c r="G199" s="64"/>
      <c r="I199" s="64"/>
      <c r="K199" s="64"/>
      <c r="L199" s="8"/>
      <c r="M199" s="49"/>
      <c r="N199" s="8"/>
      <c r="O199" s="49"/>
      <c r="P199" s="8"/>
      <c r="Q199" s="49"/>
      <c r="R199" s="8"/>
      <c r="S199" s="49"/>
      <c r="T199" s="8"/>
      <c r="U199" s="49"/>
      <c r="V199" s="8"/>
      <c r="W199" s="49"/>
      <c r="Z199" s="108"/>
    </row>
    <row r="200" spans="4:26">
      <c r="D200" s="64"/>
      <c r="G200" s="64"/>
      <c r="I200" s="64"/>
      <c r="K200" s="64"/>
      <c r="L200" s="8"/>
      <c r="M200" s="49"/>
      <c r="N200" s="8"/>
      <c r="O200" s="49"/>
      <c r="P200" s="8"/>
      <c r="Q200" s="49"/>
      <c r="R200" s="8"/>
      <c r="S200" s="49"/>
      <c r="T200" s="8"/>
      <c r="U200" s="49"/>
      <c r="V200" s="8"/>
      <c r="W200" s="49"/>
      <c r="Z200" s="108"/>
    </row>
    <row r="201" spans="4:26">
      <c r="D201" s="64"/>
      <c r="G201" s="64"/>
      <c r="I201" s="64"/>
      <c r="K201" s="64"/>
      <c r="L201" s="8"/>
      <c r="M201" s="49"/>
      <c r="N201" s="8"/>
      <c r="O201" s="49"/>
      <c r="P201" s="8"/>
      <c r="Q201" s="49"/>
      <c r="R201" s="8"/>
      <c r="S201" s="49"/>
      <c r="T201" s="8"/>
      <c r="U201" s="49"/>
      <c r="V201" s="8"/>
      <c r="W201" s="49"/>
      <c r="Z201" s="108"/>
    </row>
    <row r="202" spans="4:26">
      <c r="D202" s="64"/>
      <c r="E202" s="8"/>
      <c r="G202" s="64"/>
      <c r="I202" s="64"/>
      <c r="K202" s="64"/>
      <c r="L202" s="8"/>
      <c r="M202" s="49"/>
      <c r="N202" s="8"/>
      <c r="O202" s="49"/>
      <c r="P202" s="8"/>
      <c r="Q202" s="49"/>
      <c r="R202" s="8"/>
      <c r="S202" s="49"/>
      <c r="T202" s="8"/>
      <c r="U202" s="49"/>
      <c r="V202" s="8"/>
      <c r="W202" s="49"/>
      <c r="Z202" s="108"/>
    </row>
    <row r="203" spans="4:26">
      <c r="D203" s="64"/>
      <c r="G203" s="64"/>
      <c r="I203" s="64"/>
      <c r="K203" s="64"/>
      <c r="L203" s="8"/>
      <c r="M203" s="49"/>
      <c r="N203" s="8"/>
      <c r="O203" s="49"/>
      <c r="P203" s="8"/>
      <c r="Q203" s="49"/>
      <c r="R203" s="8"/>
      <c r="S203" s="49"/>
      <c r="T203" s="8"/>
      <c r="U203" s="49"/>
      <c r="V203" s="8"/>
      <c r="W203" s="49"/>
      <c r="Z203" s="108"/>
    </row>
    <row r="204" spans="4:26">
      <c r="D204" s="64"/>
      <c r="G204" s="64"/>
      <c r="I204" s="64"/>
      <c r="K204" s="64"/>
      <c r="L204" s="8"/>
      <c r="M204" s="49"/>
      <c r="N204" s="8"/>
      <c r="O204" s="49"/>
      <c r="P204" s="8"/>
      <c r="Q204" s="49"/>
      <c r="R204" s="8"/>
      <c r="S204" s="49"/>
      <c r="T204" s="8"/>
      <c r="U204" s="49"/>
      <c r="V204" s="8"/>
      <c r="W204" s="49"/>
      <c r="Z204" s="108"/>
    </row>
    <row r="205" spans="4:26">
      <c r="D205" s="64"/>
      <c r="G205" s="64"/>
      <c r="I205" s="64"/>
      <c r="K205" s="64"/>
      <c r="L205" s="8"/>
      <c r="M205" s="49"/>
      <c r="N205" s="8"/>
      <c r="O205" s="49"/>
      <c r="P205" s="8"/>
      <c r="Q205" s="49"/>
      <c r="R205" s="8"/>
      <c r="S205" s="49"/>
      <c r="T205" s="8"/>
      <c r="U205" s="49"/>
      <c r="V205" s="8"/>
      <c r="W205" s="49"/>
      <c r="Z205" s="108"/>
    </row>
    <row r="206" spans="4:26">
      <c r="D206" s="64"/>
      <c r="E206" s="8"/>
      <c r="G206" s="64"/>
      <c r="I206" s="64"/>
      <c r="K206" s="64"/>
      <c r="L206" s="8"/>
      <c r="M206" s="49"/>
      <c r="N206" s="8"/>
      <c r="O206" s="49"/>
      <c r="P206" s="8"/>
      <c r="Q206" s="49"/>
      <c r="R206" s="8"/>
      <c r="S206" s="49"/>
      <c r="T206" s="8"/>
      <c r="U206" s="49"/>
      <c r="V206" s="8"/>
      <c r="W206" s="49"/>
      <c r="Z206" s="108"/>
    </row>
    <row r="207" spans="4:26">
      <c r="D207" s="64"/>
      <c r="E207" s="8"/>
      <c r="G207" s="64"/>
      <c r="I207" s="64"/>
      <c r="K207" s="64"/>
      <c r="L207" s="8"/>
      <c r="M207" s="49"/>
      <c r="N207" s="8"/>
      <c r="O207" s="49"/>
      <c r="P207" s="8"/>
      <c r="Q207" s="49"/>
      <c r="R207" s="8"/>
      <c r="S207" s="49"/>
      <c r="T207" s="8"/>
      <c r="U207" s="49"/>
      <c r="V207" s="8"/>
      <c r="W207" s="49"/>
      <c r="Z207" s="108"/>
    </row>
    <row r="208" spans="4:26">
      <c r="D208" s="64"/>
      <c r="E208" s="8"/>
      <c r="G208" s="64"/>
      <c r="I208" s="64"/>
      <c r="K208" s="64"/>
      <c r="L208" s="8"/>
      <c r="M208" s="49"/>
      <c r="N208" s="8"/>
      <c r="O208" s="49"/>
      <c r="P208" s="8"/>
      <c r="Q208" s="49"/>
      <c r="R208" s="8"/>
      <c r="S208" s="49"/>
      <c r="T208" s="8"/>
      <c r="U208" s="49"/>
      <c r="V208" s="8"/>
      <c r="W208" s="49"/>
      <c r="Z208" s="108"/>
    </row>
    <row r="209" spans="4:26">
      <c r="D209" s="64"/>
      <c r="E209" s="8"/>
      <c r="G209" s="64"/>
      <c r="I209" s="64"/>
      <c r="K209" s="64"/>
      <c r="L209" s="8"/>
      <c r="M209" s="49"/>
      <c r="N209" s="8"/>
      <c r="O209" s="49"/>
      <c r="P209" s="8"/>
      <c r="Q209" s="49"/>
      <c r="R209" s="8"/>
      <c r="S209" s="49"/>
      <c r="T209" s="8"/>
      <c r="U209" s="49"/>
      <c r="V209" s="8"/>
      <c r="W209" s="49"/>
      <c r="Z209" s="108"/>
    </row>
    <row r="210" spans="4:26">
      <c r="D210" s="64"/>
      <c r="E210" s="8"/>
      <c r="G210" s="64"/>
      <c r="I210" s="64"/>
      <c r="K210" s="64"/>
      <c r="L210" s="8"/>
      <c r="M210" s="49"/>
      <c r="N210" s="8"/>
      <c r="O210" s="49"/>
      <c r="P210" s="8"/>
      <c r="Q210" s="49"/>
      <c r="R210" s="8"/>
      <c r="S210" s="49"/>
      <c r="T210" s="8"/>
      <c r="U210" s="49"/>
      <c r="V210" s="8"/>
      <c r="W210" s="49"/>
      <c r="Z210" s="108"/>
    </row>
    <row r="211" spans="4:26">
      <c r="D211" s="64"/>
      <c r="E211" s="8"/>
      <c r="G211" s="64"/>
      <c r="I211" s="64"/>
      <c r="K211" s="64"/>
      <c r="L211" s="8"/>
      <c r="M211" s="49"/>
      <c r="N211" s="8"/>
      <c r="O211" s="49"/>
      <c r="P211" s="8"/>
      <c r="Q211" s="49"/>
      <c r="R211" s="8"/>
      <c r="S211" s="49"/>
      <c r="T211" s="8"/>
      <c r="U211" s="49"/>
      <c r="V211" s="8"/>
      <c r="W211" s="49"/>
      <c r="Z211" s="108"/>
    </row>
    <row r="212" spans="4:26">
      <c r="D212" s="64"/>
      <c r="E212" s="8"/>
      <c r="G212" s="64"/>
      <c r="I212" s="64"/>
      <c r="K212" s="64"/>
      <c r="L212" s="8"/>
      <c r="M212" s="49"/>
      <c r="N212" s="8"/>
      <c r="O212" s="49"/>
      <c r="P212" s="8"/>
      <c r="Q212" s="49"/>
      <c r="R212" s="8"/>
      <c r="S212" s="49"/>
      <c r="T212" s="8"/>
      <c r="U212" s="49"/>
      <c r="V212" s="8"/>
      <c r="W212" s="49"/>
      <c r="Z212" s="108"/>
    </row>
    <row r="213" spans="4:26">
      <c r="D213" s="64"/>
      <c r="E213" s="8"/>
      <c r="G213" s="64"/>
      <c r="I213" s="64"/>
      <c r="K213" s="64"/>
      <c r="L213" s="8"/>
      <c r="M213" s="49"/>
      <c r="N213" s="8"/>
      <c r="O213" s="49"/>
      <c r="P213" s="8"/>
      <c r="Q213" s="49"/>
      <c r="R213" s="8"/>
      <c r="S213" s="49"/>
      <c r="T213" s="8"/>
      <c r="U213" s="49"/>
      <c r="V213" s="8"/>
      <c r="W213" s="49"/>
      <c r="Z213" s="108"/>
    </row>
    <row r="214" spans="4:26">
      <c r="D214" s="64"/>
      <c r="E214" s="8"/>
      <c r="G214" s="64"/>
      <c r="I214" s="64"/>
      <c r="K214" s="64"/>
      <c r="L214" s="8"/>
      <c r="M214" s="49"/>
      <c r="N214" s="8"/>
      <c r="O214" s="49"/>
      <c r="P214" s="8"/>
      <c r="Q214" s="49"/>
      <c r="R214" s="8"/>
      <c r="S214" s="49"/>
      <c r="T214" s="8"/>
      <c r="U214" s="49"/>
      <c r="V214" s="8"/>
      <c r="W214" s="49"/>
      <c r="Z214" s="108"/>
    </row>
    <row r="215" spans="4:26">
      <c r="D215" s="64"/>
      <c r="E215" s="8"/>
      <c r="G215" s="64"/>
      <c r="I215" s="64"/>
      <c r="K215" s="64"/>
      <c r="L215" s="8"/>
      <c r="M215" s="49"/>
      <c r="N215" s="8"/>
      <c r="O215" s="49"/>
      <c r="P215" s="8"/>
      <c r="Q215" s="49"/>
      <c r="R215" s="8"/>
      <c r="S215" s="49"/>
      <c r="T215" s="8"/>
      <c r="U215" s="49"/>
      <c r="V215" s="8"/>
      <c r="W215" s="49"/>
      <c r="Z215" s="108"/>
    </row>
    <row r="216" spans="4:26">
      <c r="D216" s="64"/>
      <c r="E216" s="8"/>
      <c r="G216" s="64"/>
      <c r="I216" s="64"/>
      <c r="K216" s="64"/>
      <c r="L216" s="8"/>
      <c r="M216" s="49"/>
      <c r="N216" s="8"/>
      <c r="O216" s="49"/>
      <c r="P216" s="8"/>
      <c r="Q216" s="49"/>
      <c r="R216" s="8"/>
      <c r="S216" s="49"/>
      <c r="T216" s="8"/>
      <c r="U216" s="49"/>
      <c r="V216" s="8"/>
      <c r="W216" s="49"/>
      <c r="Z216" s="108"/>
    </row>
    <row r="217" spans="4:26">
      <c r="D217" s="64"/>
      <c r="E217" s="8"/>
      <c r="G217" s="64"/>
      <c r="I217" s="64"/>
      <c r="K217" s="64"/>
      <c r="L217" s="8"/>
      <c r="M217" s="49"/>
      <c r="N217" s="8"/>
      <c r="O217" s="49"/>
      <c r="P217" s="8"/>
      <c r="Q217" s="49"/>
      <c r="R217" s="8"/>
      <c r="S217" s="49"/>
      <c r="T217" s="8"/>
      <c r="U217" s="49"/>
      <c r="V217" s="8"/>
      <c r="W217" s="49"/>
      <c r="Z217" s="108"/>
    </row>
    <row r="218" spans="4:26">
      <c r="D218" s="64"/>
      <c r="E218" s="8"/>
      <c r="G218" s="64"/>
      <c r="I218" s="64"/>
      <c r="K218" s="64"/>
      <c r="L218" s="8"/>
      <c r="M218" s="49"/>
      <c r="N218" s="8"/>
      <c r="O218" s="49"/>
      <c r="P218" s="8"/>
      <c r="Q218" s="49"/>
      <c r="R218" s="8"/>
      <c r="S218" s="49"/>
      <c r="T218" s="8"/>
      <c r="U218" s="49"/>
      <c r="V218" s="8"/>
      <c r="W218" s="49"/>
      <c r="Z218" s="108"/>
    </row>
    <row r="219" spans="4:26">
      <c r="D219" s="64"/>
      <c r="E219" s="8"/>
      <c r="G219" s="64"/>
      <c r="I219" s="64"/>
      <c r="K219" s="64"/>
      <c r="L219" s="8"/>
      <c r="M219" s="49"/>
      <c r="N219" s="8"/>
      <c r="O219" s="49"/>
      <c r="P219" s="8"/>
      <c r="Q219" s="49"/>
      <c r="R219" s="8"/>
      <c r="S219" s="49"/>
      <c r="T219" s="8"/>
      <c r="U219" s="49"/>
      <c r="V219" s="8"/>
      <c r="W219" s="49"/>
      <c r="Z219" s="108"/>
    </row>
    <row r="220" spans="4:26">
      <c r="D220" s="64"/>
      <c r="E220" s="8"/>
      <c r="G220" s="64"/>
      <c r="I220" s="64"/>
      <c r="K220" s="64"/>
      <c r="L220" s="8"/>
      <c r="M220" s="49"/>
      <c r="N220" s="8"/>
      <c r="O220" s="49"/>
      <c r="P220" s="8"/>
      <c r="Q220" s="49"/>
      <c r="R220" s="8"/>
      <c r="S220" s="49"/>
      <c r="T220" s="8"/>
      <c r="U220" s="49"/>
      <c r="V220" s="8"/>
      <c r="W220" s="49"/>
      <c r="Z220" s="108"/>
    </row>
    <row r="221" spans="4:26">
      <c r="D221" s="64"/>
      <c r="E221" s="8"/>
      <c r="G221" s="64"/>
      <c r="I221" s="64"/>
      <c r="K221" s="64"/>
      <c r="L221" s="8"/>
      <c r="M221" s="49"/>
      <c r="N221" s="8"/>
      <c r="O221" s="49"/>
      <c r="P221" s="8"/>
      <c r="Q221" s="49"/>
      <c r="R221" s="8"/>
      <c r="S221" s="49"/>
      <c r="T221" s="8"/>
      <c r="U221" s="49"/>
      <c r="V221" s="8"/>
      <c r="W221" s="49"/>
      <c r="Z221" s="108"/>
    </row>
    <row r="222" spans="4:26">
      <c r="D222" s="64"/>
      <c r="E222" s="8"/>
      <c r="G222" s="64"/>
      <c r="I222" s="64"/>
      <c r="K222" s="64"/>
      <c r="L222" s="8"/>
      <c r="M222" s="49"/>
      <c r="N222" s="8"/>
      <c r="O222" s="49"/>
      <c r="P222" s="8"/>
      <c r="Q222" s="49"/>
      <c r="R222" s="8"/>
      <c r="S222" s="49"/>
      <c r="T222" s="8"/>
      <c r="U222" s="49"/>
      <c r="V222" s="8"/>
      <c r="W222" s="49"/>
      <c r="Z222" s="108"/>
    </row>
    <row r="223" spans="4:26">
      <c r="D223" s="64"/>
      <c r="E223" s="8"/>
      <c r="G223" s="64"/>
      <c r="I223" s="64"/>
      <c r="K223" s="64"/>
      <c r="L223" s="8"/>
      <c r="M223" s="49"/>
      <c r="N223" s="8"/>
      <c r="O223" s="49"/>
      <c r="P223" s="8"/>
      <c r="Q223" s="49"/>
      <c r="R223" s="8"/>
      <c r="S223" s="49"/>
      <c r="T223" s="8"/>
      <c r="U223" s="49"/>
      <c r="V223" s="8"/>
      <c r="W223" s="49"/>
      <c r="Z223" s="108"/>
    </row>
    <row r="224" spans="4:26">
      <c r="D224" s="64"/>
      <c r="E224" s="8"/>
      <c r="G224" s="64"/>
      <c r="I224" s="64"/>
      <c r="K224" s="64"/>
      <c r="L224" s="8"/>
      <c r="M224" s="49"/>
      <c r="N224" s="8"/>
      <c r="O224" s="49"/>
      <c r="P224" s="8"/>
      <c r="Q224" s="49"/>
      <c r="R224" s="8"/>
      <c r="S224" s="49"/>
      <c r="T224" s="8"/>
      <c r="U224" s="49"/>
      <c r="V224" s="8"/>
      <c r="W224" s="49"/>
      <c r="Z224" s="108"/>
    </row>
    <row r="225" spans="4:26">
      <c r="D225" s="64"/>
      <c r="E225" s="8"/>
      <c r="G225" s="64"/>
      <c r="I225" s="64"/>
      <c r="K225" s="64"/>
      <c r="L225" s="8"/>
      <c r="M225" s="49"/>
      <c r="N225" s="8"/>
      <c r="O225" s="49"/>
      <c r="P225" s="8"/>
      <c r="Q225" s="49"/>
      <c r="R225" s="8"/>
      <c r="S225" s="49"/>
      <c r="T225" s="8"/>
      <c r="U225" s="49"/>
      <c r="V225" s="8"/>
      <c r="W225" s="49"/>
      <c r="Z225" s="108"/>
    </row>
    <row r="226" spans="4:26">
      <c r="D226" s="64"/>
      <c r="E226" s="8"/>
      <c r="G226" s="64"/>
      <c r="I226" s="64"/>
      <c r="K226" s="64"/>
      <c r="L226" s="8"/>
      <c r="M226" s="49"/>
      <c r="N226" s="8"/>
      <c r="O226" s="49"/>
      <c r="P226" s="8"/>
      <c r="Q226" s="49"/>
      <c r="R226" s="8"/>
      <c r="S226" s="49"/>
      <c r="T226" s="8"/>
      <c r="U226" s="49"/>
      <c r="V226" s="8"/>
      <c r="W226" s="49"/>
      <c r="Z226" s="108"/>
    </row>
    <row r="227" spans="4:26">
      <c r="D227" s="64"/>
      <c r="E227" s="8"/>
      <c r="G227" s="64"/>
      <c r="I227" s="64"/>
      <c r="K227" s="64"/>
      <c r="L227" s="8"/>
      <c r="M227" s="49"/>
      <c r="N227" s="8"/>
      <c r="O227" s="49"/>
      <c r="P227" s="8"/>
      <c r="Q227" s="49"/>
      <c r="R227" s="8"/>
      <c r="S227" s="49"/>
      <c r="T227" s="8"/>
      <c r="U227" s="49"/>
      <c r="V227" s="8"/>
      <c r="W227" s="49"/>
      <c r="Z227" s="108"/>
    </row>
    <row r="228" spans="4:26">
      <c r="D228" s="64"/>
      <c r="E228" s="8"/>
      <c r="G228" s="64"/>
      <c r="I228" s="64"/>
      <c r="K228" s="64"/>
      <c r="L228" s="8"/>
      <c r="M228" s="49"/>
      <c r="N228" s="8"/>
      <c r="O228" s="49"/>
      <c r="P228" s="8"/>
      <c r="Q228" s="49"/>
      <c r="R228" s="8"/>
      <c r="S228" s="49"/>
      <c r="T228" s="8"/>
      <c r="U228" s="49"/>
      <c r="V228" s="8"/>
      <c r="W228" s="49"/>
      <c r="Z228" s="108"/>
    </row>
    <row r="229" spans="4:26">
      <c r="D229" s="64"/>
      <c r="E229" s="8"/>
      <c r="G229" s="64"/>
      <c r="I229" s="64"/>
      <c r="K229" s="64"/>
      <c r="L229" s="8"/>
      <c r="M229" s="49"/>
      <c r="N229" s="8"/>
      <c r="O229" s="49"/>
      <c r="P229" s="8"/>
      <c r="Q229" s="49"/>
      <c r="R229" s="8"/>
      <c r="S229" s="49"/>
      <c r="T229" s="8"/>
      <c r="U229" s="49"/>
      <c r="V229" s="8"/>
      <c r="W229" s="49"/>
      <c r="Z229" s="108"/>
    </row>
    <row r="230" spans="4:26">
      <c r="D230" s="64"/>
      <c r="E230" s="8"/>
      <c r="G230" s="64"/>
      <c r="I230" s="64"/>
      <c r="K230" s="64"/>
      <c r="L230" s="8"/>
      <c r="M230" s="49"/>
      <c r="N230" s="8"/>
      <c r="O230" s="49"/>
      <c r="P230" s="8"/>
      <c r="Q230" s="49"/>
      <c r="R230" s="8"/>
      <c r="S230" s="49"/>
      <c r="T230" s="8"/>
      <c r="U230" s="49"/>
      <c r="V230" s="8"/>
      <c r="W230" s="49"/>
      <c r="Z230" s="108"/>
    </row>
    <row r="231" spans="4:26">
      <c r="D231" s="64"/>
      <c r="E231" s="8"/>
      <c r="G231" s="64"/>
      <c r="I231" s="64"/>
      <c r="K231" s="64"/>
      <c r="L231" s="8"/>
      <c r="M231" s="49"/>
      <c r="N231" s="8"/>
      <c r="O231" s="49"/>
      <c r="P231" s="8"/>
      <c r="Q231" s="49"/>
      <c r="R231" s="8"/>
      <c r="S231" s="49"/>
      <c r="T231" s="8"/>
      <c r="U231" s="49"/>
      <c r="V231" s="8"/>
      <c r="W231" s="49"/>
      <c r="Z231" s="108"/>
    </row>
    <row r="232" spans="4:26">
      <c r="D232" s="64"/>
      <c r="E232" s="8"/>
      <c r="G232" s="64"/>
      <c r="I232" s="64"/>
      <c r="K232" s="64"/>
      <c r="L232" s="8"/>
      <c r="M232" s="49"/>
      <c r="N232" s="8"/>
      <c r="O232" s="49"/>
      <c r="P232" s="8"/>
      <c r="Q232" s="49"/>
      <c r="R232" s="8"/>
      <c r="S232" s="49"/>
      <c r="T232" s="8"/>
      <c r="U232" s="49"/>
      <c r="V232" s="8"/>
      <c r="W232" s="49"/>
      <c r="Z232" s="108"/>
    </row>
    <row r="233" spans="4:26">
      <c r="D233" s="64"/>
      <c r="E233" s="8"/>
      <c r="G233" s="64"/>
      <c r="I233" s="64"/>
      <c r="K233" s="64"/>
      <c r="L233" s="8"/>
      <c r="M233" s="49"/>
      <c r="N233" s="8"/>
      <c r="O233" s="49"/>
      <c r="P233" s="8"/>
      <c r="Q233" s="49"/>
      <c r="R233" s="8"/>
      <c r="S233" s="49"/>
      <c r="T233" s="8"/>
      <c r="U233" s="49"/>
      <c r="V233" s="8"/>
      <c r="W233" s="49"/>
      <c r="Z233" s="108"/>
    </row>
    <row r="234" spans="4:26">
      <c r="D234" s="64"/>
      <c r="E234" s="8"/>
      <c r="G234" s="64"/>
      <c r="I234" s="64"/>
      <c r="K234" s="64"/>
      <c r="L234" s="8"/>
      <c r="M234" s="49"/>
      <c r="N234" s="8"/>
      <c r="O234" s="49"/>
      <c r="P234" s="8"/>
      <c r="Q234" s="49"/>
      <c r="R234" s="8"/>
      <c r="S234" s="49"/>
      <c r="T234" s="8"/>
      <c r="U234" s="49"/>
      <c r="V234" s="8"/>
      <c r="W234" s="49"/>
      <c r="Z234" s="108"/>
    </row>
    <row r="235" spans="4:26">
      <c r="D235" s="64"/>
      <c r="E235" s="8"/>
      <c r="G235" s="64"/>
      <c r="I235" s="64"/>
      <c r="K235" s="64"/>
      <c r="L235" s="8"/>
      <c r="M235" s="49"/>
      <c r="N235" s="8"/>
      <c r="O235" s="49"/>
      <c r="P235" s="8"/>
      <c r="Q235" s="49"/>
      <c r="R235" s="8"/>
      <c r="S235" s="49"/>
      <c r="T235" s="8"/>
      <c r="U235" s="49"/>
      <c r="V235" s="8"/>
      <c r="W235" s="49"/>
      <c r="Z235" s="108"/>
    </row>
    <row r="236" spans="4:26">
      <c r="D236" s="64"/>
      <c r="E236" s="8"/>
      <c r="G236" s="64"/>
      <c r="I236" s="64"/>
      <c r="K236" s="64"/>
      <c r="L236" s="8"/>
      <c r="M236" s="49"/>
      <c r="N236" s="8"/>
      <c r="O236" s="49"/>
      <c r="P236" s="8"/>
      <c r="Q236" s="49"/>
      <c r="R236" s="8"/>
      <c r="S236" s="49"/>
      <c r="T236" s="8"/>
      <c r="U236" s="49"/>
      <c r="V236" s="8"/>
      <c r="W236" s="49"/>
      <c r="Z236" s="108"/>
    </row>
    <row r="237" spans="4:26">
      <c r="D237" s="64"/>
      <c r="E237" s="8"/>
      <c r="G237" s="64"/>
      <c r="I237" s="64"/>
      <c r="K237" s="64"/>
      <c r="L237" s="8"/>
      <c r="M237" s="49"/>
      <c r="N237" s="8"/>
      <c r="O237" s="49"/>
      <c r="P237" s="8"/>
      <c r="Q237" s="49"/>
      <c r="R237" s="8"/>
      <c r="S237" s="49"/>
      <c r="T237" s="8"/>
      <c r="U237" s="49"/>
      <c r="V237" s="8"/>
      <c r="W237" s="49"/>
      <c r="Z237" s="108"/>
    </row>
    <row r="238" spans="4:26">
      <c r="D238" s="64"/>
      <c r="E238" s="8"/>
      <c r="G238" s="64"/>
      <c r="I238" s="64"/>
      <c r="K238" s="64"/>
      <c r="L238" s="8"/>
      <c r="M238" s="49"/>
      <c r="N238" s="8"/>
      <c r="O238" s="49"/>
      <c r="P238" s="8"/>
      <c r="Q238" s="49"/>
      <c r="R238" s="8"/>
      <c r="S238" s="49"/>
      <c r="T238" s="8"/>
      <c r="U238" s="49"/>
      <c r="V238" s="8"/>
      <c r="W238" s="49"/>
      <c r="Z238" s="108"/>
    </row>
    <row r="239" spans="4:26">
      <c r="D239" s="64"/>
      <c r="E239" s="8"/>
      <c r="G239" s="64"/>
      <c r="I239" s="64"/>
      <c r="K239" s="64"/>
      <c r="L239" s="8"/>
      <c r="M239" s="49"/>
      <c r="N239" s="8"/>
      <c r="O239" s="49"/>
      <c r="P239" s="8"/>
      <c r="Q239" s="49"/>
      <c r="R239" s="8"/>
      <c r="S239" s="49"/>
      <c r="T239" s="8"/>
      <c r="U239" s="49"/>
      <c r="V239" s="8"/>
      <c r="W239" s="49"/>
      <c r="Z239" s="108"/>
    </row>
    <row r="240" spans="4:26">
      <c r="D240" s="64"/>
      <c r="E240" s="8"/>
      <c r="G240" s="64"/>
      <c r="I240" s="64"/>
      <c r="K240" s="64"/>
      <c r="L240" s="8"/>
      <c r="M240" s="49"/>
      <c r="N240" s="8"/>
      <c r="O240" s="49"/>
      <c r="P240" s="8"/>
      <c r="Q240" s="49"/>
      <c r="R240" s="8"/>
      <c r="S240" s="49"/>
      <c r="T240" s="8"/>
      <c r="U240" s="49"/>
      <c r="V240" s="8"/>
      <c r="W240" s="49"/>
      <c r="Z240" s="108"/>
    </row>
    <row r="241" spans="4:26">
      <c r="D241" s="64"/>
      <c r="E241" s="8"/>
      <c r="G241" s="64"/>
      <c r="I241" s="64"/>
      <c r="K241" s="64"/>
      <c r="L241" s="8"/>
      <c r="M241" s="49"/>
      <c r="N241" s="8"/>
      <c r="O241" s="49"/>
      <c r="P241" s="8"/>
      <c r="Q241" s="49"/>
      <c r="R241" s="8"/>
      <c r="S241" s="49"/>
      <c r="T241" s="8"/>
      <c r="U241" s="49"/>
      <c r="V241" s="8"/>
      <c r="W241" s="49"/>
      <c r="Z241" s="108"/>
    </row>
    <row r="242" spans="4:26">
      <c r="D242" s="64"/>
      <c r="E242" s="8"/>
      <c r="G242" s="64"/>
      <c r="I242" s="64"/>
      <c r="K242" s="64"/>
      <c r="L242" s="8"/>
      <c r="M242" s="49"/>
      <c r="N242" s="8"/>
      <c r="O242" s="49"/>
      <c r="P242" s="8"/>
      <c r="Q242" s="49"/>
      <c r="R242" s="8"/>
      <c r="S242" s="49"/>
      <c r="T242" s="8"/>
      <c r="U242" s="49"/>
      <c r="V242" s="8"/>
      <c r="W242" s="49"/>
      <c r="Z242" s="108"/>
    </row>
    <row r="243" spans="4:26">
      <c r="D243" s="64"/>
      <c r="E243" s="8"/>
      <c r="G243" s="64"/>
      <c r="I243" s="64"/>
      <c r="K243" s="64"/>
      <c r="L243" s="8"/>
      <c r="M243" s="49"/>
      <c r="N243" s="8"/>
      <c r="O243" s="49"/>
      <c r="P243" s="8"/>
      <c r="Q243" s="49"/>
      <c r="R243" s="8"/>
      <c r="S243" s="49"/>
      <c r="T243" s="8"/>
      <c r="U243" s="49"/>
      <c r="V243" s="8"/>
      <c r="W243" s="49"/>
      <c r="Z243" s="108"/>
    </row>
    <row r="244" spans="4:26">
      <c r="D244" s="64"/>
      <c r="E244" s="8"/>
      <c r="G244" s="64"/>
      <c r="I244" s="64"/>
      <c r="K244" s="64"/>
      <c r="L244" s="8"/>
      <c r="M244" s="49"/>
      <c r="N244" s="8"/>
      <c r="O244" s="49"/>
      <c r="P244" s="8"/>
      <c r="Q244" s="49"/>
      <c r="R244" s="8"/>
      <c r="S244" s="49"/>
      <c r="T244" s="8"/>
      <c r="U244" s="49"/>
      <c r="V244" s="8"/>
      <c r="W244" s="49"/>
      <c r="Z244" s="108"/>
    </row>
    <row r="245" spans="4:26">
      <c r="D245" s="64"/>
      <c r="E245" s="8"/>
      <c r="G245" s="64"/>
      <c r="I245" s="64"/>
      <c r="K245" s="64"/>
      <c r="L245" s="8"/>
      <c r="M245" s="109"/>
      <c r="N245" s="8"/>
      <c r="O245" s="109"/>
      <c r="P245" s="8"/>
      <c r="Q245" s="109"/>
      <c r="R245" s="8"/>
      <c r="S245" s="109"/>
      <c r="T245" s="8"/>
      <c r="U245" s="109"/>
      <c r="V245" s="8"/>
      <c r="W245" s="109"/>
      <c r="Z245" s="108"/>
    </row>
    <row r="246" spans="4:26">
      <c r="D246" s="64"/>
      <c r="E246" s="8"/>
      <c r="G246" s="64"/>
      <c r="I246" s="64"/>
      <c r="K246" s="64"/>
      <c r="L246" s="8"/>
      <c r="M246" s="109"/>
      <c r="N246" s="8"/>
      <c r="O246" s="109"/>
      <c r="P246" s="8"/>
      <c r="Q246" s="109"/>
      <c r="R246" s="8"/>
      <c r="S246" s="109"/>
      <c r="T246" s="8"/>
      <c r="U246" s="109"/>
      <c r="V246" s="8"/>
      <c r="W246" s="109"/>
      <c r="Z246" s="108"/>
    </row>
    <row r="247" spans="4:26">
      <c r="D247" s="64"/>
      <c r="E247" s="8"/>
      <c r="G247" s="64"/>
      <c r="I247" s="64"/>
      <c r="K247" s="64"/>
      <c r="L247" s="8"/>
      <c r="M247" s="49"/>
      <c r="N247" s="8"/>
      <c r="O247" s="49"/>
      <c r="P247" s="8"/>
      <c r="Q247" s="49"/>
      <c r="R247" s="8"/>
      <c r="S247" s="49"/>
      <c r="T247" s="8"/>
      <c r="U247" s="49"/>
      <c r="V247" s="8"/>
      <c r="W247" s="49"/>
      <c r="Z247" s="108"/>
    </row>
    <row r="248" spans="4:26">
      <c r="D248" s="64"/>
      <c r="E248" s="8"/>
      <c r="G248" s="64"/>
      <c r="I248" s="64"/>
      <c r="K248" s="64"/>
      <c r="L248" s="8"/>
      <c r="M248" s="49"/>
      <c r="N248" s="8"/>
      <c r="O248" s="49"/>
      <c r="P248" s="8"/>
      <c r="Q248" s="49"/>
      <c r="R248" s="8"/>
      <c r="S248" s="49"/>
      <c r="T248" s="8"/>
      <c r="U248" s="49"/>
      <c r="V248" s="8"/>
      <c r="W248" s="49"/>
      <c r="Z248" s="108"/>
    </row>
    <row r="249" spans="4:26">
      <c r="D249" s="64"/>
      <c r="E249" s="8"/>
      <c r="G249" s="64"/>
      <c r="I249" s="64"/>
      <c r="K249" s="64"/>
      <c r="L249" s="8"/>
      <c r="M249" s="49"/>
      <c r="N249" s="8"/>
      <c r="O249" s="49"/>
      <c r="P249" s="8"/>
      <c r="Q249" s="49"/>
      <c r="R249" s="8"/>
      <c r="S249" s="49"/>
      <c r="T249" s="8"/>
      <c r="U249" s="49"/>
      <c r="V249" s="8"/>
      <c r="W249" s="49"/>
      <c r="Z249" s="108"/>
    </row>
    <row r="250" spans="4:26">
      <c r="D250" s="64"/>
      <c r="E250" s="8"/>
      <c r="G250" s="64"/>
      <c r="I250" s="64"/>
      <c r="K250" s="64"/>
      <c r="L250" s="8"/>
      <c r="M250" s="49"/>
      <c r="N250" s="8"/>
      <c r="O250" s="49"/>
      <c r="P250" s="8"/>
      <c r="Q250" s="49"/>
      <c r="R250" s="8"/>
      <c r="S250" s="49"/>
      <c r="T250" s="8"/>
      <c r="U250" s="49"/>
      <c r="V250" s="8"/>
      <c r="W250" s="49"/>
      <c r="Z250" s="108"/>
    </row>
    <row r="251" spans="4:26">
      <c r="D251" s="64"/>
      <c r="E251" s="8"/>
      <c r="G251" s="64"/>
      <c r="I251" s="64"/>
      <c r="K251" s="64"/>
      <c r="L251" s="8"/>
      <c r="M251" s="49"/>
      <c r="N251" s="8"/>
      <c r="O251" s="49"/>
      <c r="P251" s="8"/>
      <c r="Q251" s="49"/>
      <c r="R251" s="8"/>
      <c r="S251" s="49"/>
      <c r="T251" s="8"/>
      <c r="U251" s="49"/>
      <c r="V251" s="8"/>
      <c r="W251" s="49"/>
      <c r="Z251" s="108"/>
    </row>
    <row r="252" spans="4:26">
      <c r="D252" s="64"/>
      <c r="E252" s="8"/>
      <c r="G252" s="64"/>
      <c r="I252" s="64"/>
      <c r="K252" s="64"/>
      <c r="L252" s="8"/>
      <c r="M252" s="49"/>
      <c r="N252" s="8"/>
      <c r="O252" s="49"/>
      <c r="P252" s="8"/>
      <c r="Q252" s="49"/>
      <c r="R252" s="8"/>
      <c r="S252" s="49"/>
      <c r="T252" s="8"/>
      <c r="U252" s="49"/>
      <c r="V252" s="8"/>
      <c r="W252" s="49"/>
      <c r="Z252" s="108"/>
    </row>
    <row r="253" spans="4:26">
      <c r="D253" s="64"/>
      <c r="E253" s="8"/>
      <c r="G253" s="64"/>
      <c r="I253" s="64"/>
      <c r="K253" s="64"/>
      <c r="L253" s="8"/>
      <c r="M253" s="109"/>
      <c r="N253" s="8"/>
      <c r="O253" s="109"/>
      <c r="P253" s="8"/>
      <c r="Q253" s="109"/>
      <c r="R253" s="8"/>
      <c r="S253" s="109"/>
      <c r="T253" s="8"/>
      <c r="U253" s="109"/>
      <c r="V253" s="8"/>
      <c r="W253" s="109"/>
      <c r="Z253" s="108"/>
    </row>
    <row r="254" spans="4:26">
      <c r="D254" s="64"/>
      <c r="E254" s="8"/>
      <c r="G254" s="64"/>
      <c r="I254" s="64"/>
      <c r="K254" s="64"/>
      <c r="L254" s="8"/>
      <c r="M254" s="109"/>
      <c r="N254" s="8"/>
      <c r="O254" s="109"/>
      <c r="P254" s="8"/>
      <c r="Q254" s="109"/>
      <c r="R254" s="8"/>
      <c r="S254" s="109"/>
      <c r="T254" s="8"/>
      <c r="U254" s="109"/>
      <c r="V254" s="8"/>
      <c r="W254" s="109"/>
      <c r="Z254" s="108"/>
    </row>
    <row r="255" spans="4:26">
      <c r="D255" s="64"/>
      <c r="E255" s="8"/>
      <c r="G255" s="64"/>
      <c r="I255" s="64"/>
      <c r="K255" s="64"/>
      <c r="L255" s="8"/>
      <c r="M255" s="49"/>
      <c r="N255" s="8"/>
      <c r="O255" s="49"/>
      <c r="P255" s="8"/>
      <c r="Q255" s="49"/>
      <c r="R255" s="8"/>
      <c r="S255" s="49"/>
      <c r="T255" s="8"/>
      <c r="U255" s="49"/>
      <c r="V255" s="8"/>
      <c r="W255" s="49"/>
      <c r="Z255" s="108"/>
    </row>
    <row r="256" spans="4:26">
      <c r="D256" s="64"/>
      <c r="E256" s="8"/>
      <c r="G256" s="64"/>
      <c r="I256" s="64"/>
      <c r="K256" s="64"/>
      <c r="L256" s="8"/>
      <c r="M256" s="49"/>
      <c r="N256" s="8"/>
      <c r="O256" s="49"/>
      <c r="P256" s="8"/>
      <c r="Q256" s="49"/>
      <c r="R256" s="8"/>
      <c r="S256" s="49"/>
      <c r="T256" s="8"/>
      <c r="U256" s="49"/>
      <c r="V256" s="8"/>
      <c r="W256" s="49"/>
      <c r="Z256" s="108"/>
    </row>
    <row r="257" spans="4:26">
      <c r="D257" s="64"/>
      <c r="E257" s="8"/>
      <c r="G257" s="64"/>
      <c r="I257" s="64"/>
      <c r="K257" s="64"/>
      <c r="L257" s="8"/>
      <c r="M257" s="49"/>
      <c r="N257" s="8"/>
      <c r="O257" s="49"/>
      <c r="P257" s="8"/>
      <c r="Q257" s="49"/>
      <c r="R257" s="8"/>
      <c r="S257" s="49"/>
      <c r="T257" s="8"/>
      <c r="U257" s="49"/>
      <c r="V257" s="8"/>
      <c r="W257" s="49"/>
      <c r="Z257" s="108"/>
    </row>
    <row r="258" spans="4:26">
      <c r="D258" s="64"/>
      <c r="E258" s="8"/>
      <c r="G258" s="64"/>
      <c r="I258" s="64"/>
      <c r="K258" s="64"/>
      <c r="L258" s="8"/>
      <c r="M258" s="49"/>
      <c r="N258" s="8"/>
      <c r="O258" s="49"/>
      <c r="P258" s="8"/>
      <c r="Q258" s="49"/>
      <c r="R258" s="8"/>
      <c r="S258" s="49"/>
      <c r="T258" s="8"/>
      <c r="U258" s="49"/>
      <c r="V258" s="8"/>
      <c r="W258" s="49"/>
      <c r="Z258" s="108"/>
    </row>
    <row r="259" spans="4:26">
      <c r="D259" s="64"/>
      <c r="E259" s="8"/>
      <c r="G259" s="64"/>
      <c r="I259" s="64"/>
      <c r="K259" s="64"/>
      <c r="L259" s="8"/>
      <c r="M259" s="49"/>
      <c r="N259" s="8"/>
      <c r="O259" s="49"/>
      <c r="P259" s="8"/>
      <c r="Q259" s="49"/>
      <c r="R259" s="8"/>
      <c r="S259" s="49"/>
      <c r="T259" s="8"/>
      <c r="U259" s="49"/>
      <c r="V259" s="8"/>
      <c r="W259" s="49"/>
      <c r="Z259" s="108"/>
    </row>
    <row r="260" spans="4:26">
      <c r="D260" s="64"/>
      <c r="E260" s="8"/>
      <c r="G260" s="64"/>
      <c r="I260" s="64"/>
      <c r="K260" s="64"/>
      <c r="L260" s="8"/>
      <c r="M260" s="49"/>
      <c r="N260" s="8"/>
      <c r="O260" s="49"/>
      <c r="P260" s="8"/>
      <c r="Q260" s="49"/>
      <c r="R260" s="8"/>
      <c r="S260" s="49"/>
      <c r="T260" s="8"/>
      <c r="U260" s="49"/>
      <c r="V260" s="8"/>
      <c r="W260" s="49"/>
      <c r="Z260" s="108"/>
    </row>
    <row r="261" spans="4:26">
      <c r="D261" s="64"/>
      <c r="E261" s="8"/>
      <c r="G261" s="64"/>
      <c r="I261" s="64"/>
      <c r="K261" s="64"/>
      <c r="L261" s="8"/>
      <c r="M261" s="49"/>
      <c r="N261" s="8"/>
      <c r="O261" s="49"/>
      <c r="P261" s="8"/>
      <c r="Q261" s="49"/>
      <c r="R261" s="8"/>
      <c r="S261" s="49"/>
      <c r="T261" s="8"/>
      <c r="U261" s="49"/>
      <c r="V261" s="8"/>
      <c r="W261" s="49"/>
      <c r="Z261" s="108"/>
    </row>
    <row r="262" spans="4:26">
      <c r="D262" s="64"/>
      <c r="E262" s="8"/>
      <c r="G262" s="64"/>
      <c r="I262" s="64"/>
      <c r="K262" s="64"/>
      <c r="L262" s="8"/>
      <c r="M262" s="49"/>
      <c r="N262" s="8"/>
      <c r="O262" s="49"/>
      <c r="P262" s="8"/>
      <c r="Q262" s="49"/>
      <c r="R262" s="8"/>
      <c r="S262" s="49"/>
      <c r="T262" s="8"/>
      <c r="U262" s="49"/>
      <c r="V262" s="8"/>
      <c r="W262" s="49"/>
      <c r="Z262" s="108"/>
    </row>
    <row r="263" spans="4:26">
      <c r="D263" s="64"/>
      <c r="E263" s="8"/>
      <c r="G263" s="64"/>
      <c r="I263" s="64"/>
      <c r="K263" s="64"/>
      <c r="L263" s="8"/>
      <c r="M263" s="49"/>
      <c r="N263" s="8"/>
      <c r="O263" s="49"/>
      <c r="P263" s="8"/>
      <c r="Q263" s="49"/>
      <c r="R263" s="8"/>
      <c r="S263" s="49"/>
      <c r="T263" s="8"/>
      <c r="U263" s="49"/>
      <c r="V263" s="8"/>
      <c r="W263" s="49"/>
      <c r="Z263" s="108"/>
    </row>
    <row r="264" spans="4:26">
      <c r="D264" s="64"/>
      <c r="E264" s="8"/>
      <c r="G264" s="64"/>
      <c r="I264" s="64"/>
      <c r="K264" s="64"/>
      <c r="L264" s="8"/>
      <c r="M264" s="49"/>
      <c r="N264" s="8"/>
      <c r="O264" s="49"/>
      <c r="P264" s="8"/>
      <c r="Q264" s="49"/>
      <c r="R264" s="8"/>
      <c r="S264" s="49"/>
      <c r="T264" s="8"/>
      <c r="U264" s="49"/>
      <c r="V264" s="8"/>
      <c r="W264" s="49"/>
      <c r="Z264" s="108"/>
    </row>
    <row r="265" spans="4:26">
      <c r="D265" s="64"/>
      <c r="E265" s="8"/>
      <c r="G265" s="64"/>
      <c r="I265" s="64"/>
      <c r="K265" s="64"/>
      <c r="L265" s="8"/>
      <c r="M265" s="49"/>
      <c r="N265" s="8"/>
      <c r="O265" s="49"/>
      <c r="P265" s="8"/>
      <c r="Q265" s="49"/>
      <c r="R265" s="8"/>
      <c r="S265" s="49"/>
      <c r="T265" s="8"/>
      <c r="U265" s="49"/>
      <c r="V265" s="8"/>
      <c r="W265" s="49"/>
      <c r="Z265" s="108"/>
    </row>
    <row r="266" spans="4:26">
      <c r="D266" s="64"/>
      <c r="E266" s="8"/>
      <c r="G266" s="64"/>
      <c r="I266" s="64"/>
      <c r="K266" s="64"/>
      <c r="L266" s="8"/>
      <c r="M266" s="49"/>
      <c r="N266" s="8"/>
      <c r="O266" s="49"/>
      <c r="P266" s="8"/>
      <c r="Q266" s="49"/>
      <c r="R266" s="8"/>
      <c r="S266" s="49"/>
      <c r="T266" s="8"/>
      <c r="U266" s="49"/>
      <c r="V266" s="8"/>
      <c r="W266" s="49"/>
      <c r="Z266" s="108"/>
    </row>
    <row r="267" spans="4:26">
      <c r="D267" s="64"/>
      <c r="E267" s="8"/>
      <c r="G267" s="64"/>
      <c r="I267" s="64"/>
      <c r="K267" s="64"/>
      <c r="L267" s="8"/>
      <c r="M267" s="49"/>
      <c r="N267" s="8"/>
      <c r="O267" s="49"/>
      <c r="P267" s="8"/>
      <c r="Q267" s="49"/>
      <c r="R267" s="8"/>
      <c r="S267" s="49"/>
      <c r="T267" s="8"/>
      <c r="U267" s="49"/>
      <c r="V267" s="8"/>
      <c r="W267" s="49"/>
      <c r="Z267" s="108"/>
    </row>
    <row r="268" spans="4:26">
      <c r="D268" s="64"/>
      <c r="E268" s="8"/>
      <c r="G268" s="64"/>
      <c r="I268" s="64"/>
      <c r="K268" s="64"/>
      <c r="L268" s="8"/>
      <c r="M268" s="49"/>
      <c r="N268" s="8"/>
      <c r="O268" s="49"/>
      <c r="P268" s="8"/>
      <c r="Q268" s="49"/>
      <c r="R268" s="8"/>
      <c r="S268" s="49"/>
      <c r="T268" s="8"/>
      <c r="U268" s="49"/>
      <c r="V268" s="8"/>
      <c r="W268" s="49"/>
      <c r="Z268" s="108"/>
    </row>
    <row r="269" spans="4:26">
      <c r="D269" s="64"/>
      <c r="E269" s="8"/>
      <c r="G269" s="64"/>
      <c r="I269" s="64"/>
      <c r="K269" s="64"/>
      <c r="L269" s="8"/>
      <c r="M269" s="49"/>
      <c r="N269" s="8"/>
      <c r="O269" s="49"/>
      <c r="P269" s="8"/>
      <c r="Q269" s="49"/>
      <c r="R269" s="8"/>
      <c r="S269" s="49"/>
      <c r="T269" s="8"/>
      <c r="U269" s="49"/>
      <c r="V269" s="8"/>
      <c r="W269" s="49"/>
      <c r="Z269" s="108"/>
    </row>
    <row r="270" spans="4:26">
      <c r="D270" s="64"/>
      <c r="E270" s="8"/>
      <c r="G270" s="64"/>
      <c r="I270" s="64"/>
      <c r="K270" s="64"/>
      <c r="L270" s="8"/>
      <c r="M270" s="49"/>
      <c r="N270" s="8"/>
      <c r="O270" s="49"/>
      <c r="P270" s="8"/>
      <c r="Q270" s="49"/>
      <c r="R270" s="8"/>
      <c r="S270" s="49"/>
      <c r="T270" s="8"/>
      <c r="U270" s="49"/>
      <c r="V270" s="8"/>
      <c r="W270" s="49"/>
      <c r="Z270" s="108"/>
    </row>
    <row r="271" spans="4:26">
      <c r="D271" s="64"/>
      <c r="E271" s="8"/>
      <c r="G271" s="64"/>
      <c r="I271" s="64"/>
      <c r="K271" s="64"/>
      <c r="L271" s="8"/>
      <c r="M271" s="49"/>
      <c r="N271" s="8"/>
      <c r="O271" s="49"/>
      <c r="P271" s="8"/>
      <c r="Q271" s="49"/>
      <c r="R271" s="8"/>
      <c r="S271" s="49"/>
      <c r="T271" s="8"/>
      <c r="U271" s="49"/>
      <c r="V271" s="8"/>
      <c r="W271" s="49"/>
      <c r="Z271" s="108"/>
    </row>
    <row r="272" spans="4:26">
      <c r="D272" s="64"/>
      <c r="E272" s="8"/>
      <c r="G272" s="64"/>
      <c r="I272" s="64"/>
      <c r="K272" s="64"/>
      <c r="L272" s="8"/>
      <c r="M272" s="49"/>
      <c r="N272" s="8"/>
      <c r="O272" s="49"/>
      <c r="P272" s="8"/>
      <c r="Q272" s="49"/>
      <c r="R272" s="8"/>
      <c r="S272" s="49"/>
      <c r="T272" s="8"/>
      <c r="U272" s="49"/>
      <c r="V272" s="8"/>
      <c r="W272" s="49"/>
      <c r="Z272" s="108"/>
    </row>
    <row r="273" spans="4:26">
      <c r="D273" s="64"/>
      <c r="E273" s="8"/>
      <c r="G273" s="64"/>
      <c r="I273" s="64"/>
      <c r="K273" s="64"/>
      <c r="L273" s="8"/>
      <c r="M273" s="49"/>
      <c r="N273" s="8"/>
      <c r="O273" s="49"/>
      <c r="P273" s="8"/>
      <c r="Q273" s="49"/>
      <c r="R273" s="8"/>
      <c r="S273" s="49"/>
      <c r="T273" s="8"/>
      <c r="U273" s="49"/>
      <c r="V273" s="8"/>
      <c r="W273" s="49"/>
      <c r="Z273" s="108"/>
    </row>
    <row r="274" spans="4:26">
      <c r="D274" s="64"/>
      <c r="E274" s="8"/>
      <c r="G274" s="64"/>
      <c r="I274" s="64"/>
      <c r="K274" s="64"/>
      <c r="L274" s="8"/>
      <c r="M274" s="49"/>
      <c r="N274" s="8"/>
      <c r="O274" s="49"/>
      <c r="P274" s="8"/>
      <c r="Q274" s="49"/>
      <c r="R274" s="8"/>
      <c r="S274" s="49"/>
      <c r="T274" s="8"/>
      <c r="U274" s="49"/>
      <c r="V274" s="8"/>
      <c r="W274" s="49"/>
      <c r="Z274" s="108"/>
    </row>
    <row r="275" spans="4:26">
      <c r="D275" s="64"/>
      <c r="E275" s="8"/>
      <c r="G275" s="64"/>
      <c r="I275" s="64"/>
      <c r="K275" s="64"/>
      <c r="L275" s="8"/>
      <c r="M275" s="49"/>
      <c r="N275" s="8"/>
      <c r="O275" s="49"/>
      <c r="P275" s="8"/>
      <c r="Q275" s="49"/>
      <c r="R275" s="8"/>
      <c r="S275" s="49"/>
      <c r="T275" s="8"/>
      <c r="U275" s="49"/>
      <c r="V275" s="8"/>
      <c r="W275" s="49"/>
      <c r="Z275" s="108"/>
    </row>
    <row r="276" spans="4:26">
      <c r="D276" s="64"/>
      <c r="E276" s="8"/>
      <c r="G276" s="64"/>
      <c r="I276" s="64"/>
      <c r="K276" s="64"/>
      <c r="L276" s="8"/>
      <c r="M276" s="49"/>
      <c r="N276" s="8"/>
      <c r="O276" s="49"/>
      <c r="P276" s="8"/>
      <c r="Q276" s="49"/>
      <c r="R276" s="8"/>
      <c r="S276" s="49"/>
      <c r="T276" s="8"/>
      <c r="U276" s="49"/>
      <c r="V276" s="8"/>
      <c r="W276" s="49"/>
      <c r="Z276" s="108"/>
    </row>
    <row r="277" spans="4:26">
      <c r="D277" s="64"/>
      <c r="E277" s="8"/>
      <c r="G277" s="64"/>
      <c r="I277" s="64"/>
      <c r="K277" s="64"/>
      <c r="L277" s="8"/>
      <c r="M277" s="49"/>
      <c r="N277" s="8"/>
      <c r="O277" s="49"/>
      <c r="P277" s="8"/>
      <c r="Q277" s="49"/>
      <c r="R277" s="8"/>
      <c r="S277" s="49"/>
      <c r="T277" s="8"/>
      <c r="U277" s="49"/>
      <c r="V277" s="8"/>
      <c r="W277" s="49"/>
      <c r="Z277" s="108"/>
    </row>
    <row r="278" spans="4:26">
      <c r="D278" s="64"/>
      <c r="E278" s="8"/>
      <c r="G278" s="64"/>
      <c r="I278" s="64"/>
      <c r="K278" s="64"/>
      <c r="L278" s="8"/>
      <c r="M278" s="109"/>
      <c r="N278" s="8"/>
      <c r="O278" s="109"/>
      <c r="P278" s="8"/>
      <c r="Q278" s="109"/>
      <c r="R278" s="8"/>
      <c r="S278" s="109"/>
      <c r="T278" s="8"/>
      <c r="U278" s="109"/>
      <c r="V278" s="8"/>
      <c r="W278" s="109"/>
      <c r="Z278" s="108"/>
    </row>
    <row r="279" spans="4:26">
      <c r="D279" s="64"/>
      <c r="E279" s="8"/>
      <c r="G279" s="64"/>
      <c r="I279" s="64"/>
      <c r="K279" s="64"/>
      <c r="L279" s="8"/>
      <c r="M279" s="109"/>
      <c r="N279" s="8"/>
      <c r="O279" s="109"/>
      <c r="P279" s="8"/>
      <c r="Q279" s="109"/>
      <c r="R279" s="8"/>
      <c r="S279" s="109"/>
      <c r="T279" s="8"/>
      <c r="U279" s="109"/>
      <c r="V279" s="8"/>
      <c r="W279" s="109"/>
      <c r="Z279" s="108"/>
    </row>
    <row r="280" spans="4:26">
      <c r="D280" s="64"/>
      <c r="E280" s="8"/>
      <c r="G280" s="64"/>
      <c r="I280" s="64"/>
      <c r="K280" s="64"/>
      <c r="L280" s="8"/>
      <c r="M280" s="49"/>
      <c r="N280" s="8"/>
      <c r="O280" s="49"/>
      <c r="P280" s="8"/>
      <c r="Q280" s="49"/>
      <c r="R280" s="8"/>
      <c r="S280" s="49"/>
      <c r="T280" s="8"/>
      <c r="U280" s="49"/>
      <c r="V280" s="8"/>
      <c r="W280" s="49"/>
      <c r="Z280" s="108"/>
    </row>
    <row r="281" spans="4:26">
      <c r="D281" s="64"/>
      <c r="E281" s="8"/>
      <c r="G281" s="64"/>
      <c r="I281" s="64"/>
      <c r="K281" s="64"/>
      <c r="L281" s="8"/>
      <c r="M281" s="49"/>
      <c r="N281" s="8"/>
      <c r="O281" s="49"/>
      <c r="P281" s="8"/>
      <c r="Q281" s="49"/>
      <c r="R281" s="8"/>
      <c r="S281" s="49"/>
      <c r="T281" s="8"/>
      <c r="U281" s="49"/>
      <c r="V281" s="8"/>
      <c r="W281" s="49"/>
      <c r="Z281" s="108"/>
    </row>
    <row r="282" spans="4:26">
      <c r="D282" s="64"/>
      <c r="E282" s="8"/>
      <c r="G282" s="64"/>
      <c r="I282" s="64"/>
      <c r="K282" s="64"/>
      <c r="L282" s="8"/>
      <c r="M282" s="49"/>
      <c r="N282" s="8"/>
      <c r="O282" s="49"/>
      <c r="P282" s="8"/>
      <c r="Q282" s="49"/>
      <c r="R282" s="8"/>
      <c r="S282" s="49"/>
      <c r="T282" s="8"/>
      <c r="U282" s="49"/>
      <c r="V282" s="8"/>
      <c r="W282" s="49"/>
      <c r="Z282" s="108"/>
    </row>
    <row r="283" spans="4:26">
      <c r="D283" s="64"/>
      <c r="E283" s="8"/>
      <c r="G283" s="64"/>
      <c r="I283" s="64"/>
      <c r="K283" s="64"/>
      <c r="L283" s="8"/>
      <c r="M283" s="49"/>
      <c r="N283" s="8"/>
      <c r="O283" s="49"/>
      <c r="P283" s="8"/>
      <c r="Q283" s="49"/>
      <c r="R283" s="8"/>
      <c r="S283" s="49"/>
      <c r="T283" s="8"/>
      <c r="U283" s="49"/>
      <c r="V283" s="8"/>
      <c r="W283" s="49"/>
      <c r="Z283" s="108"/>
    </row>
    <row r="284" spans="4:26">
      <c r="D284" s="64"/>
      <c r="E284" s="8"/>
      <c r="G284" s="64"/>
      <c r="I284" s="64"/>
      <c r="K284" s="64"/>
      <c r="L284" s="8"/>
      <c r="M284" s="49"/>
      <c r="N284" s="8"/>
      <c r="O284" s="49"/>
      <c r="P284" s="8"/>
      <c r="Q284" s="49"/>
      <c r="R284" s="8"/>
      <c r="S284" s="49"/>
      <c r="T284" s="8"/>
      <c r="U284" s="49"/>
      <c r="V284" s="8"/>
      <c r="W284" s="49"/>
      <c r="Z284" s="108"/>
    </row>
    <row r="285" spans="4:26">
      <c r="D285" s="64"/>
      <c r="E285" s="8"/>
      <c r="G285" s="64"/>
      <c r="I285" s="64"/>
      <c r="K285" s="64"/>
      <c r="L285" s="8"/>
      <c r="M285" s="49"/>
      <c r="N285" s="8"/>
      <c r="O285" s="49"/>
      <c r="P285" s="8"/>
      <c r="Q285" s="49"/>
      <c r="R285" s="8"/>
      <c r="S285" s="49"/>
      <c r="T285" s="8"/>
      <c r="U285" s="49"/>
      <c r="V285" s="8"/>
      <c r="W285" s="49"/>
      <c r="Z285" s="108"/>
    </row>
    <row r="286" spans="4:26">
      <c r="D286" s="64"/>
      <c r="E286" s="8"/>
      <c r="G286" s="64"/>
      <c r="I286" s="64"/>
      <c r="K286" s="64"/>
      <c r="L286" s="8"/>
      <c r="M286" s="49"/>
      <c r="N286" s="8"/>
      <c r="O286" s="49"/>
      <c r="P286" s="8"/>
      <c r="Q286" s="49"/>
      <c r="R286" s="8"/>
      <c r="S286" s="49"/>
      <c r="T286" s="8"/>
      <c r="U286" s="49"/>
      <c r="V286" s="8"/>
      <c r="W286" s="49"/>
      <c r="Z286" s="108"/>
    </row>
    <row r="287" spans="4:26">
      <c r="D287" s="64"/>
      <c r="E287" s="8"/>
      <c r="G287" s="64"/>
      <c r="I287" s="64"/>
      <c r="K287" s="64"/>
      <c r="L287" s="8"/>
      <c r="M287" s="49"/>
      <c r="N287" s="8"/>
      <c r="O287" s="49"/>
      <c r="P287" s="8"/>
      <c r="Q287" s="49"/>
      <c r="R287" s="8"/>
      <c r="S287" s="49"/>
      <c r="T287" s="8"/>
      <c r="U287" s="49"/>
      <c r="V287" s="8"/>
      <c r="W287" s="49"/>
      <c r="Z287" s="108"/>
    </row>
    <row r="288" spans="4:26">
      <c r="D288" s="64"/>
      <c r="E288" s="8"/>
      <c r="G288" s="64"/>
      <c r="I288" s="64"/>
      <c r="K288" s="64"/>
      <c r="L288" s="8"/>
      <c r="M288" s="49"/>
      <c r="N288" s="8"/>
      <c r="O288" s="49"/>
      <c r="P288" s="8"/>
      <c r="Q288" s="49"/>
      <c r="R288" s="8"/>
      <c r="S288" s="49"/>
      <c r="T288" s="8"/>
      <c r="U288" s="49"/>
      <c r="V288" s="8"/>
      <c r="W288" s="49"/>
      <c r="Z288" s="108"/>
    </row>
    <row r="289" spans="4:26">
      <c r="D289" s="64"/>
      <c r="E289" s="8"/>
      <c r="G289" s="64"/>
      <c r="I289" s="64"/>
      <c r="K289" s="64"/>
      <c r="L289" s="8"/>
      <c r="M289" s="49"/>
      <c r="N289" s="8"/>
      <c r="O289" s="49"/>
      <c r="P289" s="8"/>
      <c r="Q289" s="49"/>
      <c r="R289" s="8"/>
      <c r="S289" s="49"/>
      <c r="T289" s="8"/>
      <c r="U289" s="49"/>
      <c r="V289" s="8"/>
      <c r="W289" s="49"/>
      <c r="Z289" s="108"/>
    </row>
    <row r="290" spans="4:26">
      <c r="D290" s="64"/>
      <c r="E290" s="8"/>
      <c r="G290" s="64"/>
      <c r="I290" s="64"/>
      <c r="K290" s="64"/>
      <c r="L290" s="8"/>
      <c r="M290" s="49"/>
      <c r="N290" s="8"/>
      <c r="O290" s="49"/>
      <c r="P290" s="8"/>
      <c r="Q290" s="49"/>
      <c r="R290" s="8"/>
      <c r="S290" s="49"/>
      <c r="T290" s="8"/>
      <c r="U290" s="49"/>
      <c r="V290" s="8"/>
      <c r="W290" s="49"/>
      <c r="Z290" s="108"/>
    </row>
    <row r="291" spans="4:26">
      <c r="D291" s="64"/>
      <c r="E291" s="8"/>
      <c r="G291" s="64"/>
      <c r="I291" s="64"/>
      <c r="K291" s="64"/>
      <c r="L291" s="8"/>
      <c r="M291" s="49"/>
      <c r="N291" s="8"/>
      <c r="O291" s="49"/>
      <c r="P291" s="8"/>
      <c r="Q291" s="49"/>
      <c r="R291" s="8"/>
      <c r="S291" s="49"/>
      <c r="T291" s="8"/>
      <c r="U291" s="49"/>
      <c r="V291" s="8"/>
      <c r="W291" s="49"/>
      <c r="Z291" s="108"/>
    </row>
    <row r="292" spans="4:26">
      <c r="D292" s="64"/>
      <c r="E292" s="8"/>
      <c r="G292" s="64"/>
      <c r="I292" s="64"/>
      <c r="K292" s="64"/>
      <c r="L292" s="8"/>
      <c r="M292" s="49"/>
      <c r="N292" s="8"/>
      <c r="O292" s="49"/>
      <c r="P292" s="8"/>
      <c r="Q292" s="49"/>
      <c r="R292" s="8"/>
      <c r="S292" s="49"/>
      <c r="T292" s="8"/>
      <c r="U292" s="49"/>
      <c r="V292" s="8"/>
      <c r="W292" s="49"/>
      <c r="Z292" s="108"/>
    </row>
    <row r="293" spans="4:26">
      <c r="D293" s="64"/>
      <c r="E293" s="8"/>
      <c r="G293" s="64"/>
      <c r="I293" s="64"/>
      <c r="K293" s="64"/>
      <c r="L293" s="8"/>
      <c r="M293" s="49"/>
      <c r="N293" s="8"/>
      <c r="O293" s="49"/>
      <c r="P293" s="8"/>
      <c r="Q293" s="49"/>
      <c r="R293" s="8"/>
      <c r="S293" s="49"/>
      <c r="T293" s="8"/>
      <c r="U293" s="49"/>
      <c r="V293" s="8"/>
      <c r="W293" s="49"/>
      <c r="Z293" s="108"/>
    </row>
    <row r="294" spans="4:26">
      <c r="D294" s="64"/>
      <c r="E294" s="8"/>
      <c r="G294" s="64"/>
      <c r="I294" s="64"/>
      <c r="K294" s="64"/>
      <c r="L294" s="8"/>
      <c r="M294" s="49"/>
      <c r="N294" s="8"/>
      <c r="O294" s="49"/>
      <c r="P294" s="8"/>
      <c r="Q294" s="49"/>
      <c r="R294" s="8"/>
      <c r="S294" s="49"/>
      <c r="T294" s="8"/>
      <c r="U294" s="49"/>
      <c r="V294" s="8"/>
      <c r="W294" s="49"/>
      <c r="Z294" s="108"/>
    </row>
    <row r="295" spans="4:26">
      <c r="D295" s="64"/>
      <c r="E295" s="8"/>
      <c r="G295" s="64"/>
      <c r="I295" s="64"/>
      <c r="K295" s="64"/>
      <c r="L295" s="8"/>
      <c r="M295" s="49"/>
      <c r="N295" s="8"/>
      <c r="O295" s="49"/>
      <c r="P295" s="8"/>
      <c r="Q295" s="49"/>
      <c r="R295" s="8"/>
      <c r="S295" s="49"/>
      <c r="T295" s="8"/>
      <c r="U295" s="49"/>
      <c r="V295" s="8"/>
      <c r="W295" s="49"/>
      <c r="Z295" s="108"/>
    </row>
    <row r="296" spans="4:26">
      <c r="D296" s="64"/>
      <c r="G296" s="64"/>
      <c r="I296" s="64"/>
      <c r="K296" s="64"/>
      <c r="L296" s="8"/>
      <c r="M296" s="49"/>
      <c r="N296" s="8"/>
      <c r="O296" s="49"/>
      <c r="P296" s="8"/>
      <c r="Q296" s="49"/>
      <c r="R296" s="8"/>
      <c r="S296" s="49"/>
      <c r="T296" s="8"/>
      <c r="U296" s="49"/>
      <c r="V296" s="8"/>
      <c r="W296" s="49"/>
      <c r="Z296" s="108"/>
    </row>
    <row r="297" spans="4:26">
      <c r="D297" s="64"/>
      <c r="G297" s="64"/>
      <c r="I297" s="64"/>
      <c r="K297" s="64"/>
      <c r="L297" s="8"/>
      <c r="M297" s="49"/>
      <c r="N297" s="8"/>
      <c r="O297" s="49"/>
      <c r="P297" s="8"/>
      <c r="Q297" s="49"/>
      <c r="R297" s="8"/>
      <c r="S297" s="49"/>
      <c r="T297" s="8"/>
      <c r="U297" s="49"/>
      <c r="V297" s="8"/>
      <c r="W297" s="49"/>
      <c r="Z297" s="108"/>
    </row>
    <row r="298" spans="4:26">
      <c r="D298" s="64"/>
      <c r="G298" s="64"/>
      <c r="I298" s="64"/>
      <c r="K298" s="64"/>
      <c r="L298" s="8"/>
      <c r="M298" s="49"/>
      <c r="N298" s="8"/>
      <c r="O298" s="49"/>
      <c r="P298" s="8"/>
      <c r="Q298" s="49"/>
      <c r="R298" s="8"/>
      <c r="S298" s="49"/>
      <c r="T298" s="8"/>
      <c r="U298" s="49"/>
      <c r="V298" s="8"/>
      <c r="W298" s="49"/>
      <c r="Z298" s="108"/>
    </row>
    <row r="299" spans="4:26">
      <c r="D299" s="64"/>
      <c r="E299" s="53"/>
      <c r="G299" s="64"/>
      <c r="I299" s="64"/>
      <c r="K299" s="64"/>
      <c r="L299" s="8"/>
      <c r="M299" s="49"/>
      <c r="N299" s="8"/>
      <c r="O299" s="49"/>
      <c r="P299" s="8"/>
      <c r="Q299" s="49"/>
      <c r="R299" s="8"/>
      <c r="S299" s="49"/>
      <c r="T299" s="8"/>
      <c r="U299" s="49"/>
      <c r="V299" s="8"/>
      <c r="W299" s="49"/>
      <c r="Z299" s="108"/>
    </row>
    <row r="300" spans="4:26">
      <c r="D300" s="64"/>
      <c r="E300" s="53"/>
      <c r="G300" s="64"/>
      <c r="I300" s="64"/>
      <c r="K300" s="64"/>
      <c r="L300" s="8"/>
      <c r="M300" s="49"/>
      <c r="N300" s="8"/>
      <c r="O300" s="49"/>
      <c r="P300" s="8"/>
      <c r="Q300" s="49"/>
      <c r="R300" s="8"/>
      <c r="S300" s="49"/>
      <c r="T300" s="8"/>
      <c r="U300" s="49"/>
      <c r="V300" s="8"/>
      <c r="W300" s="49"/>
      <c r="Z300" s="108"/>
    </row>
    <row r="301" spans="4:26">
      <c r="D301" s="64"/>
      <c r="E301" s="53"/>
      <c r="G301" s="64"/>
      <c r="I301" s="64"/>
      <c r="K301" s="64"/>
      <c r="L301" s="8"/>
      <c r="M301" s="49"/>
      <c r="N301" s="8"/>
      <c r="O301" s="49"/>
      <c r="P301" s="8"/>
      <c r="Q301" s="49"/>
      <c r="R301" s="8"/>
      <c r="S301" s="49"/>
      <c r="T301" s="8"/>
      <c r="U301" s="49"/>
      <c r="V301" s="8"/>
      <c r="W301" s="49"/>
      <c r="Z301" s="108"/>
    </row>
    <row r="302" spans="4:26">
      <c r="D302" s="64"/>
      <c r="E302" s="53"/>
      <c r="G302" s="64"/>
      <c r="I302" s="64"/>
      <c r="K302" s="64"/>
      <c r="L302" s="8"/>
      <c r="M302" s="49"/>
      <c r="N302" s="8"/>
      <c r="O302" s="49"/>
      <c r="P302" s="8"/>
      <c r="Q302" s="49"/>
      <c r="R302" s="8"/>
      <c r="S302" s="49"/>
      <c r="T302" s="8"/>
      <c r="U302" s="49"/>
      <c r="V302" s="8"/>
      <c r="W302" s="49"/>
      <c r="Z302" s="108"/>
    </row>
    <row r="303" spans="4:26">
      <c r="D303" s="64"/>
      <c r="E303" s="53"/>
      <c r="G303" s="64"/>
      <c r="I303" s="64"/>
      <c r="K303" s="64"/>
      <c r="L303" s="8"/>
      <c r="M303" s="49"/>
      <c r="N303" s="8"/>
      <c r="O303" s="49"/>
      <c r="P303" s="8"/>
      <c r="Q303" s="49"/>
      <c r="R303" s="8"/>
      <c r="S303" s="49"/>
      <c r="T303" s="8"/>
      <c r="U303" s="49"/>
      <c r="V303" s="8"/>
      <c r="W303" s="49"/>
      <c r="Z303" s="108"/>
    </row>
    <row r="304" spans="4:26">
      <c r="D304" s="64"/>
      <c r="E304" s="53"/>
      <c r="G304" s="64"/>
      <c r="I304" s="64"/>
      <c r="K304" s="64"/>
      <c r="L304" s="8"/>
      <c r="M304" s="49"/>
      <c r="N304" s="8"/>
      <c r="O304" s="49"/>
      <c r="P304" s="8"/>
      <c r="Q304" s="49"/>
      <c r="R304" s="8"/>
      <c r="S304" s="49"/>
      <c r="T304" s="8"/>
      <c r="U304" s="49"/>
      <c r="V304" s="8"/>
      <c r="W304" s="49"/>
      <c r="Z304" s="108"/>
    </row>
    <row r="305" spans="4:26">
      <c r="D305" s="64"/>
      <c r="E305" s="53"/>
      <c r="G305" s="64"/>
      <c r="I305" s="64"/>
      <c r="K305" s="64"/>
      <c r="L305" s="8"/>
      <c r="M305" s="109"/>
      <c r="N305" s="8"/>
      <c r="O305" s="109"/>
      <c r="P305" s="8"/>
      <c r="Q305" s="109"/>
      <c r="R305" s="8"/>
      <c r="S305" s="109"/>
      <c r="T305" s="8"/>
      <c r="U305" s="109"/>
      <c r="V305" s="8"/>
      <c r="W305" s="109"/>
      <c r="Z305" s="108"/>
    </row>
    <row r="306" spans="4:26">
      <c r="D306" s="64"/>
      <c r="E306" s="53"/>
      <c r="G306" s="64"/>
      <c r="I306" s="64"/>
      <c r="K306" s="64"/>
      <c r="L306" s="8"/>
      <c r="M306" s="109"/>
      <c r="N306" s="8"/>
      <c r="O306" s="109"/>
      <c r="P306" s="8"/>
      <c r="Q306" s="109"/>
      <c r="R306" s="8"/>
      <c r="S306" s="109"/>
      <c r="T306" s="8"/>
      <c r="U306" s="109"/>
      <c r="V306" s="8"/>
      <c r="W306" s="109"/>
      <c r="Z306" s="108"/>
    </row>
    <row r="307" spans="4:26">
      <c r="D307" s="64"/>
      <c r="E307" s="53"/>
      <c r="G307" s="64"/>
      <c r="I307" s="64"/>
      <c r="K307" s="64"/>
      <c r="L307" s="8"/>
      <c r="M307" s="109"/>
      <c r="N307" s="8"/>
      <c r="O307" s="109"/>
      <c r="P307" s="8"/>
      <c r="Q307" s="109"/>
      <c r="R307" s="8"/>
      <c r="S307" s="109"/>
      <c r="T307" s="8"/>
      <c r="U307" s="109"/>
      <c r="V307" s="8"/>
      <c r="W307" s="109"/>
      <c r="Z307" s="108"/>
    </row>
    <row r="308" spans="4:26">
      <c r="D308" s="64"/>
      <c r="G308" s="64"/>
      <c r="I308" s="64"/>
      <c r="K308" s="64"/>
      <c r="M308" s="52"/>
      <c r="O308" s="52"/>
      <c r="Q308" s="52"/>
      <c r="S308" s="52"/>
      <c r="U308" s="52"/>
      <c r="W308" s="52"/>
      <c r="Z308" s="108"/>
    </row>
    <row r="309" spans="4:26">
      <c r="D309" s="64"/>
      <c r="G309" s="64"/>
      <c r="I309" s="64"/>
      <c r="K309" s="64"/>
      <c r="M309" s="52"/>
      <c r="O309" s="52"/>
      <c r="Q309" s="52"/>
      <c r="S309" s="52"/>
      <c r="U309" s="52"/>
      <c r="W309" s="52"/>
      <c r="Z309" s="108"/>
    </row>
    <row r="310" spans="4:26">
      <c r="D310" s="64"/>
      <c r="G310" s="64"/>
      <c r="I310" s="64"/>
      <c r="K310" s="64"/>
      <c r="M310" s="109"/>
      <c r="O310" s="109"/>
      <c r="Q310" s="109"/>
      <c r="S310" s="109"/>
      <c r="U310" s="109"/>
      <c r="W310" s="109"/>
      <c r="Z310" s="108"/>
    </row>
    <row r="311" spans="4:26">
      <c r="D311" s="64"/>
      <c r="G311" s="64"/>
      <c r="I311" s="64"/>
      <c r="K311" s="64"/>
      <c r="L311" s="53"/>
      <c r="M311" s="109"/>
      <c r="N311" s="53"/>
      <c r="O311" s="109"/>
      <c r="P311" s="53"/>
      <c r="Q311" s="109"/>
      <c r="R311" s="53"/>
      <c r="S311" s="109"/>
      <c r="T311" s="53"/>
      <c r="U311" s="109"/>
      <c r="V311" s="53"/>
      <c r="W311" s="109"/>
      <c r="Z311" s="108"/>
    </row>
    <row r="312" spans="4:26">
      <c r="D312" s="64"/>
      <c r="G312" s="64"/>
      <c r="I312" s="64"/>
      <c r="K312" s="64"/>
      <c r="L312" s="53"/>
      <c r="M312" s="109"/>
      <c r="N312" s="53"/>
      <c r="O312" s="109"/>
      <c r="P312" s="53"/>
      <c r="Q312" s="109"/>
      <c r="R312" s="53"/>
      <c r="S312" s="109"/>
      <c r="T312" s="53"/>
      <c r="U312" s="109"/>
      <c r="V312" s="53"/>
      <c r="W312" s="109"/>
      <c r="Z312" s="108"/>
    </row>
    <row r="313" spans="4:26">
      <c r="D313" s="64"/>
      <c r="G313" s="64"/>
      <c r="I313" s="64"/>
      <c r="K313" s="64"/>
      <c r="L313" s="53"/>
      <c r="M313" s="109"/>
      <c r="N313" s="53"/>
      <c r="O313" s="109"/>
      <c r="P313" s="53"/>
      <c r="Q313" s="109"/>
      <c r="R313" s="53"/>
      <c r="S313" s="109"/>
      <c r="T313" s="53"/>
      <c r="U313" s="109"/>
      <c r="V313" s="53"/>
      <c r="W313" s="109"/>
      <c r="Z313" s="108"/>
    </row>
    <row r="314" spans="4:26">
      <c r="D314" s="64"/>
      <c r="G314" s="64"/>
      <c r="I314" s="64"/>
      <c r="K314" s="64"/>
      <c r="L314" s="53"/>
      <c r="M314" s="109"/>
      <c r="N314" s="53"/>
      <c r="O314" s="109"/>
      <c r="P314" s="53"/>
      <c r="Q314" s="109"/>
      <c r="R314" s="53"/>
      <c r="S314" s="109"/>
      <c r="T314" s="53"/>
      <c r="U314" s="109"/>
      <c r="V314" s="53"/>
      <c r="W314" s="109"/>
      <c r="Z314" s="108"/>
    </row>
    <row r="315" spans="4:26">
      <c r="D315" s="64"/>
      <c r="G315" s="64"/>
      <c r="I315" s="64"/>
      <c r="K315" s="64"/>
      <c r="L315" s="53"/>
      <c r="M315" s="109"/>
      <c r="N315" s="53"/>
      <c r="O315" s="109"/>
      <c r="P315" s="53"/>
      <c r="Q315" s="109"/>
      <c r="R315" s="53"/>
      <c r="S315" s="109"/>
      <c r="T315" s="53"/>
      <c r="U315" s="109"/>
      <c r="V315" s="53"/>
      <c r="W315" s="109"/>
      <c r="Z315" s="108"/>
    </row>
    <row r="316" spans="4:26">
      <c r="D316" s="64"/>
      <c r="G316" s="64"/>
      <c r="I316" s="64"/>
      <c r="K316" s="64"/>
      <c r="L316" s="53"/>
      <c r="M316" s="109"/>
      <c r="N316" s="53"/>
      <c r="O316" s="109"/>
      <c r="P316" s="53"/>
      <c r="Q316" s="109"/>
      <c r="R316" s="53"/>
      <c r="S316" s="109"/>
      <c r="T316" s="53"/>
      <c r="U316" s="109"/>
      <c r="V316" s="53"/>
      <c r="W316" s="109"/>
      <c r="Z316" s="108"/>
    </row>
    <row r="317" spans="4:26">
      <c r="D317" s="64"/>
      <c r="G317" s="64"/>
      <c r="I317" s="64"/>
      <c r="K317" s="64"/>
      <c r="L317" s="53"/>
      <c r="M317" s="109"/>
      <c r="N317" s="53"/>
      <c r="O317" s="109"/>
      <c r="P317" s="53"/>
      <c r="Q317" s="109"/>
      <c r="R317" s="53"/>
      <c r="S317" s="109"/>
      <c r="T317" s="53"/>
      <c r="U317" s="109"/>
      <c r="V317" s="53"/>
      <c r="W317" s="109"/>
      <c r="Z317" s="108"/>
    </row>
    <row r="318" spans="4:26">
      <c r="D318" s="64"/>
      <c r="G318" s="64"/>
      <c r="I318" s="64"/>
      <c r="K318" s="64"/>
      <c r="L318" s="53"/>
      <c r="M318" s="109"/>
      <c r="N318" s="53"/>
      <c r="O318" s="109"/>
      <c r="P318" s="53"/>
      <c r="Q318" s="109"/>
      <c r="R318" s="53"/>
      <c r="S318" s="109"/>
      <c r="T318" s="53"/>
      <c r="U318" s="109"/>
      <c r="V318" s="53"/>
      <c r="W318" s="109"/>
      <c r="Z318" s="108"/>
    </row>
    <row r="319" spans="4:26">
      <c r="D319" s="64"/>
      <c r="G319" s="64"/>
      <c r="I319" s="64"/>
      <c r="K319" s="64"/>
      <c r="L319" s="53"/>
      <c r="M319" s="109"/>
      <c r="N319" s="53"/>
      <c r="O319" s="109"/>
      <c r="P319" s="53"/>
      <c r="Q319" s="109"/>
      <c r="R319" s="53"/>
      <c r="S319" s="109"/>
      <c r="T319" s="53"/>
      <c r="U319" s="109"/>
      <c r="V319" s="53"/>
      <c r="W319" s="109"/>
      <c r="Z319" s="108"/>
    </row>
    <row r="320" spans="4:26">
      <c r="D320" s="64"/>
      <c r="G320" s="64"/>
      <c r="I320" s="64"/>
      <c r="K320" s="64"/>
      <c r="M320" s="52"/>
      <c r="O320" s="52"/>
      <c r="Q320" s="52"/>
      <c r="S320" s="52"/>
      <c r="U320" s="52"/>
      <c r="W320" s="52"/>
      <c r="Z320" s="108"/>
    </row>
    <row r="321" spans="4:26">
      <c r="D321" s="64"/>
      <c r="G321" s="64"/>
      <c r="I321" s="64"/>
      <c r="K321" s="64"/>
      <c r="M321" s="109"/>
      <c r="O321" s="109"/>
      <c r="Q321" s="109"/>
      <c r="S321" s="109"/>
      <c r="U321" s="109"/>
      <c r="W321" s="109"/>
      <c r="Z321" s="108"/>
    </row>
    <row r="322" spans="4:26">
      <c r="D322" s="64"/>
      <c r="G322" s="64"/>
      <c r="I322" s="64"/>
      <c r="K322" s="64"/>
      <c r="M322" s="52"/>
      <c r="O322" s="52"/>
      <c r="Q322" s="52"/>
      <c r="S322" s="52"/>
      <c r="U322" s="52"/>
      <c r="W322" s="52"/>
      <c r="Z322" s="108"/>
    </row>
    <row r="323" spans="4:26">
      <c r="D323" s="64"/>
      <c r="G323" s="64"/>
      <c r="I323" s="64"/>
      <c r="K323" s="64"/>
      <c r="M323" s="109"/>
      <c r="O323" s="109"/>
      <c r="Q323" s="109"/>
      <c r="S323" s="109"/>
      <c r="U323" s="109"/>
      <c r="W323" s="109"/>
      <c r="Z323" s="108"/>
    </row>
    <row r="324" spans="4:26">
      <c r="D324" s="64"/>
      <c r="G324" s="64"/>
      <c r="I324" s="64"/>
      <c r="K324" s="64"/>
      <c r="M324" s="52"/>
      <c r="O324" s="52"/>
      <c r="Q324" s="52"/>
      <c r="S324" s="52"/>
      <c r="U324" s="52"/>
      <c r="W324" s="52"/>
      <c r="Z324" s="108"/>
    </row>
    <row r="325" spans="4:26">
      <c r="D325" s="64"/>
      <c r="G325" s="64"/>
      <c r="I325" s="64"/>
      <c r="K325" s="64"/>
      <c r="M325" s="111"/>
      <c r="O325" s="111"/>
      <c r="Q325" s="111"/>
      <c r="S325" s="111"/>
      <c r="U325" s="111"/>
      <c r="W325" s="111"/>
      <c r="Z325" s="108"/>
    </row>
    <row r="326" spans="4:26">
      <c r="D326" s="64"/>
      <c r="G326" s="64"/>
      <c r="I326" s="64"/>
      <c r="K326" s="64"/>
      <c r="M326" s="111"/>
      <c r="O326" s="111"/>
      <c r="Q326" s="111"/>
      <c r="S326" s="111"/>
      <c r="U326" s="111"/>
      <c r="W326" s="111"/>
      <c r="Z326" s="108"/>
    </row>
    <row r="327" spans="4:26">
      <c r="D327" s="64"/>
      <c r="G327" s="64"/>
      <c r="I327" s="64"/>
      <c r="K327" s="64"/>
      <c r="M327" s="111"/>
      <c r="O327" s="111"/>
      <c r="Q327" s="111"/>
      <c r="S327" s="111"/>
      <c r="U327" s="111"/>
      <c r="W327" s="111"/>
      <c r="Z327" s="108"/>
    </row>
    <row r="328" spans="4:26">
      <c r="D328" s="64"/>
      <c r="G328" s="64"/>
      <c r="I328" s="64"/>
      <c r="K328" s="64"/>
      <c r="M328" s="111"/>
      <c r="O328" s="111"/>
      <c r="Q328" s="111"/>
      <c r="S328" s="111"/>
      <c r="U328" s="111"/>
      <c r="W328" s="111"/>
      <c r="Z328" s="108"/>
    </row>
    <row r="329" spans="4:26">
      <c r="D329" s="64"/>
      <c r="G329" s="64"/>
      <c r="I329" s="64"/>
      <c r="K329" s="64"/>
      <c r="M329" s="112"/>
      <c r="O329" s="112"/>
      <c r="Q329" s="112"/>
      <c r="S329" s="112"/>
      <c r="U329" s="112"/>
      <c r="W329" s="112"/>
      <c r="Z329" s="108"/>
    </row>
    <row r="330" spans="4:26">
      <c r="D330" s="64"/>
      <c r="G330" s="64"/>
      <c r="I330" s="64"/>
      <c r="K330" s="64"/>
      <c r="M330" s="112"/>
      <c r="O330" s="112"/>
      <c r="Q330" s="112"/>
      <c r="S330" s="112"/>
      <c r="U330" s="112"/>
      <c r="W330" s="112"/>
      <c r="Z330" s="108"/>
    </row>
    <row r="331" spans="4:26">
      <c r="D331" s="64"/>
      <c r="G331" s="64"/>
      <c r="I331" s="64"/>
      <c r="K331" s="64"/>
      <c r="M331" s="112"/>
      <c r="O331" s="112"/>
      <c r="Q331" s="112"/>
      <c r="S331" s="112"/>
      <c r="U331" s="112"/>
      <c r="W331" s="112"/>
      <c r="Z331" s="108"/>
    </row>
    <row r="332" spans="4:26">
      <c r="D332" s="64"/>
      <c r="G332" s="64"/>
      <c r="I332" s="64"/>
      <c r="K332" s="64"/>
      <c r="M332" s="112"/>
      <c r="O332" s="112"/>
      <c r="Q332" s="112"/>
      <c r="S332" s="112"/>
      <c r="U332" s="112"/>
      <c r="W332" s="112"/>
      <c r="Z332" s="108"/>
    </row>
    <row r="333" spans="4:26">
      <c r="D333" s="64"/>
      <c r="G333" s="64"/>
      <c r="I333" s="64"/>
      <c r="K333" s="64"/>
      <c r="M333" s="112"/>
      <c r="O333" s="112"/>
      <c r="Q333" s="112"/>
      <c r="S333" s="112"/>
      <c r="U333" s="112"/>
      <c r="W333" s="112"/>
      <c r="Z333" s="108"/>
    </row>
    <row r="334" spans="4:26">
      <c r="D334" s="64"/>
      <c r="G334" s="64"/>
      <c r="I334" s="64"/>
      <c r="K334" s="64"/>
      <c r="M334" s="112"/>
      <c r="O334" s="112"/>
      <c r="Q334" s="112"/>
      <c r="S334" s="112"/>
      <c r="U334" s="112"/>
      <c r="W334" s="112"/>
      <c r="Z334" s="108"/>
    </row>
    <row r="335" spans="4:26">
      <c r="D335" s="64"/>
      <c r="G335" s="64"/>
      <c r="I335" s="64"/>
      <c r="K335" s="64"/>
      <c r="M335" s="112"/>
      <c r="O335" s="112"/>
      <c r="Q335" s="112"/>
      <c r="S335" s="112"/>
      <c r="U335" s="112"/>
      <c r="W335" s="112"/>
      <c r="Z335" s="108"/>
    </row>
    <row r="336" spans="4:26">
      <c r="D336" s="64"/>
      <c r="G336" s="64"/>
      <c r="I336" s="64"/>
      <c r="K336" s="64"/>
      <c r="M336" s="112"/>
      <c r="O336" s="112"/>
      <c r="Q336" s="112"/>
      <c r="S336" s="112"/>
      <c r="U336" s="112"/>
      <c r="W336" s="112"/>
      <c r="Z336" s="108"/>
    </row>
    <row r="337" spans="4:26">
      <c r="D337" s="64"/>
      <c r="G337" s="64"/>
      <c r="I337" s="64"/>
      <c r="K337" s="64"/>
      <c r="M337" s="112"/>
      <c r="O337" s="112"/>
      <c r="Q337" s="112"/>
      <c r="S337" s="112"/>
      <c r="U337" s="112"/>
      <c r="W337" s="112"/>
      <c r="Z337" s="108"/>
    </row>
    <row r="338" spans="4:26">
      <c r="D338" s="64"/>
      <c r="G338" s="64"/>
      <c r="I338" s="64"/>
      <c r="K338" s="64"/>
      <c r="M338" s="112"/>
      <c r="O338" s="112"/>
      <c r="Q338" s="112"/>
      <c r="S338" s="112"/>
      <c r="U338" s="112"/>
      <c r="W338" s="112"/>
      <c r="Z338" s="108"/>
    </row>
    <row r="339" spans="4:26">
      <c r="D339" s="64"/>
      <c r="G339" s="64"/>
      <c r="I339" s="64"/>
      <c r="K339" s="64"/>
      <c r="M339" s="112"/>
      <c r="O339" s="112"/>
      <c r="Q339" s="112"/>
      <c r="S339" s="112"/>
      <c r="U339" s="112"/>
      <c r="W339" s="112"/>
      <c r="Z339" s="108"/>
    </row>
    <row r="340" spans="4:26">
      <c r="D340" s="64"/>
      <c r="G340" s="64"/>
      <c r="I340" s="64"/>
      <c r="K340" s="64"/>
      <c r="M340" s="112"/>
      <c r="O340" s="112"/>
      <c r="Q340" s="112"/>
      <c r="S340" s="112"/>
      <c r="U340" s="112"/>
      <c r="W340" s="112"/>
      <c r="Z340" s="108"/>
    </row>
    <row r="341" spans="4:26">
      <c r="D341" s="64"/>
      <c r="G341" s="64"/>
      <c r="I341" s="64"/>
      <c r="K341" s="64"/>
      <c r="M341" s="112"/>
      <c r="O341" s="112"/>
      <c r="Q341" s="112"/>
      <c r="S341" s="112"/>
      <c r="U341" s="112"/>
      <c r="W341" s="112"/>
      <c r="Z341" s="108"/>
    </row>
    <row r="342" spans="4:26">
      <c r="D342" s="64"/>
      <c r="G342" s="64"/>
      <c r="I342" s="64"/>
      <c r="K342" s="64"/>
      <c r="M342" s="112"/>
      <c r="O342" s="112"/>
      <c r="Q342" s="112"/>
      <c r="S342" s="112"/>
      <c r="U342" s="112"/>
      <c r="W342" s="112"/>
      <c r="Z342" s="108"/>
    </row>
    <row r="343" spans="4:26">
      <c r="D343" s="64"/>
      <c r="G343" s="64"/>
      <c r="I343" s="64"/>
      <c r="K343" s="64"/>
      <c r="M343" s="112"/>
      <c r="O343" s="112"/>
      <c r="Q343" s="112"/>
      <c r="S343" s="112"/>
      <c r="U343" s="112"/>
      <c r="W343" s="112"/>
      <c r="Z343" s="108"/>
    </row>
    <row r="344" spans="4:26">
      <c r="D344" s="64"/>
      <c r="G344" s="64"/>
      <c r="I344" s="64"/>
      <c r="K344" s="64"/>
      <c r="M344" s="112"/>
      <c r="O344" s="112"/>
      <c r="Q344" s="112"/>
      <c r="S344" s="112"/>
      <c r="U344" s="112"/>
      <c r="W344" s="112"/>
      <c r="Z344" s="108"/>
    </row>
    <row r="345" spans="4:26">
      <c r="D345" s="64"/>
      <c r="G345" s="64"/>
      <c r="I345" s="64"/>
      <c r="K345" s="64"/>
      <c r="M345" s="112"/>
      <c r="O345" s="112"/>
      <c r="Q345" s="112"/>
      <c r="S345" s="112"/>
      <c r="U345" s="112"/>
      <c r="W345" s="112"/>
      <c r="Z345" s="108"/>
    </row>
    <row r="346" spans="4:26">
      <c r="D346" s="64"/>
      <c r="G346" s="64"/>
      <c r="I346" s="64"/>
      <c r="K346" s="64"/>
      <c r="M346" s="112"/>
      <c r="O346" s="112"/>
      <c r="Q346" s="112"/>
      <c r="S346" s="112"/>
      <c r="U346" s="112"/>
      <c r="W346" s="112"/>
      <c r="Z346" s="108"/>
    </row>
    <row r="347" spans="4:26">
      <c r="D347" s="64"/>
      <c r="G347" s="64"/>
      <c r="I347" s="64"/>
      <c r="K347" s="64"/>
      <c r="M347" s="112"/>
      <c r="O347" s="112"/>
      <c r="Q347" s="112"/>
      <c r="S347" s="112"/>
      <c r="U347" s="112"/>
      <c r="W347" s="112"/>
      <c r="Z347" s="108"/>
    </row>
    <row r="348" spans="4:26">
      <c r="D348" s="64"/>
      <c r="G348" s="64"/>
      <c r="I348" s="64"/>
      <c r="K348" s="64"/>
      <c r="M348" s="112"/>
      <c r="O348" s="112"/>
      <c r="Q348" s="112"/>
      <c r="S348" s="112"/>
      <c r="U348" s="112"/>
      <c r="W348" s="112"/>
      <c r="Z348" s="108"/>
    </row>
    <row r="349" spans="4:26">
      <c r="D349" s="64"/>
      <c r="G349" s="64"/>
      <c r="I349" s="64"/>
      <c r="K349" s="64"/>
      <c r="M349" s="112"/>
      <c r="O349" s="112"/>
      <c r="Q349" s="112"/>
      <c r="S349" s="112"/>
      <c r="U349" s="112"/>
      <c r="W349" s="112"/>
      <c r="Z349" s="108"/>
    </row>
    <row r="350" spans="4:26">
      <c r="D350" s="64"/>
      <c r="G350" s="64"/>
      <c r="I350" s="64"/>
      <c r="K350" s="64"/>
      <c r="M350" s="112"/>
      <c r="O350" s="112"/>
      <c r="Q350" s="112"/>
      <c r="S350" s="112"/>
      <c r="U350" s="112"/>
      <c r="W350" s="112"/>
      <c r="Z350" s="108"/>
    </row>
    <row r="351" spans="4:26">
      <c r="D351" s="64"/>
      <c r="G351" s="64"/>
      <c r="I351" s="64"/>
      <c r="K351" s="64"/>
      <c r="M351" s="112"/>
      <c r="O351" s="112"/>
      <c r="Q351" s="112"/>
      <c r="S351" s="112"/>
      <c r="U351" s="112"/>
      <c r="W351" s="112"/>
      <c r="Z351" s="108"/>
    </row>
    <row r="352" spans="4:26">
      <c r="D352" s="64"/>
      <c r="G352" s="64"/>
      <c r="I352" s="64"/>
      <c r="K352" s="64"/>
      <c r="M352" s="112"/>
      <c r="O352" s="112"/>
      <c r="Q352" s="112"/>
      <c r="S352" s="112"/>
      <c r="U352" s="112"/>
      <c r="W352" s="112"/>
      <c r="Z352" s="108"/>
    </row>
    <row r="353" spans="4:26">
      <c r="D353" s="64"/>
      <c r="G353" s="64"/>
      <c r="I353" s="64"/>
      <c r="K353" s="64"/>
      <c r="M353" s="112"/>
      <c r="O353" s="112"/>
      <c r="Q353" s="112"/>
      <c r="S353" s="112"/>
      <c r="U353" s="112"/>
      <c r="W353" s="112"/>
      <c r="Z353" s="108"/>
    </row>
    <row r="354" spans="4:26">
      <c r="D354" s="64"/>
      <c r="G354" s="64"/>
      <c r="I354" s="64"/>
      <c r="K354" s="64"/>
      <c r="M354" s="112"/>
      <c r="O354" s="112"/>
      <c r="Q354" s="112"/>
      <c r="S354" s="112"/>
      <c r="U354" s="112"/>
      <c r="W354" s="112"/>
      <c r="Z354" s="108"/>
    </row>
    <row r="355" spans="4:26">
      <c r="D355" s="64"/>
      <c r="G355" s="64"/>
      <c r="I355" s="64"/>
      <c r="K355" s="64"/>
      <c r="M355" s="112"/>
      <c r="O355" s="112"/>
      <c r="Q355" s="112"/>
      <c r="S355" s="112"/>
      <c r="U355" s="112"/>
      <c r="W355" s="112"/>
      <c r="Z355" s="108"/>
    </row>
    <row r="356" spans="4:26">
      <c r="D356" s="64"/>
      <c r="G356" s="64"/>
      <c r="I356" s="64"/>
      <c r="K356" s="64"/>
      <c r="M356" s="112"/>
      <c r="O356" s="112"/>
      <c r="Q356" s="112"/>
      <c r="S356" s="112"/>
      <c r="U356" s="112"/>
      <c r="W356" s="112"/>
      <c r="Z356" s="108"/>
    </row>
    <row r="357" spans="4:26">
      <c r="D357" s="64"/>
      <c r="G357" s="64"/>
      <c r="I357" s="64"/>
      <c r="K357" s="64"/>
      <c r="M357" s="112"/>
      <c r="O357" s="112"/>
      <c r="Q357" s="112"/>
      <c r="S357" s="112"/>
      <c r="U357" s="112"/>
      <c r="W357" s="112"/>
      <c r="Z357" s="108"/>
    </row>
    <row r="358" spans="4:26">
      <c r="D358" s="64"/>
      <c r="G358" s="64"/>
      <c r="I358" s="64"/>
      <c r="K358" s="64"/>
      <c r="M358" s="112"/>
      <c r="O358" s="112"/>
      <c r="Q358" s="112"/>
      <c r="S358" s="112"/>
      <c r="U358" s="112"/>
      <c r="W358" s="112"/>
      <c r="Z358" s="108"/>
    </row>
    <row r="359" spans="4:26">
      <c r="D359" s="64"/>
      <c r="G359" s="64"/>
      <c r="I359" s="64"/>
      <c r="K359" s="64"/>
      <c r="M359" s="112"/>
      <c r="O359" s="112"/>
      <c r="Q359" s="112"/>
      <c r="S359" s="112"/>
      <c r="U359" s="112"/>
      <c r="W359" s="112"/>
      <c r="Z359" s="108"/>
    </row>
    <row r="360" spans="4:26">
      <c r="D360" s="64"/>
      <c r="G360" s="64"/>
      <c r="I360" s="64"/>
      <c r="K360" s="64"/>
      <c r="M360" s="112"/>
      <c r="O360" s="112"/>
      <c r="Q360" s="112"/>
      <c r="S360" s="112"/>
      <c r="U360" s="112"/>
      <c r="W360" s="112"/>
      <c r="Z360" s="108"/>
    </row>
    <row r="361" spans="4:26">
      <c r="D361" s="64"/>
      <c r="G361" s="64"/>
      <c r="I361" s="64"/>
      <c r="K361" s="64"/>
      <c r="M361" s="112"/>
      <c r="O361" s="112"/>
      <c r="Q361" s="112"/>
      <c r="S361" s="112"/>
      <c r="U361" s="112"/>
      <c r="W361" s="112"/>
      <c r="Z361" s="108"/>
    </row>
    <row r="362" spans="4:26">
      <c r="D362" s="64"/>
      <c r="G362" s="64"/>
      <c r="I362" s="64"/>
      <c r="K362" s="64"/>
      <c r="M362" s="112"/>
      <c r="O362" s="112"/>
      <c r="Q362" s="112"/>
      <c r="S362" s="112"/>
      <c r="U362" s="112"/>
      <c r="W362" s="112"/>
      <c r="Z362" s="108"/>
    </row>
    <row r="363" spans="4:26">
      <c r="D363" s="64"/>
      <c r="G363" s="64"/>
      <c r="I363" s="64"/>
      <c r="K363" s="64"/>
      <c r="M363" s="112"/>
      <c r="O363" s="112"/>
      <c r="Q363" s="112"/>
      <c r="S363" s="112"/>
      <c r="U363" s="112"/>
      <c r="W363" s="112"/>
      <c r="Z363" s="108"/>
    </row>
    <row r="364" spans="4:26">
      <c r="D364" s="64"/>
      <c r="G364" s="64"/>
      <c r="I364" s="64"/>
      <c r="K364" s="64"/>
      <c r="M364" s="112"/>
      <c r="O364" s="112"/>
      <c r="Q364" s="112"/>
      <c r="S364" s="112"/>
      <c r="U364" s="112"/>
      <c r="W364" s="112"/>
      <c r="Z364" s="108"/>
    </row>
    <row r="365" spans="4:26">
      <c r="D365" s="64"/>
      <c r="G365" s="64"/>
      <c r="I365" s="64"/>
      <c r="K365" s="64"/>
      <c r="M365" s="112"/>
      <c r="O365" s="112"/>
      <c r="Q365" s="112"/>
      <c r="S365" s="112"/>
      <c r="U365" s="112"/>
      <c r="W365" s="112"/>
      <c r="Z365" s="108"/>
    </row>
    <row r="366" spans="4:26">
      <c r="D366" s="64"/>
      <c r="G366" s="64"/>
      <c r="I366" s="64"/>
      <c r="K366" s="64"/>
      <c r="M366" s="112"/>
      <c r="O366" s="112"/>
      <c r="Q366" s="112"/>
      <c r="S366" s="112"/>
      <c r="U366" s="112"/>
      <c r="W366" s="112"/>
      <c r="Z366" s="108"/>
    </row>
    <row r="367" spans="4:26">
      <c r="D367" s="64"/>
      <c r="G367" s="64"/>
      <c r="I367" s="64"/>
      <c r="K367" s="64"/>
      <c r="M367" s="112"/>
      <c r="O367" s="112"/>
      <c r="Q367" s="112"/>
      <c r="S367" s="112"/>
      <c r="U367" s="112"/>
      <c r="W367" s="112"/>
      <c r="Z367" s="108"/>
    </row>
    <row r="368" spans="4:26">
      <c r="D368" s="64"/>
      <c r="G368" s="64"/>
      <c r="I368" s="64"/>
      <c r="K368" s="64"/>
      <c r="M368" s="112"/>
      <c r="O368" s="112"/>
      <c r="Q368" s="112"/>
      <c r="S368" s="112"/>
      <c r="U368" s="112"/>
      <c r="W368" s="112"/>
      <c r="Z368" s="108"/>
    </row>
    <row r="369" spans="4:26">
      <c r="D369" s="64"/>
      <c r="G369" s="64"/>
      <c r="I369" s="64"/>
      <c r="K369" s="64"/>
      <c r="M369" s="112"/>
      <c r="O369" s="112"/>
      <c r="Q369" s="112"/>
      <c r="S369" s="112"/>
      <c r="U369" s="112"/>
      <c r="W369" s="112"/>
      <c r="Z369" s="108"/>
    </row>
    <row r="370" spans="4:26">
      <c r="D370" s="64"/>
      <c r="G370" s="64"/>
      <c r="I370" s="64"/>
      <c r="K370" s="64"/>
      <c r="M370" s="112"/>
      <c r="O370" s="112"/>
      <c r="Q370" s="112"/>
      <c r="S370" s="112"/>
      <c r="U370" s="112"/>
      <c r="W370" s="112"/>
      <c r="Z370" s="108"/>
    </row>
    <row r="371" spans="4:26">
      <c r="D371" s="64"/>
      <c r="G371" s="64"/>
      <c r="I371" s="64"/>
      <c r="K371" s="64"/>
      <c r="M371" s="112"/>
      <c r="O371" s="112"/>
      <c r="Q371" s="112"/>
      <c r="S371" s="112"/>
      <c r="U371" s="112"/>
      <c r="W371" s="112"/>
      <c r="Z371" s="108"/>
    </row>
    <row r="372" spans="4:26">
      <c r="D372" s="64"/>
      <c r="G372" s="64"/>
      <c r="I372" s="64"/>
      <c r="K372" s="64"/>
      <c r="M372" s="112"/>
      <c r="O372" s="112"/>
      <c r="Q372" s="112"/>
      <c r="S372" s="112"/>
      <c r="U372" s="112"/>
      <c r="W372" s="112"/>
      <c r="Z372" s="108"/>
    </row>
    <row r="373" spans="4:26">
      <c r="D373" s="64"/>
      <c r="G373" s="64"/>
      <c r="I373" s="64"/>
      <c r="K373" s="64"/>
      <c r="M373" s="112"/>
      <c r="O373" s="112"/>
      <c r="Q373" s="112"/>
      <c r="S373" s="112"/>
      <c r="U373" s="112"/>
      <c r="W373" s="112"/>
      <c r="Z373" s="108"/>
    </row>
    <row r="374" spans="4:26">
      <c r="D374" s="64"/>
      <c r="G374" s="64"/>
      <c r="I374" s="64"/>
      <c r="K374" s="64"/>
      <c r="M374" s="112"/>
      <c r="O374" s="112"/>
      <c r="Q374" s="112"/>
      <c r="S374" s="112"/>
      <c r="U374" s="112"/>
      <c r="W374" s="112"/>
      <c r="Z374" s="108"/>
    </row>
    <row r="375" spans="4:26">
      <c r="D375" s="64"/>
      <c r="G375" s="64"/>
      <c r="I375" s="64"/>
      <c r="K375" s="64"/>
      <c r="M375" s="112"/>
      <c r="O375" s="112"/>
      <c r="Q375" s="112"/>
      <c r="S375" s="112"/>
      <c r="U375" s="112"/>
      <c r="W375" s="112"/>
      <c r="Z375" s="108"/>
    </row>
    <row r="376" spans="4:26">
      <c r="D376" s="64"/>
      <c r="G376" s="64"/>
      <c r="I376" s="64"/>
      <c r="K376" s="64"/>
      <c r="M376" s="112"/>
      <c r="O376" s="112"/>
      <c r="Q376" s="112"/>
      <c r="S376" s="112"/>
      <c r="U376" s="112"/>
      <c r="W376" s="112"/>
      <c r="Z376" s="108"/>
    </row>
    <row r="377" spans="4:26">
      <c r="D377" s="64"/>
      <c r="G377" s="64"/>
      <c r="I377" s="64"/>
      <c r="K377" s="64"/>
      <c r="M377" s="112"/>
      <c r="O377" s="112"/>
      <c r="Q377" s="112"/>
      <c r="S377" s="112"/>
      <c r="U377" s="112"/>
      <c r="W377" s="112"/>
      <c r="Z377" s="108"/>
    </row>
    <row r="378" spans="4:26">
      <c r="D378" s="64"/>
      <c r="G378" s="64"/>
      <c r="I378" s="64"/>
      <c r="K378" s="64"/>
      <c r="M378" s="112"/>
      <c r="O378" s="112"/>
      <c r="Q378" s="112"/>
      <c r="S378" s="112"/>
      <c r="U378" s="112"/>
      <c r="W378" s="112"/>
      <c r="Z378" s="108"/>
    </row>
    <row r="379" spans="4:26">
      <c r="D379" s="64"/>
      <c r="G379" s="64"/>
      <c r="I379" s="64"/>
      <c r="K379" s="64"/>
      <c r="M379" s="112"/>
      <c r="O379" s="112"/>
      <c r="Q379" s="112"/>
      <c r="S379" s="112"/>
      <c r="U379" s="112"/>
      <c r="W379" s="112"/>
      <c r="Z379" s="108"/>
    </row>
    <row r="380" spans="4:26">
      <c r="D380" s="64"/>
      <c r="G380" s="64"/>
      <c r="I380" s="64"/>
      <c r="K380" s="64"/>
      <c r="M380" s="112"/>
      <c r="O380" s="112"/>
      <c r="Q380" s="112"/>
      <c r="S380" s="112"/>
      <c r="U380" s="112"/>
      <c r="W380" s="112"/>
      <c r="Z380" s="108"/>
    </row>
    <row r="381" spans="4:26">
      <c r="D381" s="64"/>
      <c r="G381" s="64"/>
      <c r="I381" s="64"/>
      <c r="K381" s="64"/>
      <c r="M381" s="112"/>
      <c r="O381" s="112"/>
      <c r="Q381" s="112"/>
      <c r="S381" s="112"/>
      <c r="U381" s="112"/>
      <c r="W381" s="112"/>
      <c r="Z381" s="108"/>
    </row>
    <row r="382" spans="4:26">
      <c r="D382" s="64"/>
      <c r="G382" s="64"/>
      <c r="I382" s="64"/>
      <c r="K382" s="64"/>
      <c r="M382" s="112"/>
      <c r="O382" s="112"/>
      <c r="Q382" s="112"/>
      <c r="S382" s="112"/>
      <c r="U382" s="112"/>
      <c r="W382" s="112"/>
      <c r="Z382" s="108"/>
    </row>
    <row r="383" spans="4:26">
      <c r="D383" s="64"/>
      <c r="G383" s="64"/>
      <c r="I383" s="64"/>
      <c r="K383" s="64"/>
      <c r="M383" s="112"/>
      <c r="O383" s="112"/>
      <c r="Q383" s="112"/>
      <c r="S383" s="112"/>
      <c r="U383" s="112"/>
      <c r="W383" s="112"/>
      <c r="Z383" s="108"/>
    </row>
    <row r="384" spans="4:26">
      <c r="D384" s="64"/>
      <c r="G384" s="64"/>
      <c r="I384" s="64"/>
      <c r="K384" s="64"/>
      <c r="M384" s="112"/>
      <c r="O384" s="112"/>
      <c r="Q384" s="112"/>
      <c r="S384" s="112"/>
      <c r="U384" s="112"/>
      <c r="W384" s="112"/>
      <c r="Z384" s="108"/>
    </row>
    <row r="385" spans="4:26">
      <c r="D385" s="64"/>
      <c r="G385" s="64"/>
      <c r="I385" s="64"/>
      <c r="K385" s="64"/>
      <c r="M385" s="112"/>
      <c r="O385" s="112"/>
      <c r="Q385" s="112"/>
      <c r="S385" s="112"/>
      <c r="U385" s="112"/>
      <c r="W385" s="112"/>
      <c r="Z385" s="108"/>
    </row>
    <row r="386" spans="4:26">
      <c r="D386" s="64"/>
      <c r="G386" s="64"/>
      <c r="I386" s="64"/>
      <c r="K386" s="64"/>
      <c r="M386" s="112"/>
      <c r="O386" s="112"/>
      <c r="Q386" s="112"/>
      <c r="S386" s="112"/>
      <c r="U386" s="112"/>
      <c r="W386" s="112"/>
      <c r="Z386" s="108"/>
    </row>
    <row r="387" spans="4:26">
      <c r="D387" s="64"/>
      <c r="G387" s="64"/>
      <c r="I387" s="64"/>
      <c r="K387" s="64"/>
      <c r="M387" s="112"/>
      <c r="O387" s="112"/>
      <c r="Q387" s="112"/>
      <c r="S387" s="112"/>
      <c r="U387" s="112"/>
      <c r="W387" s="112"/>
      <c r="Z387" s="108"/>
    </row>
    <row r="388" spans="4:26">
      <c r="D388" s="64"/>
      <c r="G388" s="64"/>
      <c r="I388" s="64"/>
      <c r="K388" s="64"/>
      <c r="M388" s="112"/>
      <c r="O388" s="112"/>
      <c r="Q388" s="112"/>
      <c r="S388" s="112"/>
      <c r="U388" s="112"/>
      <c r="W388" s="112"/>
      <c r="Z388" s="108"/>
    </row>
    <row r="389" spans="4:26">
      <c r="D389" s="64"/>
      <c r="G389" s="64"/>
      <c r="I389" s="64"/>
      <c r="K389" s="64"/>
      <c r="M389" s="112"/>
      <c r="O389" s="112"/>
      <c r="Q389" s="112"/>
      <c r="S389" s="112"/>
      <c r="U389" s="112"/>
      <c r="W389" s="112"/>
      <c r="Z389" s="108"/>
    </row>
    <row r="390" spans="4:26">
      <c r="D390" s="64"/>
      <c r="G390" s="64"/>
      <c r="I390" s="64"/>
      <c r="K390" s="64"/>
      <c r="M390" s="112"/>
      <c r="O390" s="112"/>
      <c r="Q390" s="112"/>
      <c r="S390" s="112"/>
      <c r="U390" s="112"/>
      <c r="W390" s="112"/>
      <c r="Z390" s="108"/>
    </row>
    <row r="391" spans="4:26">
      <c r="D391" s="64"/>
      <c r="G391" s="64"/>
      <c r="I391" s="64"/>
      <c r="K391" s="64"/>
      <c r="M391" s="112"/>
      <c r="O391" s="112"/>
      <c r="Q391" s="112"/>
      <c r="S391" s="112"/>
      <c r="U391" s="112"/>
      <c r="W391" s="112"/>
      <c r="Z391" s="108"/>
    </row>
    <row r="392" spans="4:26">
      <c r="D392" s="64"/>
      <c r="G392" s="64"/>
      <c r="I392" s="64"/>
      <c r="K392" s="64"/>
      <c r="M392" s="112"/>
      <c r="O392" s="112"/>
      <c r="Q392" s="112"/>
      <c r="S392" s="112"/>
      <c r="U392" s="112"/>
      <c r="W392" s="112"/>
      <c r="Z392" s="108"/>
    </row>
    <row r="393" spans="4:26">
      <c r="D393" s="64"/>
      <c r="G393" s="64"/>
      <c r="I393" s="64"/>
      <c r="K393" s="64"/>
      <c r="M393" s="112"/>
      <c r="O393" s="112"/>
      <c r="Q393" s="112"/>
      <c r="S393" s="112"/>
      <c r="U393" s="112"/>
      <c r="W393" s="112"/>
      <c r="Z393" s="108"/>
    </row>
    <row r="394" spans="4:26">
      <c r="D394" s="64"/>
      <c r="G394" s="64"/>
      <c r="I394" s="64"/>
      <c r="K394" s="64"/>
      <c r="M394" s="112"/>
      <c r="O394" s="112"/>
      <c r="Q394" s="112"/>
      <c r="S394" s="112"/>
      <c r="U394" s="112"/>
      <c r="W394" s="112"/>
      <c r="Z394" s="108"/>
    </row>
    <row r="395" spans="4:26">
      <c r="D395" s="64"/>
      <c r="G395" s="64"/>
      <c r="I395" s="64"/>
      <c r="K395" s="64"/>
      <c r="M395" s="112"/>
      <c r="O395" s="112"/>
      <c r="Q395" s="112"/>
      <c r="S395" s="112"/>
      <c r="U395" s="112"/>
      <c r="W395" s="112"/>
      <c r="Z395" s="108"/>
    </row>
    <row r="396" spans="4:26">
      <c r="D396" s="64"/>
      <c r="G396" s="64"/>
      <c r="I396" s="64"/>
      <c r="K396" s="64"/>
      <c r="M396" s="112"/>
      <c r="O396" s="112"/>
      <c r="Q396" s="112"/>
      <c r="S396" s="112"/>
      <c r="U396" s="112"/>
      <c r="W396" s="112"/>
      <c r="Z396" s="108"/>
    </row>
    <row r="397" spans="4:26">
      <c r="D397" s="64"/>
      <c r="G397" s="64"/>
      <c r="I397" s="64"/>
      <c r="K397" s="64"/>
      <c r="M397" s="112"/>
      <c r="O397" s="112"/>
      <c r="Q397" s="112"/>
      <c r="S397" s="112"/>
      <c r="U397" s="112"/>
      <c r="W397" s="112"/>
      <c r="Z397" s="108"/>
    </row>
    <row r="398" spans="4:26">
      <c r="D398" s="64"/>
      <c r="G398" s="64"/>
      <c r="I398" s="64"/>
      <c r="K398" s="64"/>
      <c r="M398" s="112"/>
      <c r="O398" s="112"/>
      <c r="Q398" s="112"/>
      <c r="S398" s="112"/>
      <c r="U398" s="112"/>
      <c r="W398" s="112"/>
      <c r="Z398" s="108"/>
    </row>
    <row r="399" spans="4:26">
      <c r="D399" s="64"/>
      <c r="G399" s="64"/>
      <c r="I399" s="64"/>
      <c r="K399" s="64"/>
      <c r="M399" s="112"/>
      <c r="O399" s="112"/>
      <c r="Q399" s="112"/>
      <c r="S399" s="112"/>
      <c r="U399" s="112"/>
      <c r="W399" s="112"/>
      <c r="Z399" s="108"/>
    </row>
    <row r="400" spans="4:26">
      <c r="D400" s="64"/>
      <c r="G400" s="64"/>
      <c r="I400" s="64"/>
      <c r="K400" s="64"/>
      <c r="M400" s="112"/>
      <c r="O400" s="112"/>
      <c r="Q400" s="112"/>
      <c r="S400" s="112"/>
      <c r="U400" s="112"/>
      <c r="W400" s="112"/>
      <c r="Z400" s="108"/>
    </row>
    <row r="401" spans="4:26">
      <c r="D401" s="64"/>
      <c r="G401" s="64"/>
      <c r="I401" s="64"/>
      <c r="K401" s="64"/>
      <c r="M401" s="112"/>
      <c r="O401" s="112"/>
      <c r="Q401" s="112"/>
      <c r="S401" s="112"/>
      <c r="U401" s="112"/>
      <c r="W401" s="112"/>
      <c r="Z401" s="108"/>
    </row>
    <row r="402" spans="4:26">
      <c r="D402" s="64"/>
      <c r="G402" s="64"/>
      <c r="I402" s="64"/>
      <c r="K402" s="64"/>
      <c r="M402" s="112"/>
      <c r="O402" s="112"/>
      <c r="Q402" s="112"/>
      <c r="S402" s="112"/>
      <c r="U402" s="112"/>
      <c r="W402" s="112"/>
      <c r="Z402" s="108"/>
    </row>
    <row r="403" spans="4:26">
      <c r="D403" s="64"/>
      <c r="G403" s="64"/>
      <c r="I403" s="64"/>
      <c r="K403" s="64"/>
      <c r="M403" s="112"/>
      <c r="O403" s="112"/>
      <c r="Q403" s="112"/>
      <c r="S403" s="112"/>
      <c r="U403" s="112"/>
      <c r="W403" s="112"/>
      <c r="Z403" s="108"/>
    </row>
    <row r="404" spans="4:26">
      <c r="D404" s="64"/>
      <c r="G404" s="64"/>
      <c r="I404" s="64"/>
      <c r="K404" s="64"/>
      <c r="M404" s="112"/>
      <c r="O404" s="112"/>
      <c r="Q404" s="112"/>
      <c r="S404" s="112"/>
      <c r="U404" s="112"/>
      <c r="W404" s="112"/>
      <c r="Z404" s="108"/>
    </row>
    <row r="405" spans="4:26">
      <c r="D405" s="64"/>
      <c r="G405" s="64"/>
      <c r="I405" s="64"/>
      <c r="K405" s="64"/>
      <c r="M405" s="112"/>
      <c r="O405" s="112"/>
      <c r="Q405" s="112"/>
      <c r="S405" s="112"/>
      <c r="U405" s="112"/>
      <c r="W405" s="112"/>
      <c r="Z405" s="108"/>
    </row>
    <row r="406" spans="4:26">
      <c r="D406" s="64"/>
      <c r="G406" s="64"/>
      <c r="I406" s="64"/>
      <c r="K406" s="64"/>
      <c r="M406" s="112"/>
      <c r="O406" s="112"/>
      <c r="Q406" s="112"/>
      <c r="S406" s="112"/>
      <c r="U406" s="112"/>
      <c r="W406" s="112"/>
      <c r="Z406" s="108"/>
    </row>
    <row r="407" spans="4:26">
      <c r="D407" s="64"/>
      <c r="G407" s="64"/>
      <c r="I407" s="64"/>
      <c r="K407" s="64"/>
      <c r="M407" s="112"/>
      <c r="O407" s="112"/>
      <c r="Q407" s="112"/>
      <c r="S407" s="112"/>
      <c r="U407" s="112"/>
      <c r="W407" s="112"/>
      <c r="Z407" s="108"/>
    </row>
    <row r="408" spans="4:26">
      <c r="D408" s="64"/>
      <c r="G408" s="64"/>
      <c r="I408" s="64"/>
      <c r="K408" s="64"/>
      <c r="M408" s="112"/>
      <c r="O408" s="112"/>
      <c r="Q408" s="112"/>
      <c r="S408" s="112"/>
      <c r="U408" s="112"/>
      <c r="W408" s="112"/>
      <c r="Z408" s="108"/>
    </row>
    <row r="409" spans="4:26">
      <c r="D409" s="64"/>
      <c r="G409" s="64"/>
      <c r="I409" s="64"/>
      <c r="K409" s="64"/>
      <c r="M409" s="112"/>
      <c r="O409" s="112"/>
      <c r="Q409" s="112"/>
      <c r="S409" s="112"/>
      <c r="U409" s="112"/>
      <c r="W409" s="112"/>
      <c r="Z409" s="108"/>
    </row>
    <row r="410" spans="4:26">
      <c r="D410" s="64"/>
      <c r="G410" s="64"/>
      <c r="I410" s="64"/>
      <c r="K410" s="64"/>
      <c r="M410" s="112"/>
      <c r="O410" s="112"/>
      <c r="Q410" s="112"/>
      <c r="S410" s="112"/>
      <c r="U410" s="112"/>
      <c r="W410" s="112"/>
      <c r="Z410" s="108"/>
    </row>
    <row r="411" spans="4:26">
      <c r="D411" s="64"/>
      <c r="G411" s="64"/>
      <c r="I411" s="64"/>
      <c r="K411" s="64"/>
      <c r="M411" s="112"/>
      <c r="O411" s="112"/>
      <c r="Q411" s="112"/>
      <c r="S411" s="112"/>
      <c r="U411" s="112"/>
      <c r="W411" s="112"/>
      <c r="Z411" s="108"/>
    </row>
    <row r="412" spans="4:26">
      <c r="D412" s="64"/>
      <c r="G412" s="64"/>
      <c r="I412" s="64"/>
      <c r="K412" s="64"/>
      <c r="M412" s="112"/>
      <c r="O412" s="112"/>
      <c r="Q412" s="112"/>
      <c r="S412" s="112"/>
      <c r="U412" s="112"/>
      <c r="W412" s="112"/>
      <c r="Z412" s="108"/>
    </row>
    <row r="413" spans="4:26">
      <c r="D413" s="64"/>
      <c r="G413" s="64"/>
      <c r="I413" s="64"/>
      <c r="K413" s="64"/>
      <c r="M413" s="112"/>
      <c r="O413" s="112"/>
      <c r="Q413" s="112"/>
      <c r="S413" s="112"/>
      <c r="U413" s="112"/>
      <c r="W413" s="112"/>
      <c r="Z413" s="108"/>
    </row>
    <row r="414" spans="4:26">
      <c r="D414" s="64"/>
      <c r="G414" s="64"/>
      <c r="I414" s="64"/>
      <c r="K414" s="64"/>
      <c r="M414" s="112"/>
      <c r="O414" s="112"/>
      <c r="Q414" s="112"/>
      <c r="S414" s="112"/>
      <c r="U414" s="112"/>
      <c r="W414" s="112"/>
      <c r="Z414" s="108"/>
    </row>
    <row r="415" spans="4:26">
      <c r="D415" s="64"/>
      <c r="G415" s="64"/>
      <c r="I415" s="64"/>
      <c r="K415" s="64"/>
      <c r="M415" s="112"/>
      <c r="O415" s="112"/>
      <c r="Q415" s="112"/>
      <c r="S415" s="112"/>
      <c r="U415" s="112"/>
      <c r="W415" s="112"/>
      <c r="Z415" s="108"/>
    </row>
    <row r="416" spans="4:26">
      <c r="D416" s="64"/>
      <c r="G416" s="64"/>
      <c r="I416" s="64"/>
      <c r="K416" s="64"/>
      <c r="M416" s="112"/>
      <c r="O416" s="112"/>
      <c r="Q416" s="112"/>
      <c r="S416" s="112"/>
      <c r="U416" s="112"/>
      <c r="W416" s="112"/>
      <c r="Z416" s="108"/>
    </row>
    <row r="417" spans="4:26">
      <c r="D417" s="64"/>
      <c r="G417" s="64"/>
      <c r="I417" s="64"/>
      <c r="K417" s="64"/>
      <c r="M417" s="112"/>
      <c r="O417" s="112"/>
      <c r="Q417" s="112"/>
      <c r="S417" s="112"/>
      <c r="U417" s="112"/>
      <c r="W417" s="112"/>
      <c r="Z417" s="108"/>
    </row>
    <row r="418" spans="4:26">
      <c r="D418" s="64"/>
      <c r="G418" s="64"/>
      <c r="I418" s="64"/>
      <c r="K418" s="64"/>
      <c r="M418" s="112"/>
      <c r="O418" s="112"/>
      <c r="Q418" s="112"/>
      <c r="S418" s="112"/>
      <c r="U418" s="112"/>
      <c r="W418" s="112"/>
      <c r="Z418" s="108"/>
    </row>
    <row r="419" spans="4:26">
      <c r="D419" s="64"/>
      <c r="G419" s="64"/>
      <c r="I419" s="64"/>
      <c r="K419" s="64"/>
      <c r="M419" s="112"/>
      <c r="O419" s="112"/>
      <c r="Q419" s="112"/>
      <c r="S419" s="112"/>
      <c r="U419" s="112"/>
      <c r="W419" s="112"/>
      <c r="Z419" s="108"/>
    </row>
    <row r="420" spans="4:26">
      <c r="D420" s="64"/>
      <c r="G420" s="64"/>
      <c r="I420" s="64"/>
      <c r="K420" s="64"/>
      <c r="M420" s="112"/>
      <c r="O420" s="112"/>
      <c r="Q420" s="112"/>
      <c r="S420" s="112"/>
      <c r="U420" s="112"/>
      <c r="W420" s="112"/>
      <c r="Z420" s="108"/>
    </row>
    <row r="421" spans="4:26">
      <c r="D421" s="64"/>
      <c r="G421" s="64"/>
      <c r="I421" s="64"/>
      <c r="K421" s="64"/>
      <c r="M421" s="112"/>
      <c r="O421" s="112"/>
      <c r="Q421" s="112"/>
      <c r="S421" s="112"/>
      <c r="U421" s="112"/>
      <c r="W421" s="112"/>
      <c r="Z421" s="108"/>
    </row>
    <row r="422" spans="4:26">
      <c r="D422" s="64"/>
      <c r="G422" s="64"/>
      <c r="I422" s="64"/>
      <c r="K422" s="64"/>
      <c r="M422" s="112"/>
      <c r="O422" s="112"/>
      <c r="Q422" s="112"/>
      <c r="S422" s="112"/>
      <c r="U422" s="112"/>
      <c r="W422" s="112"/>
      <c r="Z422" s="108"/>
    </row>
    <row r="423" spans="4:26">
      <c r="D423" s="64"/>
      <c r="G423" s="64"/>
      <c r="I423" s="64"/>
      <c r="K423" s="64"/>
      <c r="M423" s="112"/>
      <c r="O423" s="112"/>
      <c r="Q423" s="112"/>
      <c r="S423" s="112"/>
      <c r="U423" s="112"/>
      <c r="W423" s="112"/>
      <c r="Z423" s="108"/>
    </row>
    <row r="424" spans="4:26">
      <c r="D424" s="64"/>
      <c r="G424" s="64"/>
      <c r="I424" s="64"/>
      <c r="K424" s="64"/>
      <c r="M424" s="112"/>
      <c r="O424" s="112"/>
      <c r="Q424" s="112"/>
      <c r="S424" s="112"/>
      <c r="U424" s="112"/>
      <c r="W424" s="112"/>
      <c r="Z424" s="108"/>
    </row>
    <row r="425" spans="4:26">
      <c r="D425" s="64"/>
      <c r="G425" s="64"/>
      <c r="I425" s="64"/>
      <c r="K425" s="64"/>
      <c r="M425" s="112"/>
      <c r="O425" s="112"/>
      <c r="Q425" s="112"/>
      <c r="S425" s="112"/>
      <c r="U425" s="112"/>
      <c r="W425" s="112"/>
      <c r="Z425" s="108"/>
    </row>
    <row r="426" spans="4:26">
      <c r="D426" s="64"/>
      <c r="G426" s="64"/>
      <c r="I426" s="64"/>
      <c r="K426" s="64"/>
      <c r="M426" s="112"/>
      <c r="O426" s="112"/>
      <c r="Q426" s="112"/>
      <c r="S426" s="112"/>
      <c r="U426" s="112"/>
      <c r="W426" s="112"/>
      <c r="Z426" s="108"/>
    </row>
    <row r="427" spans="4:26">
      <c r="D427" s="64"/>
      <c r="G427" s="64"/>
      <c r="I427" s="64"/>
      <c r="K427" s="64"/>
      <c r="M427" s="112"/>
      <c r="O427" s="112"/>
      <c r="Q427" s="112"/>
      <c r="S427" s="112"/>
      <c r="U427" s="112"/>
      <c r="W427" s="112"/>
      <c r="Z427" s="108"/>
    </row>
    <row r="428" spans="4:26">
      <c r="D428" s="64"/>
      <c r="G428" s="64"/>
      <c r="I428" s="64"/>
      <c r="K428" s="64"/>
      <c r="M428" s="112"/>
      <c r="O428" s="112"/>
      <c r="Q428" s="112"/>
      <c r="S428" s="112"/>
      <c r="U428" s="112"/>
      <c r="W428" s="112"/>
      <c r="Z428" s="108"/>
    </row>
    <row r="429" spans="4:26">
      <c r="D429" s="64"/>
      <c r="G429" s="64"/>
      <c r="I429" s="64"/>
      <c r="K429" s="64"/>
      <c r="M429" s="112"/>
      <c r="O429" s="112"/>
      <c r="Q429" s="112"/>
      <c r="S429" s="112"/>
      <c r="U429" s="112"/>
      <c r="W429" s="112"/>
      <c r="Z429" s="108"/>
    </row>
    <row r="430" spans="4:26">
      <c r="D430" s="64"/>
      <c r="G430" s="64"/>
      <c r="I430" s="64"/>
      <c r="K430" s="64"/>
      <c r="M430" s="112"/>
      <c r="O430" s="112"/>
      <c r="Q430" s="112"/>
      <c r="S430" s="112"/>
      <c r="U430" s="112"/>
      <c r="W430" s="112"/>
      <c r="Z430" s="108"/>
    </row>
    <row r="431" spans="4:26">
      <c r="D431" s="64"/>
      <c r="G431" s="64"/>
      <c r="I431" s="64"/>
      <c r="K431" s="64"/>
      <c r="M431" s="112"/>
      <c r="O431" s="112"/>
      <c r="Q431" s="112"/>
      <c r="S431" s="112"/>
      <c r="U431" s="112"/>
      <c r="W431" s="112"/>
      <c r="Z431" s="108"/>
    </row>
    <row r="432" spans="4:26">
      <c r="D432" s="64"/>
      <c r="G432" s="64"/>
      <c r="I432" s="64"/>
      <c r="K432" s="64"/>
      <c r="M432" s="112"/>
      <c r="O432" s="112"/>
      <c r="Q432" s="112"/>
      <c r="S432" s="112"/>
      <c r="U432" s="112"/>
      <c r="W432" s="112"/>
      <c r="Z432" s="108"/>
    </row>
    <row r="433" spans="4:26">
      <c r="D433" s="64"/>
      <c r="G433" s="64"/>
      <c r="I433" s="64"/>
      <c r="K433" s="64"/>
      <c r="M433" s="112"/>
      <c r="O433" s="112"/>
      <c r="Q433" s="112"/>
      <c r="S433" s="112"/>
      <c r="U433" s="112"/>
      <c r="W433" s="112"/>
      <c r="Z433" s="108"/>
    </row>
    <row r="434" spans="4:26">
      <c r="D434" s="64"/>
      <c r="G434" s="64"/>
      <c r="I434" s="64"/>
      <c r="K434" s="64"/>
      <c r="M434" s="112"/>
      <c r="O434" s="112"/>
      <c r="Q434" s="112"/>
      <c r="S434" s="112"/>
      <c r="U434" s="112"/>
      <c r="W434" s="112"/>
      <c r="Z434" s="108"/>
    </row>
    <row r="435" spans="4:26">
      <c r="D435" s="64"/>
      <c r="G435" s="64"/>
      <c r="I435" s="64"/>
      <c r="K435" s="64"/>
      <c r="M435" s="112"/>
      <c r="O435" s="112"/>
      <c r="Q435" s="112"/>
      <c r="S435" s="112"/>
      <c r="U435" s="112"/>
      <c r="W435" s="112"/>
      <c r="Z435" s="108"/>
    </row>
    <row r="436" spans="4:26">
      <c r="D436" s="64"/>
      <c r="G436" s="64"/>
      <c r="I436" s="64"/>
      <c r="K436" s="64"/>
      <c r="M436" s="112"/>
      <c r="O436" s="112"/>
      <c r="Q436" s="112"/>
      <c r="S436" s="112"/>
      <c r="U436" s="112"/>
      <c r="W436" s="112"/>
      <c r="Z436" s="108"/>
    </row>
    <row r="437" spans="4:26">
      <c r="D437" s="64"/>
      <c r="G437" s="64"/>
      <c r="I437" s="64"/>
      <c r="K437" s="64"/>
      <c r="M437" s="112"/>
      <c r="O437" s="112"/>
      <c r="Q437" s="112"/>
      <c r="S437" s="112"/>
      <c r="U437" s="112"/>
      <c r="W437" s="112"/>
      <c r="Z437" s="108"/>
    </row>
    <row r="438" spans="4:26">
      <c r="D438" s="64"/>
      <c r="G438" s="64"/>
      <c r="I438" s="64"/>
      <c r="K438" s="64"/>
      <c r="M438" s="112"/>
      <c r="O438" s="112"/>
      <c r="Q438" s="112"/>
      <c r="S438" s="112"/>
      <c r="U438" s="112"/>
      <c r="W438" s="112"/>
      <c r="Z438" s="108"/>
    </row>
    <row r="439" spans="4:26">
      <c r="D439" s="64"/>
      <c r="G439" s="64"/>
      <c r="I439" s="64"/>
      <c r="K439" s="64"/>
      <c r="M439" s="112"/>
      <c r="O439" s="112"/>
      <c r="Q439" s="112"/>
      <c r="S439" s="112"/>
      <c r="U439" s="112"/>
      <c r="W439" s="112"/>
      <c r="Z439" s="108"/>
    </row>
    <row r="440" spans="4:26">
      <c r="D440" s="64"/>
      <c r="G440" s="64"/>
      <c r="I440" s="64"/>
      <c r="K440" s="64"/>
      <c r="M440" s="112"/>
      <c r="O440" s="112"/>
      <c r="Q440" s="112"/>
      <c r="S440" s="112"/>
      <c r="U440" s="112"/>
      <c r="W440" s="112"/>
      <c r="Z440" s="108"/>
    </row>
    <row r="441" spans="4:26">
      <c r="D441" s="64"/>
      <c r="G441" s="64"/>
      <c r="I441" s="64"/>
      <c r="K441" s="64"/>
      <c r="M441" s="112"/>
      <c r="O441" s="112"/>
      <c r="Q441" s="112"/>
      <c r="S441" s="112"/>
      <c r="U441" s="112"/>
      <c r="W441" s="112"/>
      <c r="Z441" s="108"/>
    </row>
    <row r="442" spans="4:26">
      <c r="D442" s="64"/>
      <c r="G442" s="64"/>
      <c r="I442" s="64"/>
      <c r="K442" s="64"/>
      <c r="M442" s="112"/>
      <c r="O442" s="112"/>
      <c r="Q442" s="112"/>
      <c r="S442" s="112"/>
      <c r="U442" s="112"/>
      <c r="W442" s="112"/>
      <c r="Z442" s="108"/>
    </row>
    <row r="443" spans="4:26">
      <c r="D443" s="64"/>
      <c r="G443" s="64"/>
      <c r="I443" s="64"/>
      <c r="K443" s="64"/>
      <c r="M443" s="112"/>
      <c r="O443" s="112"/>
      <c r="Q443" s="112"/>
      <c r="S443" s="112"/>
      <c r="U443" s="112"/>
      <c r="W443" s="112"/>
      <c r="Z443" s="108"/>
    </row>
    <row r="444" spans="4:26">
      <c r="D444" s="64"/>
      <c r="G444" s="64"/>
      <c r="I444" s="64"/>
      <c r="K444" s="64"/>
      <c r="M444" s="112"/>
      <c r="O444" s="112"/>
      <c r="Q444" s="112"/>
      <c r="S444" s="112"/>
      <c r="U444" s="112"/>
      <c r="W444" s="112"/>
      <c r="Z444" s="108"/>
    </row>
    <row r="445" spans="4:26">
      <c r="D445" s="64"/>
      <c r="G445" s="64"/>
      <c r="I445" s="64"/>
      <c r="K445" s="64"/>
      <c r="M445" s="112"/>
      <c r="O445" s="112"/>
      <c r="Q445" s="112"/>
      <c r="S445" s="112"/>
      <c r="U445" s="112"/>
      <c r="W445" s="112"/>
      <c r="Z445" s="108"/>
    </row>
    <row r="446" spans="4:26">
      <c r="D446" s="64"/>
      <c r="G446" s="64"/>
      <c r="I446" s="64"/>
      <c r="K446" s="64"/>
      <c r="M446" s="112"/>
      <c r="O446" s="112"/>
      <c r="Q446" s="112"/>
      <c r="S446" s="112"/>
      <c r="U446" s="112"/>
      <c r="W446" s="112"/>
      <c r="Z446" s="108"/>
    </row>
    <row r="447" spans="4:26">
      <c r="D447" s="64"/>
      <c r="G447" s="64"/>
      <c r="I447" s="64"/>
      <c r="K447" s="64"/>
      <c r="M447" s="112"/>
      <c r="O447" s="112"/>
      <c r="Q447" s="112"/>
      <c r="S447" s="112"/>
      <c r="U447" s="112"/>
      <c r="W447" s="112"/>
      <c r="Z447" s="108"/>
    </row>
    <row r="448" spans="4:26">
      <c r="D448" s="64"/>
      <c r="G448" s="64"/>
      <c r="I448" s="64"/>
      <c r="K448" s="64"/>
      <c r="M448" s="112"/>
      <c r="O448" s="112"/>
      <c r="Q448" s="112"/>
      <c r="S448" s="112"/>
      <c r="U448" s="112"/>
      <c r="W448" s="112"/>
      <c r="Z448" s="108"/>
    </row>
    <row r="449" spans="4:26">
      <c r="D449" s="64"/>
      <c r="G449" s="64"/>
      <c r="I449" s="64"/>
      <c r="K449" s="64"/>
      <c r="M449" s="112"/>
      <c r="O449" s="112"/>
      <c r="Q449" s="112"/>
      <c r="S449" s="112"/>
      <c r="U449" s="112"/>
      <c r="W449" s="112"/>
      <c r="Z449" s="108"/>
    </row>
    <row r="450" spans="4:26">
      <c r="D450" s="64"/>
      <c r="G450" s="64"/>
      <c r="I450" s="64"/>
      <c r="K450" s="64"/>
      <c r="M450" s="112"/>
      <c r="O450" s="112"/>
      <c r="Q450" s="112"/>
      <c r="S450" s="112"/>
      <c r="U450" s="112"/>
      <c r="W450" s="112"/>
      <c r="Z450" s="108"/>
    </row>
    <row r="451" spans="4:26">
      <c r="D451" s="64"/>
      <c r="G451" s="64"/>
      <c r="I451" s="64"/>
      <c r="K451" s="64"/>
      <c r="M451" s="112"/>
      <c r="O451" s="112"/>
      <c r="Q451" s="112"/>
      <c r="S451" s="112"/>
      <c r="U451" s="112"/>
      <c r="W451" s="112"/>
      <c r="Z451" s="108"/>
    </row>
    <row r="452" spans="4:26">
      <c r="D452" s="64"/>
      <c r="G452" s="64"/>
      <c r="I452" s="64"/>
      <c r="K452" s="64"/>
      <c r="M452" s="112"/>
      <c r="O452" s="112"/>
      <c r="Q452" s="112"/>
      <c r="S452" s="112"/>
      <c r="U452" s="112"/>
      <c r="W452" s="112"/>
      <c r="Z452" s="108"/>
    </row>
    <row r="453" spans="4:26">
      <c r="D453" s="64"/>
      <c r="G453" s="64"/>
      <c r="I453" s="64"/>
      <c r="K453" s="64"/>
      <c r="M453" s="112"/>
      <c r="O453" s="112"/>
      <c r="Q453" s="112"/>
      <c r="S453" s="112"/>
      <c r="U453" s="112"/>
      <c r="W453" s="112"/>
      <c r="Z453" s="108"/>
    </row>
    <row r="454" spans="4:26">
      <c r="D454" s="64"/>
      <c r="G454" s="64"/>
      <c r="I454" s="64"/>
      <c r="K454" s="64"/>
      <c r="M454" s="112"/>
      <c r="O454" s="112"/>
      <c r="Q454" s="112"/>
      <c r="S454" s="112"/>
      <c r="U454" s="112"/>
      <c r="W454" s="112"/>
      <c r="Z454" s="108"/>
    </row>
    <row r="455" spans="4:26">
      <c r="D455" s="64"/>
      <c r="G455" s="64"/>
      <c r="I455" s="64"/>
      <c r="K455" s="64"/>
      <c r="M455" s="112"/>
      <c r="O455" s="112"/>
      <c r="Q455" s="112"/>
      <c r="S455" s="112"/>
      <c r="U455" s="112"/>
      <c r="W455" s="112"/>
      <c r="Z455" s="108"/>
    </row>
    <row r="456" spans="4:26">
      <c r="D456" s="64"/>
      <c r="G456" s="64"/>
      <c r="I456" s="64"/>
      <c r="K456" s="64"/>
      <c r="M456" s="112"/>
      <c r="O456" s="112"/>
      <c r="Q456" s="112"/>
      <c r="S456" s="112"/>
      <c r="U456" s="112"/>
      <c r="W456" s="112"/>
      <c r="Z456" s="108"/>
    </row>
    <row r="457" spans="4:26">
      <c r="D457" s="64"/>
      <c r="G457" s="64"/>
      <c r="I457" s="64"/>
      <c r="K457" s="64"/>
      <c r="M457" s="112"/>
      <c r="O457" s="112"/>
      <c r="Q457" s="112"/>
      <c r="S457" s="112"/>
      <c r="U457" s="112"/>
      <c r="W457" s="112"/>
      <c r="Z457" s="108"/>
    </row>
    <row r="458" spans="4:26">
      <c r="D458" s="64"/>
      <c r="G458" s="64"/>
      <c r="I458" s="64"/>
      <c r="K458" s="64"/>
      <c r="M458" s="112"/>
      <c r="O458" s="112"/>
      <c r="Q458" s="112"/>
      <c r="S458" s="112"/>
      <c r="U458" s="112"/>
      <c r="W458" s="112"/>
      <c r="Z458" s="108"/>
    </row>
    <row r="459" spans="4:26">
      <c r="D459" s="64"/>
      <c r="G459" s="64"/>
      <c r="I459" s="64"/>
      <c r="K459" s="64"/>
      <c r="M459" s="112"/>
      <c r="O459" s="112"/>
      <c r="Q459" s="112"/>
      <c r="S459" s="112"/>
      <c r="U459" s="112"/>
      <c r="W459" s="112"/>
      <c r="Z459" s="108"/>
    </row>
    <row r="460" spans="4:26">
      <c r="D460" s="64"/>
      <c r="G460" s="64"/>
      <c r="I460" s="64"/>
      <c r="K460" s="64"/>
      <c r="M460" s="112"/>
      <c r="O460" s="112"/>
      <c r="Q460" s="112"/>
      <c r="S460" s="112"/>
      <c r="U460" s="112"/>
      <c r="W460" s="112"/>
      <c r="Z460" s="108"/>
    </row>
    <row r="461" spans="4:26">
      <c r="D461" s="64"/>
      <c r="G461" s="64"/>
      <c r="I461" s="64"/>
      <c r="K461" s="64"/>
      <c r="M461" s="112"/>
      <c r="O461" s="112"/>
      <c r="Q461" s="112"/>
      <c r="S461" s="112"/>
      <c r="U461" s="112"/>
      <c r="W461" s="112"/>
      <c r="Z461" s="108"/>
    </row>
    <row r="462" spans="4:26">
      <c r="D462" s="64"/>
      <c r="G462" s="64"/>
      <c r="I462" s="64"/>
      <c r="K462" s="64"/>
      <c r="M462" s="112"/>
      <c r="O462" s="112"/>
      <c r="Q462" s="112"/>
      <c r="S462" s="112"/>
      <c r="U462" s="112"/>
      <c r="W462" s="112"/>
      <c r="Z462" s="108"/>
    </row>
    <row r="463" spans="4:26">
      <c r="D463" s="64"/>
      <c r="G463" s="64"/>
      <c r="I463" s="64"/>
      <c r="K463" s="64"/>
      <c r="M463" s="112"/>
      <c r="O463" s="112"/>
      <c r="Q463" s="112"/>
      <c r="S463" s="112"/>
      <c r="U463" s="112"/>
      <c r="W463" s="112"/>
      <c r="Z463" s="108"/>
    </row>
    <row r="464" spans="4:26">
      <c r="D464" s="64"/>
      <c r="G464" s="64"/>
      <c r="I464" s="64"/>
      <c r="K464" s="64"/>
      <c r="M464" s="112"/>
      <c r="O464" s="112"/>
      <c r="Q464" s="112"/>
      <c r="S464" s="112"/>
      <c r="U464" s="112"/>
      <c r="W464" s="112"/>
      <c r="Z464" s="108"/>
    </row>
    <row r="465" spans="4:26">
      <c r="D465" s="64"/>
      <c r="G465" s="64"/>
      <c r="I465" s="64"/>
      <c r="K465" s="64"/>
      <c r="M465" s="112"/>
      <c r="O465" s="112"/>
      <c r="Q465" s="112"/>
      <c r="S465" s="112"/>
      <c r="U465" s="112"/>
      <c r="W465" s="112"/>
      <c r="Z465" s="108"/>
    </row>
    <row r="466" spans="4:26">
      <c r="D466" s="64"/>
      <c r="G466" s="64"/>
      <c r="I466" s="64"/>
      <c r="K466" s="64"/>
      <c r="M466" s="112"/>
      <c r="O466" s="112"/>
      <c r="Q466" s="112"/>
      <c r="S466" s="112"/>
      <c r="U466" s="112"/>
      <c r="W466" s="112"/>
      <c r="Z466" s="108"/>
    </row>
    <row r="467" spans="4:26">
      <c r="D467" s="64"/>
      <c r="G467" s="64"/>
      <c r="I467" s="64"/>
      <c r="K467" s="64"/>
      <c r="M467" s="112"/>
      <c r="O467" s="112"/>
      <c r="Q467" s="112"/>
      <c r="S467" s="112"/>
      <c r="U467" s="112"/>
      <c r="W467" s="112"/>
      <c r="Z467" s="108"/>
    </row>
    <row r="468" spans="4:26">
      <c r="D468" s="64"/>
      <c r="G468" s="64"/>
      <c r="I468" s="64"/>
      <c r="K468" s="64"/>
      <c r="M468" s="112"/>
      <c r="O468" s="112"/>
      <c r="Q468" s="112"/>
      <c r="S468" s="112"/>
      <c r="U468" s="112"/>
      <c r="W468" s="112"/>
      <c r="Z468" s="108"/>
    </row>
    <row r="469" spans="4:26">
      <c r="D469" s="64"/>
      <c r="G469" s="64"/>
      <c r="I469" s="64"/>
      <c r="K469" s="64"/>
      <c r="M469" s="112"/>
      <c r="O469" s="112"/>
      <c r="Q469" s="112"/>
      <c r="S469" s="112"/>
      <c r="U469" s="112"/>
      <c r="W469" s="112"/>
      <c r="Z469" s="108"/>
    </row>
    <row r="470" spans="4:26">
      <c r="D470" s="64"/>
      <c r="G470" s="64"/>
      <c r="I470" s="64"/>
      <c r="K470" s="64"/>
      <c r="M470" s="112"/>
      <c r="O470" s="112"/>
      <c r="Q470" s="112"/>
      <c r="S470" s="112"/>
      <c r="U470" s="112"/>
      <c r="W470" s="112"/>
      <c r="Z470" s="108"/>
    </row>
  </sheetData>
  <mergeCells count="10">
    <mergeCell ref="Y5:Z6"/>
    <mergeCell ref="F5:G6"/>
    <mergeCell ref="H5:I6"/>
    <mergeCell ref="J5:K6"/>
    <mergeCell ref="R5:S6"/>
    <mergeCell ref="N5:O6"/>
    <mergeCell ref="V5:W6"/>
    <mergeCell ref="T5:U6"/>
    <mergeCell ref="L5:M6"/>
    <mergeCell ref="P5:Q6"/>
  </mergeCells>
  <phoneticPr fontId="19" type="noConversion"/>
  <printOptions horizontalCentered="1"/>
  <pageMargins left="0.47244094488188981" right="0.43307086614173229" top="0.47244094488188981" bottom="0.6692913385826772" header="0.27559055118110237" footer="0.39370078740157483"/>
  <pageSetup paperSize="8" scale="50" fitToHeight="0" orientation="landscape" r:id="rId1"/>
  <headerFooter differentOddEven="1" alignWithMargins="0">
    <oddHeader>&amp;RPage &amp;P/&amp;N</oddHeader>
    <oddFooter xml:space="preserve">&amp;LIGREC Ingénierie - ATL - ATM&amp;C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2 - Eclairage</vt:lpstr>
      <vt:lpstr>'Lot 2 - Eclairage'!Impression_des_titres</vt:lpstr>
      <vt:lpstr>'Lot 2 - Eclairage'!Zone_d_impression</vt:lpstr>
    </vt:vector>
  </TitlesOfParts>
  <Company>GEC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</dc:creator>
  <cp:lastModifiedBy>Brice KLINGEMANN</cp:lastModifiedBy>
  <cp:lastPrinted>2025-01-10T17:16:11Z</cp:lastPrinted>
  <dcterms:created xsi:type="dcterms:W3CDTF">2004-12-02T14:27:29Z</dcterms:created>
  <dcterms:modified xsi:type="dcterms:W3CDTF">2025-01-17T06:32:34Z</dcterms:modified>
</cp:coreProperties>
</file>