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.an\Documents\00-GESTION ADMINISTRATIVE DOMANIALE\18-G2D-PROCEDURE\05-NP 1-1-5\"/>
    </mc:Choice>
  </mc:AlternateContent>
  <bookViews>
    <workbookView xWindow="-120" yWindow="-120" windowWidth="29040" windowHeight="15990" activeTab="2"/>
  </bookViews>
  <sheets>
    <sheet name="REFERENCES_SITE_G2D" sheetId="2" r:id="rId1"/>
    <sheet name="Table des listes de données" sheetId="3" r:id="rId2"/>
    <sheet name="BCML" sheetId="1" r:id="rId3"/>
  </sheets>
  <definedNames>
    <definedName name="_xlnm._FilterDatabase" localSheetId="2" hidden="1">BCML!$A$8:$K$8</definedName>
    <definedName name="_xlnm._FilterDatabase" localSheetId="1" hidden="1">'Table des listes de données'!$A$1:$B$3</definedName>
    <definedName name="DID_DE_CAYENNE">REFERENCES_SITE_G2D!$L$3:$L$79</definedName>
    <definedName name="DID_DE_FORT_DE_FRANCE">REFERENCES_SITE_G2D!$L$3:$L$36</definedName>
    <definedName name="DID_DE_NOUEMA">REFERENCES_SITE_G2D!$L$3:$L$116</definedName>
    <definedName name="DID_DE_PAPEETE">REFERENCES_SITE_G2D!$L$3:$L$116</definedName>
    <definedName name="DID_DE_SAINT_DENIS">REFERENCES_SITE_G2D!$L$3:$L$70</definedName>
    <definedName name="ECOLE_POLYTECHNIQUE">REFERENCES_SITE_G2D!$L$3:$L$4</definedName>
    <definedName name="LISTE_LOCAUX">REFERENCES_SITE_G2D!$U$2:$U$126</definedName>
    <definedName name="NIVEAUX">REFERENCES_SITE_G2D!$B$4:$B$19</definedName>
    <definedName name="USID">REFERENCES_SITE_G2D!$D$3:$D$13</definedName>
    <definedName name="USID_ANGOULEME">REFERENCES_SITE_G2D!$L$3:$L$18</definedName>
    <definedName name="USID_ARCUEIL">REFERENCES_SITE_G2D!$L$5:$L$18</definedName>
    <definedName name="USID_BORDEAUX">REFERENCES_SITE_G2D!$L$19:$L$87</definedName>
    <definedName name="USID_BREST">REFERENCES_SITE_G2D!$L$3:$L$64</definedName>
    <definedName name="USID_BRIVE_LA_GAILLARDE">REFERENCES_SITE_G2D!$L$88:$L$128</definedName>
    <definedName name="USID_CARCASSONNE">REFERENCES_SITE_G2D!$L$3:$L$106</definedName>
    <definedName name="USID_CAZAUX">REFERENCES_SITE_G2D!$L$129:$L$164</definedName>
    <definedName name="USID_CLERMONT_FERRAND">REFERENCES_SITE_G2D!$L$107:$L$147</definedName>
    <definedName name="USID_CORSE">REFERENCES_SITE_G2D!$L$148:$L$222</definedName>
    <definedName name="USID_CREIL">REFERENCES_SITE_G2D!$L$19:$L$239</definedName>
    <definedName name="USID_CROZON">REFERENCES_SITE_G2D!$L$65:$L$67</definedName>
    <definedName name="USID_DRAGUIGNAN">REFERENCES_SITE_G2D!$L$223:$L$378</definedName>
    <definedName name="USID_GRENOBLE">REFERENCES_SITE_G2D!$L$379:$L$450</definedName>
    <definedName name="USID_ISTRES">REFERENCES_SITE_G2D!$L$451:$L$524</definedName>
    <definedName name="USID_LANVEOC_POULMIC">REFERENCES_SITE_G2D!$L$113:$L$136</definedName>
    <definedName name="USID_LYON">REFERENCES_SITE_G2D!$L$525:$L$596</definedName>
    <definedName name="USID_MARSEILLE">REFERENCES_SITE_G2D!$L$597:$L$745</definedName>
    <definedName name="USID_MONT_DE_MARSAN">REFERENCES_SITE_G2D!$L$165:$L$173</definedName>
    <definedName name="USID_MONTAUBAN">REFERENCES_SITE_G2D!$L$746:$L$775</definedName>
    <definedName name="USID_MONTLHERY">REFERENCES_SITE_G2D!$L$240:$L$281</definedName>
    <definedName name="USID_MONTPELLIER">REFERENCES_SITE_G2D!$L$776:$L$831</definedName>
    <definedName name="USID_PARIS">REFERENCES_SITE_G2D!$L$282:$L$357</definedName>
    <definedName name="USID_PAU">REFERENCES_SITE_G2D!$L$174:$L$213</definedName>
    <definedName name="USID_ROCHEFORT">REFERENCES_SITE_G2D!$L$214:$L$280</definedName>
    <definedName name="USID_SAINT_MAIXENT">REFERENCES_SITE_G2D!$L$281:$L$316</definedName>
    <definedName name="USID_TOULOUSE">REFERENCES_SITE_G2D!$L$832:$L$918</definedName>
    <definedName name="USID_VERSAILLES">REFERENCES_SITE_G2D!$L$358:$L$486</definedName>
    <definedName name="USID_VILLACOUBLAY">REFERENCES_SITE_G2D!$L$487:$L$538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" i="1" l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16" i="1"/>
  <c r="D11" i="1" l="1"/>
  <c r="D12" i="1" l="1"/>
  <c r="L539" i="2" l="1"/>
  <c r="L540" i="2"/>
  <c r="L541" i="2"/>
  <c r="L542" i="2"/>
  <c r="L543" i="2"/>
  <c r="L544" i="2"/>
  <c r="L545" i="2"/>
  <c r="L546" i="2"/>
  <c r="L547" i="2"/>
  <c r="L548" i="2"/>
  <c r="L549" i="2"/>
  <c r="L550" i="2"/>
  <c r="L551" i="2"/>
  <c r="L552" i="2"/>
  <c r="L553" i="2"/>
  <c r="L554" i="2"/>
  <c r="L555" i="2"/>
  <c r="L556" i="2"/>
  <c r="L557" i="2"/>
  <c r="L558" i="2"/>
  <c r="L559" i="2"/>
  <c r="L560" i="2"/>
  <c r="L561" i="2"/>
  <c r="L562" i="2"/>
  <c r="L563" i="2"/>
  <c r="L564" i="2"/>
  <c r="L565" i="2"/>
  <c r="L566" i="2"/>
  <c r="L567" i="2"/>
  <c r="L568" i="2"/>
  <c r="L569" i="2"/>
  <c r="L570" i="2"/>
  <c r="L571" i="2"/>
  <c r="L572" i="2"/>
  <c r="L573" i="2"/>
  <c r="L574" i="2"/>
  <c r="L575" i="2"/>
  <c r="L576" i="2"/>
  <c r="L577" i="2"/>
  <c r="L578" i="2"/>
  <c r="L579" i="2"/>
  <c r="L580" i="2"/>
  <c r="L581" i="2"/>
  <c r="L582" i="2"/>
  <c r="L583" i="2"/>
  <c r="L584" i="2"/>
  <c r="L585" i="2"/>
  <c r="L586" i="2"/>
  <c r="L587" i="2"/>
  <c r="L588" i="2"/>
  <c r="L589" i="2"/>
  <c r="L590" i="2"/>
  <c r="L591" i="2"/>
  <c r="L592" i="2"/>
  <c r="L593" i="2"/>
  <c r="L594" i="2"/>
  <c r="L595" i="2"/>
  <c r="L596" i="2"/>
  <c r="L597" i="2"/>
  <c r="L598" i="2"/>
  <c r="L599" i="2"/>
  <c r="L600" i="2"/>
  <c r="L601" i="2"/>
  <c r="L602" i="2"/>
  <c r="L603" i="2"/>
  <c r="L604" i="2"/>
  <c r="L605" i="2"/>
  <c r="L606" i="2"/>
  <c r="L607" i="2"/>
  <c r="L608" i="2"/>
  <c r="L609" i="2"/>
  <c r="L610" i="2"/>
  <c r="L611" i="2"/>
  <c r="L612" i="2"/>
  <c r="L613" i="2"/>
  <c r="L614" i="2"/>
  <c r="L615" i="2"/>
  <c r="L616" i="2"/>
  <c r="L617" i="2"/>
  <c r="L618" i="2"/>
  <c r="L619" i="2"/>
  <c r="L620" i="2"/>
  <c r="L621" i="2"/>
  <c r="L622" i="2"/>
  <c r="L623" i="2"/>
  <c r="L624" i="2"/>
  <c r="L625" i="2"/>
  <c r="L626" i="2"/>
  <c r="L627" i="2"/>
  <c r="L628" i="2"/>
  <c r="L629" i="2"/>
  <c r="L630" i="2"/>
  <c r="L631" i="2"/>
  <c r="L632" i="2"/>
  <c r="L633" i="2"/>
  <c r="L634" i="2"/>
  <c r="L635" i="2"/>
  <c r="L636" i="2"/>
  <c r="L637" i="2"/>
  <c r="L638" i="2"/>
  <c r="L639" i="2"/>
  <c r="L640" i="2"/>
  <c r="L641" i="2"/>
  <c r="L642" i="2"/>
  <c r="L643" i="2"/>
  <c r="L644" i="2"/>
  <c r="L645" i="2"/>
  <c r="L646" i="2"/>
  <c r="L647" i="2"/>
  <c r="L648" i="2"/>
  <c r="L649" i="2"/>
  <c r="L650" i="2"/>
  <c r="L651" i="2"/>
  <c r="L652" i="2"/>
  <c r="L653" i="2"/>
  <c r="L654" i="2"/>
  <c r="L655" i="2"/>
  <c r="L656" i="2"/>
  <c r="L657" i="2"/>
  <c r="L658" i="2"/>
  <c r="L659" i="2"/>
  <c r="L660" i="2"/>
  <c r="L661" i="2"/>
  <c r="L662" i="2"/>
  <c r="L663" i="2"/>
  <c r="L664" i="2"/>
  <c r="L665" i="2"/>
  <c r="L666" i="2"/>
  <c r="L667" i="2"/>
  <c r="L668" i="2"/>
  <c r="L669" i="2"/>
  <c r="L670" i="2"/>
  <c r="L671" i="2"/>
  <c r="L672" i="2"/>
  <c r="L673" i="2"/>
  <c r="L674" i="2"/>
  <c r="L675" i="2"/>
  <c r="L676" i="2"/>
  <c r="L677" i="2"/>
  <c r="L678" i="2"/>
  <c r="L679" i="2"/>
  <c r="L680" i="2"/>
  <c r="L681" i="2"/>
  <c r="L682" i="2"/>
  <c r="L683" i="2"/>
  <c r="L684" i="2"/>
  <c r="L685" i="2"/>
  <c r="L686" i="2"/>
  <c r="L687" i="2"/>
  <c r="L688" i="2"/>
  <c r="L689" i="2"/>
  <c r="L690" i="2"/>
  <c r="L691" i="2"/>
  <c r="L692" i="2"/>
  <c r="L693" i="2"/>
  <c r="L694" i="2"/>
  <c r="L695" i="2"/>
  <c r="L696" i="2"/>
  <c r="L697" i="2"/>
  <c r="L698" i="2"/>
  <c r="L699" i="2"/>
  <c r="L700" i="2"/>
  <c r="L701" i="2"/>
  <c r="L702" i="2"/>
  <c r="L703" i="2"/>
  <c r="L704" i="2"/>
  <c r="L705" i="2"/>
  <c r="L706" i="2"/>
  <c r="L707" i="2"/>
  <c r="L708" i="2"/>
  <c r="L709" i="2"/>
  <c r="L710" i="2"/>
  <c r="L711" i="2"/>
  <c r="L712" i="2"/>
  <c r="L713" i="2"/>
  <c r="L714" i="2"/>
  <c r="L715" i="2"/>
  <c r="L716" i="2"/>
  <c r="L717" i="2"/>
  <c r="L718" i="2"/>
  <c r="L719" i="2"/>
  <c r="L720" i="2"/>
  <c r="L721" i="2"/>
  <c r="L722" i="2"/>
  <c r="L723" i="2"/>
  <c r="L724" i="2"/>
  <c r="L725" i="2"/>
  <c r="L726" i="2"/>
  <c r="L727" i="2"/>
  <c r="L728" i="2"/>
  <c r="L729" i="2"/>
  <c r="L730" i="2"/>
  <c r="L731" i="2"/>
  <c r="L732" i="2"/>
  <c r="L733" i="2"/>
  <c r="L734" i="2"/>
  <c r="L735" i="2"/>
  <c r="L736" i="2"/>
  <c r="L737" i="2"/>
  <c r="L738" i="2"/>
  <c r="L739" i="2"/>
  <c r="L740" i="2"/>
  <c r="L741" i="2"/>
  <c r="L742" i="2"/>
  <c r="L743" i="2"/>
  <c r="L744" i="2"/>
  <c r="L745" i="2"/>
  <c r="L746" i="2"/>
  <c r="L747" i="2"/>
  <c r="L748" i="2"/>
  <c r="L749" i="2"/>
  <c r="L750" i="2"/>
  <c r="L751" i="2"/>
  <c r="L752" i="2"/>
  <c r="L753" i="2"/>
  <c r="L754" i="2"/>
  <c r="L755" i="2"/>
  <c r="L756" i="2"/>
  <c r="L757" i="2"/>
  <c r="L758" i="2"/>
  <c r="L759" i="2"/>
  <c r="L760" i="2"/>
  <c r="L761" i="2"/>
  <c r="L762" i="2"/>
  <c r="L763" i="2"/>
  <c r="L764" i="2"/>
  <c r="L765" i="2"/>
  <c r="L766" i="2"/>
  <c r="L767" i="2"/>
  <c r="L768" i="2"/>
  <c r="L769" i="2"/>
  <c r="L770" i="2"/>
  <c r="L771" i="2"/>
  <c r="L772" i="2"/>
  <c r="L773" i="2"/>
  <c r="L774" i="2"/>
  <c r="L775" i="2"/>
  <c r="L776" i="2"/>
  <c r="L777" i="2"/>
  <c r="L778" i="2"/>
  <c r="L779" i="2"/>
  <c r="L780" i="2"/>
  <c r="L781" i="2"/>
  <c r="L782" i="2"/>
  <c r="L783" i="2"/>
  <c r="L784" i="2"/>
  <c r="L785" i="2"/>
  <c r="L786" i="2"/>
  <c r="L787" i="2"/>
  <c r="L788" i="2"/>
  <c r="L789" i="2"/>
  <c r="L790" i="2"/>
  <c r="L791" i="2"/>
  <c r="L792" i="2"/>
  <c r="L793" i="2"/>
  <c r="L794" i="2"/>
  <c r="L795" i="2"/>
  <c r="L796" i="2"/>
  <c r="L797" i="2"/>
  <c r="L798" i="2"/>
  <c r="L799" i="2"/>
  <c r="L800" i="2"/>
  <c r="L801" i="2"/>
  <c r="L802" i="2"/>
  <c r="L803" i="2"/>
  <c r="L804" i="2"/>
  <c r="L805" i="2"/>
  <c r="L806" i="2"/>
  <c r="L807" i="2"/>
  <c r="L808" i="2"/>
  <c r="L809" i="2"/>
  <c r="L810" i="2"/>
  <c r="L811" i="2"/>
  <c r="L812" i="2"/>
  <c r="L813" i="2"/>
  <c r="L814" i="2"/>
  <c r="L815" i="2"/>
  <c r="L816" i="2"/>
  <c r="L817" i="2"/>
  <c r="L818" i="2"/>
  <c r="L819" i="2"/>
  <c r="L820" i="2"/>
  <c r="L821" i="2"/>
  <c r="L822" i="2"/>
  <c r="L823" i="2"/>
  <c r="L824" i="2"/>
  <c r="L825" i="2"/>
  <c r="L826" i="2"/>
  <c r="L827" i="2"/>
  <c r="L828" i="2"/>
  <c r="L829" i="2"/>
  <c r="L830" i="2"/>
  <c r="L831" i="2"/>
  <c r="L832" i="2"/>
  <c r="L833" i="2"/>
  <c r="L834" i="2"/>
  <c r="L835" i="2"/>
  <c r="L836" i="2"/>
  <c r="L837" i="2"/>
  <c r="L838" i="2"/>
  <c r="L839" i="2"/>
  <c r="L840" i="2"/>
  <c r="L841" i="2"/>
  <c r="L842" i="2"/>
  <c r="L843" i="2"/>
  <c r="L844" i="2"/>
  <c r="L845" i="2"/>
  <c r="L846" i="2"/>
  <c r="L847" i="2"/>
  <c r="L848" i="2"/>
  <c r="L849" i="2"/>
  <c r="L850" i="2"/>
  <c r="L851" i="2"/>
  <c r="L852" i="2"/>
  <c r="L853" i="2"/>
  <c r="L854" i="2"/>
  <c r="L855" i="2"/>
  <c r="L856" i="2"/>
  <c r="L857" i="2"/>
  <c r="L858" i="2"/>
  <c r="L859" i="2"/>
  <c r="L860" i="2"/>
  <c r="L861" i="2"/>
  <c r="L862" i="2"/>
  <c r="L863" i="2"/>
  <c r="L864" i="2"/>
  <c r="L865" i="2"/>
  <c r="L866" i="2"/>
  <c r="L867" i="2"/>
  <c r="L868" i="2"/>
  <c r="L869" i="2"/>
  <c r="L870" i="2"/>
  <c r="L871" i="2"/>
  <c r="L872" i="2"/>
  <c r="L873" i="2"/>
  <c r="L874" i="2"/>
  <c r="L875" i="2"/>
  <c r="L876" i="2"/>
  <c r="L877" i="2"/>
  <c r="L878" i="2"/>
  <c r="L879" i="2"/>
  <c r="L880" i="2"/>
  <c r="L881" i="2"/>
  <c r="L882" i="2"/>
  <c r="L883" i="2"/>
  <c r="L884" i="2"/>
  <c r="L885" i="2"/>
  <c r="L886" i="2"/>
  <c r="L887" i="2"/>
  <c r="L888" i="2"/>
  <c r="L889" i="2"/>
  <c r="L890" i="2"/>
  <c r="L891" i="2"/>
  <c r="L892" i="2"/>
  <c r="L893" i="2"/>
  <c r="L894" i="2"/>
  <c r="L895" i="2"/>
  <c r="L896" i="2"/>
  <c r="L897" i="2"/>
  <c r="L898" i="2"/>
  <c r="L899" i="2"/>
  <c r="L900" i="2"/>
  <c r="L901" i="2"/>
  <c r="L902" i="2"/>
  <c r="L903" i="2"/>
  <c r="L904" i="2"/>
  <c r="L905" i="2"/>
  <c r="L906" i="2"/>
  <c r="L907" i="2"/>
  <c r="L908" i="2"/>
  <c r="L909" i="2"/>
  <c r="L910" i="2"/>
  <c r="L911" i="2"/>
  <c r="L912" i="2"/>
  <c r="L913" i="2"/>
  <c r="L914" i="2"/>
  <c r="L915" i="2"/>
  <c r="L916" i="2"/>
  <c r="L917" i="2"/>
  <c r="L918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538" i="2"/>
  <c r="I539" i="2"/>
  <c r="I182" i="2"/>
  <c r="L182" i="2" s="1"/>
  <c r="I183" i="2"/>
  <c r="L183" i="2" s="1"/>
  <c r="I184" i="2"/>
  <c r="L184" i="2" s="1"/>
  <c r="I185" i="2"/>
  <c r="L185" i="2" s="1"/>
  <c r="I186" i="2"/>
  <c r="L186" i="2" s="1"/>
  <c r="I187" i="2"/>
  <c r="L187" i="2" s="1"/>
  <c r="I188" i="2"/>
  <c r="L188" i="2" s="1"/>
  <c r="I189" i="2"/>
  <c r="L189" i="2" s="1"/>
  <c r="I190" i="2"/>
  <c r="L190" i="2" s="1"/>
  <c r="I191" i="2"/>
  <c r="L191" i="2" s="1"/>
  <c r="I192" i="2"/>
  <c r="L192" i="2" s="1"/>
  <c r="I193" i="2"/>
  <c r="L193" i="2" s="1"/>
  <c r="I194" i="2"/>
  <c r="L194" i="2" s="1"/>
  <c r="I195" i="2"/>
  <c r="L195" i="2" s="1"/>
  <c r="I196" i="2"/>
  <c r="L196" i="2" s="1"/>
  <c r="I197" i="2"/>
  <c r="L197" i="2" s="1"/>
  <c r="I198" i="2"/>
  <c r="L198" i="2" s="1"/>
  <c r="I199" i="2"/>
  <c r="L199" i="2" s="1"/>
  <c r="I200" i="2"/>
  <c r="L200" i="2" s="1"/>
  <c r="I201" i="2"/>
  <c r="L201" i="2" s="1"/>
  <c r="I202" i="2"/>
  <c r="L202" i="2" s="1"/>
  <c r="I203" i="2"/>
  <c r="L203" i="2" s="1"/>
  <c r="I204" i="2"/>
  <c r="L204" i="2" s="1"/>
  <c r="I205" i="2"/>
  <c r="L205" i="2" s="1"/>
  <c r="I206" i="2"/>
  <c r="L206" i="2" s="1"/>
  <c r="I207" i="2"/>
  <c r="L207" i="2" s="1"/>
  <c r="I208" i="2"/>
  <c r="L208" i="2" s="1"/>
  <c r="I209" i="2"/>
  <c r="L209" i="2" s="1"/>
  <c r="I210" i="2"/>
  <c r="L210" i="2" s="1"/>
  <c r="I211" i="2"/>
  <c r="L211" i="2" s="1"/>
  <c r="I212" i="2"/>
  <c r="L212" i="2" s="1"/>
  <c r="I213" i="2"/>
  <c r="L213" i="2" s="1"/>
  <c r="I214" i="2"/>
  <c r="L214" i="2" s="1"/>
  <c r="I215" i="2"/>
  <c r="L215" i="2" s="1"/>
  <c r="I216" i="2"/>
  <c r="L216" i="2" s="1"/>
  <c r="I217" i="2"/>
  <c r="L217" i="2"/>
  <c r="I218" i="2"/>
  <c r="L218" i="2" s="1"/>
  <c r="I219" i="2"/>
  <c r="L219" i="2" s="1"/>
  <c r="I220" i="2"/>
  <c r="L220" i="2" s="1"/>
  <c r="I221" i="2"/>
  <c r="L221" i="2" s="1"/>
  <c r="I222" i="2"/>
  <c r="L222" i="2" s="1"/>
  <c r="I223" i="2"/>
  <c r="L223" i="2" s="1"/>
  <c r="I224" i="2"/>
  <c r="L224" i="2" s="1"/>
  <c r="I225" i="2"/>
  <c r="L225" i="2" s="1"/>
  <c r="I226" i="2"/>
  <c r="L226" i="2" s="1"/>
  <c r="I227" i="2"/>
  <c r="L227" i="2" s="1"/>
  <c r="I228" i="2"/>
  <c r="L228" i="2" s="1"/>
  <c r="I229" i="2"/>
  <c r="L229" i="2" s="1"/>
  <c r="I230" i="2"/>
  <c r="L230" i="2" s="1"/>
  <c r="I231" i="2"/>
  <c r="L231" i="2" s="1"/>
  <c r="I232" i="2"/>
  <c r="L232" i="2" s="1"/>
  <c r="I233" i="2"/>
  <c r="L233" i="2" s="1"/>
  <c r="I234" i="2"/>
  <c r="L234" i="2" s="1"/>
  <c r="I235" i="2"/>
  <c r="L235" i="2" s="1"/>
  <c r="I236" i="2"/>
  <c r="L236" i="2" s="1"/>
  <c r="I237" i="2"/>
  <c r="L237" i="2" s="1"/>
  <c r="I238" i="2"/>
  <c r="L238" i="2" s="1"/>
  <c r="I239" i="2"/>
  <c r="L239" i="2" s="1"/>
  <c r="I240" i="2"/>
  <c r="L240" i="2" s="1"/>
  <c r="I241" i="2"/>
  <c r="L241" i="2" s="1"/>
  <c r="I242" i="2"/>
  <c r="L242" i="2" s="1"/>
  <c r="I243" i="2"/>
  <c r="L243" i="2" s="1"/>
  <c r="I244" i="2"/>
  <c r="L244" i="2" s="1"/>
  <c r="I245" i="2"/>
  <c r="L245" i="2" s="1"/>
  <c r="I246" i="2"/>
  <c r="L246" i="2" s="1"/>
  <c r="I247" i="2"/>
  <c r="L247" i="2" s="1"/>
  <c r="I248" i="2"/>
  <c r="L248" i="2" s="1"/>
  <c r="I249" i="2"/>
  <c r="L249" i="2"/>
  <c r="I250" i="2"/>
  <c r="L250" i="2" s="1"/>
  <c r="I251" i="2"/>
  <c r="L251" i="2" s="1"/>
  <c r="I252" i="2"/>
  <c r="L252" i="2"/>
  <c r="I253" i="2"/>
  <c r="L253" i="2"/>
  <c r="I254" i="2"/>
  <c r="L254" i="2" s="1"/>
  <c r="I255" i="2"/>
  <c r="L255" i="2" s="1"/>
  <c r="I256" i="2"/>
  <c r="L256" i="2" s="1"/>
  <c r="I257" i="2"/>
  <c r="L257" i="2" s="1"/>
  <c r="I258" i="2"/>
  <c r="L258" i="2" s="1"/>
  <c r="I259" i="2"/>
  <c r="L259" i="2" s="1"/>
  <c r="I260" i="2"/>
  <c r="L260" i="2" s="1"/>
  <c r="I261" i="2"/>
  <c r="L261" i="2" s="1"/>
  <c r="I262" i="2"/>
  <c r="L262" i="2" s="1"/>
  <c r="I263" i="2"/>
  <c r="L263" i="2" s="1"/>
  <c r="I264" i="2"/>
  <c r="L264" i="2" s="1"/>
  <c r="I265" i="2"/>
  <c r="L265" i="2" s="1"/>
  <c r="I266" i="2"/>
  <c r="L266" i="2" s="1"/>
  <c r="I267" i="2"/>
  <c r="L267" i="2" s="1"/>
  <c r="I268" i="2"/>
  <c r="L268" i="2" s="1"/>
  <c r="I269" i="2"/>
  <c r="L269" i="2" s="1"/>
  <c r="I270" i="2"/>
  <c r="L270" i="2" s="1"/>
  <c r="I271" i="2"/>
  <c r="L271" i="2" s="1"/>
  <c r="I272" i="2"/>
  <c r="L272" i="2" s="1"/>
  <c r="I273" i="2"/>
  <c r="L273" i="2" s="1"/>
  <c r="I274" i="2"/>
  <c r="L274" i="2" s="1"/>
  <c r="I275" i="2"/>
  <c r="L275" i="2" s="1"/>
  <c r="I276" i="2"/>
  <c r="L276" i="2" s="1"/>
  <c r="I277" i="2"/>
  <c r="L277" i="2" s="1"/>
  <c r="I278" i="2"/>
  <c r="L278" i="2" s="1"/>
  <c r="I279" i="2"/>
  <c r="L279" i="2" s="1"/>
  <c r="I280" i="2"/>
  <c r="L280" i="2" s="1"/>
  <c r="I281" i="2"/>
  <c r="L281" i="2" s="1"/>
  <c r="I282" i="2"/>
  <c r="L282" i="2" s="1"/>
  <c r="I283" i="2"/>
  <c r="L283" i="2" s="1"/>
  <c r="I284" i="2"/>
  <c r="L284" i="2" s="1"/>
  <c r="I285" i="2"/>
  <c r="L285" i="2" s="1"/>
  <c r="I286" i="2"/>
  <c r="L286" i="2" s="1"/>
  <c r="I287" i="2"/>
  <c r="L287" i="2" s="1"/>
  <c r="I288" i="2"/>
  <c r="L288" i="2" s="1"/>
  <c r="I289" i="2"/>
  <c r="L289" i="2" s="1"/>
  <c r="I290" i="2"/>
  <c r="L290" i="2" s="1"/>
  <c r="I291" i="2"/>
  <c r="L291" i="2" s="1"/>
  <c r="I292" i="2"/>
  <c r="L292" i="2" s="1"/>
  <c r="I293" i="2"/>
  <c r="L293" i="2" s="1"/>
  <c r="I294" i="2"/>
  <c r="L294" i="2" s="1"/>
  <c r="I295" i="2"/>
  <c r="L295" i="2" s="1"/>
  <c r="I296" i="2"/>
  <c r="L296" i="2" s="1"/>
  <c r="I297" i="2"/>
  <c r="L297" i="2" s="1"/>
  <c r="I298" i="2"/>
  <c r="L298" i="2" s="1"/>
  <c r="I299" i="2"/>
  <c r="L299" i="2" s="1"/>
  <c r="I300" i="2"/>
  <c r="L300" i="2" s="1"/>
  <c r="I301" i="2"/>
  <c r="L301" i="2" s="1"/>
  <c r="I302" i="2"/>
  <c r="L302" i="2" s="1"/>
  <c r="I303" i="2"/>
  <c r="L303" i="2" s="1"/>
  <c r="I304" i="2"/>
  <c r="L304" i="2" s="1"/>
  <c r="I305" i="2"/>
  <c r="L305" i="2" s="1"/>
  <c r="I306" i="2"/>
  <c r="L306" i="2" s="1"/>
  <c r="I307" i="2"/>
  <c r="L307" i="2" s="1"/>
  <c r="I308" i="2"/>
  <c r="L308" i="2" s="1"/>
  <c r="I309" i="2"/>
  <c r="L309" i="2" s="1"/>
  <c r="I310" i="2"/>
  <c r="L310" i="2" s="1"/>
  <c r="I311" i="2"/>
  <c r="L311" i="2" s="1"/>
  <c r="I312" i="2"/>
  <c r="L312" i="2" s="1"/>
  <c r="I313" i="2"/>
  <c r="L313" i="2" s="1"/>
  <c r="I314" i="2"/>
  <c r="L314" i="2" s="1"/>
  <c r="I315" i="2"/>
  <c r="L315" i="2" s="1"/>
  <c r="I316" i="2"/>
  <c r="L316" i="2" s="1"/>
  <c r="I317" i="2"/>
  <c r="L317" i="2" s="1"/>
  <c r="I318" i="2"/>
  <c r="L318" i="2" s="1"/>
  <c r="I319" i="2"/>
  <c r="L319" i="2" s="1"/>
  <c r="I320" i="2"/>
  <c r="L320" i="2" s="1"/>
  <c r="I321" i="2"/>
  <c r="L321" i="2" s="1"/>
  <c r="I322" i="2"/>
  <c r="L322" i="2" s="1"/>
  <c r="I323" i="2"/>
  <c r="L323" i="2" s="1"/>
  <c r="I324" i="2"/>
  <c r="L324" i="2" s="1"/>
  <c r="I325" i="2"/>
  <c r="L325" i="2" s="1"/>
  <c r="I326" i="2"/>
  <c r="L326" i="2" s="1"/>
  <c r="I327" i="2"/>
  <c r="L327" i="2" s="1"/>
  <c r="I328" i="2"/>
  <c r="L328" i="2" s="1"/>
  <c r="I329" i="2"/>
  <c r="L329" i="2" s="1"/>
  <c r="I330" i="2"/>
  <c r="L330" i="2" s="1"/>
  <c r="I331" i="2"/>
  <c r="L331" i="2" s="1"/>
  <c r="I332" i="2"/>
  <c r="L332" i="2" s="1"/>
  <c r="I333" i="2"/>
  <c r="L333" i="2" s="1"/>
  <c r="I334" i="2"/>
  <c r="L334" i="2" s="1"/>
  <c r="I335" i="2"/>
  <c r="L335" i="2" s="1"/>
  <c r="I336" i="2"/>
  <c r="L336" i="2" s="1"/>
  <c r="I337" i="2"/>
  <c r="L337" i="2" s="1"/>
  <c r="I338" i="2"/>
  <c r="L338" i="2" s="1"/>
  <c r="I339" i="2"/>
  <c r="L339" i="2" s="1"/>
  <c r="I340" i="2"/>
  <c r="L340" i="2" s="1"/>
  <c r="I341" i="2"/>
  <c r="L341" i="2" s="1"/>
  <c r="I342" i="2"/>
  <c r="L342" i="2" s="1"/>
  <c r="I343" i="2"/>
  <c r="L343" i="2" s="1"/>
  <c r="I344" i="2"/>
  <c r="L344" i="2" s="1"/>
  <c r="I345" i="2"/>
  <c r="L345" i="2" s="1"/>
  <c r="I346" i="2"/>
  <c r="L346" i="2" s="1"/>
  <c r="I347" i="2"/>
  <c r="L347" i="2" s="1"/>
  <c r="I348" i="2"/>
  <c r="L348" i="2" s="1"/>
  <c r="I349" i="2"/>
  <c r="L349" i="2" s="1"/>
  <c r="I350" i="2"/>
  <c r="L350" i="2" s="1"/>
  <c r="I351" i="2"/>
  <c r="L351" i="2" s="1"/>
  <c r="I352" i="2"/>
  <c r="L352" i="2" s="1"/>
  <c r="I353" i="2"/>
  <c r="L353" i="2" s="1"/>
  <c r="I354" i="2"/>
  <c r="L354" i="2" s="1"/>
  <c r="I355" i="2"/>
  <c r="L355" i="2" s="1"/>
  <c r="I356" i="2"/>
  <c r="L356" i="2" s="1"/>
  <c r="I357" i="2"/>
  <c r="L357" i="2" s="1"/>
  <c r="I358" i="2"/>
  <c r="L358" i="2" s="1"/>
  <c r="I359" i="2"/>
  <c r="L359" i="2" s="1"/>
  <c r="I360" i="2"/>
  <c r="L360" i="2" s="1"/>
  <c r="I361" i="2"/>
  <c r="L361" i="2" s="1"/>
  <c r="I362" i="2"/>
  <c r="L362" i="2" s="1"/>
  <c r="I363" i="2"/>
  <c r="L363" i="2" s="1"/>
  <c r="I364" i="2"/>
  <c r="L364" i="2" s="1"/>
  <c r="I365" i="2"/>
  <c r="L365" i="2" s="1"/>
  <c r="I366" i="2"/>
  <c r="L366" i="2" s="1"/>
  <c r="I367" i="2"/>
  <c r="L367" i="2" s="1"/>
  <c r="I368" i="2"/>
  <c r="L368" i="2" s="1"/>
  <c r="I369" i="2"/>
  <c r="L369" i="2" s="1"/>
  <c r="I370" i="2"/>
  <c r="L370" i="2" s="1"/>
  <c r="I371" i="2"/>
  <c r="L371" i="2" s="1"/>
  <c r="I372" i="2"/>
  <c r="L372" i="2" s="1"/>
  <c r="I373" i="2"/>
  <c r="L373" i="2" s="1"/>
  <c r="I374" i="2"/>
  <c r="L374" i="2" s="1"/>
  <c r="I375" i="2"/>
  <c r="L375" i="2" s="1"/>
  <c r="I376" i="2"/>
  <c r="L376" i="2" s="1"/>
  <c r="I377" i="2"/>
  <c r="L377" i="2"/>
  <c r="I378" i="2"/>
  <c r="L378" i="2" s="1"/>
  <c r="I379" i="2"/>
  <c r="L379" i="2" s="1"/>
  <c r="I380" i="2"/>
  <c r="L380" i="2" s="1"/>
  <c r="I381" i="2"/>
  <c r="L381" i="2" s="1"/>
  <c r="I382" i="2"/>
  <c r="L382" i="2" s="1"/>
  <c r="I383" i="2"/>
  <c r="L383" i="2" s="1"/>
  <c r="I384" i="2"/>
  <c r="L384" i="2" s="1"/>
  <c r="I385" i="2"/>
  <c r="L385" i="2" s="1"/>
  <c r="I386" i="2"/>
  <c r="L386" i="2" s="1"/>
  <c r="I387" i="2"/>
  <c r="L387" i="2" s="1"/>
  <c r="I388" i="2"/>
  <c r="L388" i="2" s="1"/>
  <c r="I389" i="2"/>
  <c r="L389" i="2" s="1"/>
  <c r="I390" i="2"/>
  <c r="L390" i="2" s="1"/>
  <c r="I391" i="2"/>
  <c r="L391" i="2" s="1"/>
  <c r="I392" i="2"/>
  <c r="L392" i="2" s="1"/>
  <c r="I393" i="2"/>
  <c r="L393" i="2" s="1"/>
  <c r="I394" i="2"/>
  <c r="L394" i="2" s="1"/>
  <c r="I395" i="2"/>
  <c r="L395" i="2" s="1"/>
  <c r="I396" i="2"/>
  <c r="L396" i="2" s="1"/>
  <c r="I397" i="2"/>
  <c r="L397" i="2" s="1"/>
  <c r="I398" i="2"/>
  <c r="L398" i="2" s="1"/>
  <c r="I399" i="2"/>
  <c r="L399" i="2" s="1"/>
  <c r="I400" i="2"/>
  <c r="L400" i="2" s="1"/>
  <c r="I401" i="2"/>
  <c r="L401" i="2" s="1"/>
  <c r="I402" i="2"/>
  <c r="L402" i="2" s="1"/>
  <c r="I403" i="2"/>
  <c r="L403" i="2" s="1"/>
  <c r="I404" i="2"/>
  <c r="L404" i="2" s="1"/>
  <c r="I405" i="2"/>
  <c r="L405" i="2" s="1"/>
  <c r="I406" i="2"/>
  <c r="L406" i="2" s="1"/>
  <c r="I407" i="2"/>
  <c r="L407" i="2" s="1"/>
  <c r="I408" i="2"/>
  <c r="L408" i="2" s="1"/>
  <c r="I409" i="2"/>
  <c r="L409" i="2"/>
  <c r="I410" i="2"/>
  <c r="L410" i="2" s="1"/>
  <c r="I411" i="2"/>
  <c r="L411" i="2" s="1"/>
  <c r="I412" i="2"/>
  <c r="L412" i="2" s="1"/>
  <c r="I413" i="2"/>
  <c r="L413" i="2"/>
  <c r="I414" i="2"/>
  <c r="L414" i="2" s="1"/>
  <c r="I415" i="2"/>
  <c r="L415" i="2" s="1"/>
  <c r="I416" i="2"/>
  <c r="L416" i="2" s="1"/>
  <c r="I417" i="2"/>
  <c r="L417" i="2" s="1"/>
  <c r="I418" i="2"/>
  <c r="L418" i="2" s="1"/>
  <c r="I419" i="2"/>
  <c r="L419" i="2" s="1"/>
  <c r="I420" i="2"/>
  <c r="L420" i="2" s="1"/>
  <c r="I421" i="2"/>
  <c r="L421" i="2" s="1"/>
  <c r="I422" i="2"/>
  <c r="L422" i="2" s="1"/>
  <c r="I423" i="2"/>
  <c r="L423" i="2" s="1"/>
  <c r="I424" i="2"/>
  <c r="L424" i="2" s="1"/>
  <c r="I425" i="2"/>
  <c r="L425" i="2"/>
  <c r="I426" i="2"/>
  <c r="L426" i="2" s="1"/>
  <c r="I427" i="2"/>
  <c r="L427" i="2" s="1"/>
  <c r="I428" i="2"/>
  <c r="L428" i="2" s="1"/>
  <c r="I429" i="2"/>
  <c r="L429" i="2"/>
  <c r="I430" i="2"/>
  <c r="L430" i="2" s="1"/>
  <c r="I431" i="2"/>
  <c r="L431" i="2" s="1"/>
  <c r="I432" i="2"/>
  <c r="L432" i="2" s="1"/>
  <c r="I433" i="2"/>
  <c r="L433" i="2" s="1"/>
  <c r="I434" i="2"/>
  <c r="L434" i="2" s="1"/>
  <c r="I435" i="2"/>
  <c r="L435" i="2" s="1"/>
  <c r="I436" i="2"/>
  <c r="L436" i="2" s="1"/>
  <c r="I437" i="2"/>
  <c r="L437" i="2" s="1"/>
  <c r="I438" i="2"/>
  <c r="L438" i="2" s="1"/>
  <c r="I439" i="2"/>
  <c r="L439" i="2" s="1"/>
  <c r="I440" i="2"/>
  <c r="L440" i="2" s="1"/>
  <c r="I441" i="2"/>
  <c r="L441" i="2" s="1"/>
  <c r="I442" i="2"/>
  <c r="L442" i="2" s="1"/>
  <c r="I443" i="2"/>
  <c r="L443" i="2" s="1"/>
  <c r="I444" i="2"/>
  <c r="L444" i="2"/>
  <c r="I445" i="2"/>
  <c r="L445" i="2" s="1"/>
  <c r="I446" i="2"/>
  <c r="L446" i="2" s="1"/>
  <c r="I447" i="2"/>
  <c r="L447" i="2" s="1"/>
  <c r="I448" i="2"/>
  <c r="L448" i="2" s="1"/>
  <c r="I449" i="2"/>
  <c r="L449" i="2" s="1"/>
  <c r="I450" i="2"/>
  <c r="L450" i="2" s="1"/>
  <c r="I451" i="2"/>
  <c r="L451" i="2" s="1"/>
  <c r="I452" i="2"/>
  <c r="L452" i="2" s="1"/>
  <c r="I453" i="2"/>
  <c r="L453" i="2"/>
  <c r="I454" i="2"/>
  <c r="L454" i="2" s="1"/>
  <c r="I455" i="2"/>
  <c r="L455" i="2" s="1"/>
  <c r="I456" i="2"/>
  <c r="L456" i="2" s="1"/>
  <c r="I457" i="2"/>
  <c r="L457" i="2"/>
  <c r="I458" i="2"/>
  <c r="L458" i="2" s="1"/>
  <c r="I459" i="2"/>
  <c r="L459" i="2" s="1"/>
  <c r="I460" i="2"/>
  <c r="L460" i="2" s="1"/>
  <c r="I461" i="2"/>
  <c r="L461" i="2"/>
  <c r="I462" i="2"/>
  <c r="L462" i="2" s="1"/>
  <c r="I463" i="2"/>
  <c r="L463" i="2" s="1"/>
  <c r="I464" i="2"/>
  <c r="L464" i="2" s="1"/>
  <c r="I465" i="2"/>
  <c r="L465" i="2" s="1"/>
  <c r="I466" i="2"/>
  <c r="L466" i="2" s="1"/>
  <c r="I467" i="2"/>
  <c r="L467" i="2" s="1"/>
  <c r="I468" i="2"/>
  <c r="L468" i="2" s="1"/>
  <c r="I469" i="2"/>
  <c r="L469" i="2" s="1"/>
  <c r="I470" i="2"/>
  <c r="L470" i="2" s="1"/>
  <c r="I471" i="2"/>
  <c r="L471" i="2" s="1"/>
  <c r="I472" i="2"/>
  <c r="L472" i="2" s="1"/>
  <c r="I473" i="2"/>
  <c r="L473" i="2" s="1"/>
  <c r="I474" i="2"/>
  <c r="L474" i="2" s="1"/>
  <c r="I475" i="2"/>
  <c r="L475" i="2" s="1"/>
  <c r="I476" i="2"/>
  <c r="L476" i="2" s="1"/>
  <c r="I477" i="2"/>
  <c r="L477" i="2" s="1"/>
  <c r="I478" i="2"/>
  <c r="L478" i="2" s="1"/>
  <c r="I479" i="2"/>
  <c r="L479" i="2" s="1"/>
  <c r="I480" i="2"/>
  <c r="L480" i="2" s="1"/>
  <c r="I481" i="2"/>
  <c r="L481" i="2" s="1"/>
  <c r="I482" i="2"/>
  <c r="L482" i="2" s="1"/>
  <c r="I483" i="2"/>
  <c r="L483" i="2" s="1"/>
  <c r="I484" i="2"/>
  <c r="L484" i="2" s="1"/>
  <c r="I485" i="2"/>
  <c r="L485" i="2" s="1"/>
  <c r="I486" i="2"/>
  <c r="L486" i="2" s="1"/>
  <c r="I487" i="2"/>
  <c r="L487" i="2" s="1"/>
  <c r="I488" i="2"/>
  <c r="L488" i="2" s="1"/>
  <c r="I489" i="2"/>
  <c r="L489" i="2" s="1"/>
  <c r="I490" i="2"/>
  <c r="L490" i="2" s="1"/>
  <c r="I491" i="2"/>
  <c r="L491" i="2" s="1"/>
  <c r="I492" i="2"/>
  <c r="L492" i="2"/>
  <c r="I493" i="2"/>
  <c r="L493" i="2" s="1"/>
  <c r="I494" i="2"/>
  <c r="L494" i="2" s="1"/>
  <c r="I495" i="2"/>
  <c r="L495" i="2" s="1"/>
  <c r="I496" i="2"/>
  <c r="L496" i="2" s="1"/>
  <c r="I497" i="2"/>
  <c r="L497" i="2" s="1"/>
  <c r="I498" i="2"/>
  <c r="L498" i="2" s="1"/>
  <c r="I499" i="2"/>
  <c r="L499" i="2" s="1"/>
  <c r="I500" i="2"/>
  <c r="L500" i="2" s="1"/>
  <c r="I501" i="2"/>
  <c r="L501" i="2" s="1"/>
  <c r="I502" i="2"/>
  <c r="L502" i="2" s="1"/>
  <c r="I503" i="2"/>
  <c r="L503" i="2" s="1"/>
  <c r="I504" i="2"/>
  <c r="L504" i="2" s="1"/>
  <c r="I505" i="2"/>
  <c r="L505" i="2"/>
  <c r="I506" i="2"/>
  <c r="L506" i="2" s="1"/>
  <c r="I507" i="2"/>
  <c r="L507" i="2" s="1"/>
  <c r="I508" i="2"/>
  <c r="L508" i="2" s="1"/>
  <c r="I509" i="2"/>
  <c r="L509" i="2" s="1"/>
  <c r="I510" i="2"/>
  <c r="L510" i="2" s="1"/>
  <c r="I511" i="2"/>
  <c r="L511" i="2" s="1"/>
  <c r="I512" i="2"/>
  <c r="L512" i="2" s="1"/>
  <c r="I513" i="2"/>
  <c r="L513" i="2" s="1"/>
  <c r="I514" i="2"/>
  <c r="L514" i="2" s="1"/>
  <c r="I515" i="2"/>
  <c r="L515" i="2" s="1"/>
  <c r="I516" i="2"/>
  <c r="L516" i="2" s="1"/>
  <c r="I517" i="2"/>
  <c r="L517" i="2"/>
  <c r="I518" i="2"/>
  <c r="L518" i="2" s="1"/>
  <c r="I519" i="2"/>
  <c r="L519" i="2" s="1"/>
  <c r="I520" i="2"/>
  <c r="L520" i="2" s="1"/>
  <c r="I521" i="2"/>
  <c r="L521" i="2" s="1"/>
  <c r="I522" i="2"/>
  <c r="L522" i="2" s="1"/>
  <c r="I523" i="2"/>
  <c r="L523" i="2" s="1"/>
  <c r="I524" i="2"/>
  <c r="L524" i="2"/>
  <c r="I525" i="2"/>
  <c r="L525" i="2" s="1"/>
  <c r="I526" i="2"/>
  <c r="L526" i="2" s="1"/>
  <c r="I527" i="2"/>
  <c r="L527" i="2" s="1"/>
  <c r="I528" i="2"/>
  <c r="L528" i="2" s="1"/>
  <c r="I529" i="2"/>
  <c r="L529" i="2" s="1"/>
  <c r="I530" i="2"/>
  <c r="L530" i="2" s="1"/>
  <c r="I531" i="2"/>
  <c r="L531" i="2" s="1"/>
  <c r="I532" i="2"/>
  <c r="L532" i="2" s="1"/>
  <c r="I533" i="2"/>
  <c r="L533" i="2"/>
  <c r="I534" i="2"/>
  <c r="L534" i="2" s="1"/>
  <c r="I535" i="2"/>
  <c r="L535" i="2" s="1"/>
  <c r="I536" i="2"/>
  <c r="L536" i="2" s="1"/>
  <c r="I537" i="2"/>
  <c r="L537" i="2" s="1"/>
  <c r="L538" i="2"/>
  <c r="I174" i="2" l="1"/>
  <c r="L174" i="2" s="1"/>
  <c r="I175" i="2"/>
  <c r="L175" i="2" s="1"/>
  <c r="I176" i="2"/>
  <c r="L176" i="2" s="1"/>
  <c r="I177" i="2"/>
  <c r="L177" i="2" s="1"/>
  <c r="I178" i="2"/>
  <c r="L178" i="2" s="1"/>
  <c r="I179" i="2"/>
  <c r="L179" i="2" s="1"/>
  <c r="I180" i="2"/>
  <c r="L180" i="2" s="1"/>
  <c r="I181" i="2"/>
  <c r="L181" i="2" s="1"/>
  <c r="I37" i="2"/>
  <c r="L37" i="2" s="1"/>
  <c r="I38" i="2"/>
  <c r="L38" i="2" s="1"/>
  <c r="I39" i="2"/>
  <c r="L39" i="2" s="1"/>
  <c r="I40" i="2"/>
  <c r="L40" i="2" s="1"/>
  <c r="I41" i="2"/>
  <c r="L41" i="2" s="1"/>
  <c r="I42" i="2"/>
  <c r="L42" i="2" s="1"/>
  <c r="I43" i="2"/>
  <c r="L43" i="2" s="1"/>
  <c r="I44" i="2"/>
  <c r="L44" i="2" s="1"/>
  <c r="I45" i="2"/>
  <c r="L45" i="2" s="1"/>
  <c r="I46" i="2"/>
  <c r="L46" i="2" s="1"/>
  <c r="I47" i="2"/>
  <c r="L47" i="2" s="1"/>
  <c r="I48" i="2"/>
  <c r="L48" i="2" s="1"/>
  <c r="I49" i="2"/>
  <c r="L49" i="2" s="1"/>
  <c r="I50" i="2"/>
  <c r="L50" i="2" s="1"/>
  <c r="I51" i="2"/>
  <c r="L51" i="2" s="1"/>
  <c r="I52" i="2"/>
  <c r="L52" i="2" s="1"/>
  <c r="I53" i="2"/>
  <c r="L53" i="2" s="1"/>
  <c r="I54" i="2"/>
  <c r="L54" i="2" s="1"/>
  <c r="I55" i="2"/>
  <c r="L55" i="2" s="1"/>
  <c r="I56" i="2"/>
  <c r="L56" i="2" s="1"/>
  <c r="I57" i="2"/>
  <c r="L57" i="2" s="1"/>
  <c r="I58" i="2"/>
  <c r="L58" i="2" s="1"/>
  <c r="I59" i="2"/>
  <c r="L59" i="2" s="1"/>
  <c r="I60" i="2"/>
  <c r="L60" i="2" s="1"/>
  <c r="I61" i="2"/>
  <c r="L61" i="2" s="1"/>
  <c r="I62" i="2"/>
  <c r="L62" i="2" s="1"/>
  <c r="I63" i="2"/>
  <c r="L63" i="2" s="1"/>
  <c r="I64" i="2"/>
  <c r="L64" i="2" s="1"/>
  <c r="I65" i="2"/>
  <c r="L65" i="2" s="1"/>
  <c r="I66" i="2"/>
  <c r="L66" i="2" s="1"/>
  <c r="I67" i="2"/>
  <c r="L67" i="2" s="1"/>
  <c r="I68" i="2"/>
  <c r="L68" i="2" s="1"/>
  <c r="I69" i="2"/>
  <c r="L69" i="2" s="1"/>
  <c r="I70" i="2"/>
  <c r="L70" i="2" s="1"/>
  <c r="I71" i="2"/>
  <c r="L71" i="2" s="1"/>
  <c r="I72" i="2"/>
  <c r="L72" i="2" s="1"/>
  <c r="I73" i="2"/>
  <c r="L73" i="2" s="1"/>
  <c r="I74" i="2"/>
  <c r="L74" i="2" s="1"/>
  <c r="I75" i="2"/>
  <c r="L75" i="2" s="1"/>
  <c r="I76" i="2"/>
  <c r="L76" i="2" s="1"/>
  <c r="I77" i="2"/>
  <c r="L77" i="2" s="1"/>
  <c r="I78" i="2"/>
  <c r="L78" i="2" s="1"/>
  <c r="I79" i="2"/>
  <c r="L79" i="2" s="1"/>
  <c r="I80" i="2"/>
  <c r="L80" i="2" s="1"/>
  <c r="I81" i="2"/>
  <c r="L81" i="2" s="1"/>
  <c r="I82" i="2"/>
  <c r="L82" i="2" s="1"/>
  <c r="I83" i="2"/>
  <c r="L83" i="2" s="1"/>
  <c r="I84" i="2"/>
  <c r="L84" i="2" s="1"/>
  <c r="I85" i="2"/>
  <c r="L85" i="2" s="1"/>
  <c r="I86" i="2"/>
  <c r="L86" i="2" s="1"/>
  <c r="I87" i="2"/>
  <c r="L87" i="2" s="1"/>
  <c r="I88" i="2"/>
  <c r="L88" i="2" s="1"/>
  <c r="I89" i="2"/>
  <c r="L89" i="2" s="1"/>
  <c r="I90" i="2"/>
  <c r="L90" i="2" s="1"/>
  <c r="I91" i="2"/>
  <c r="L91" i="2" s="1"/>
  <c r="I92" i="2"/>
  <c r="L92" i="2" s="1"/>
  <c r="I93" i="2"/>
  <c r="L93" i="2" s="1"/>
  <c r="I94" i="2"/>
  <c r="L94" i="2" s="1"/>
  <c r="I95" i="2"/>
  <c r="L95" i="2" s="1"/>
  <c r="I96" i="2"/>
  <c r="L96" i="2" s="1"/>
  <c r="I97" i="2"/>
  <c r="L97" i="2" s="1"/>
  <c r="I98" i="2"/>
  <c r="L98" i="2" s="1"/>
  <c r="I99" i="2"/>
  <c r="L99" i="2" s="1"/>
  <c r="I100" i="2"/>
  <c r="L100" i="2" s="1"/>
  <c r="I101" i="2"/>
  <c r="L101" i="2" s="1"/>
  <c r="I102" i="2"/>
  <c r="L102" i="2" s="1"/>
  <c r="I103" i="2"/>
  <c r="L103" i="2"/>
  <c r="I104" i="2"/>
  <c r="L104" i="2" s="1"/>
  <c r="I105" i="2"/>
  <c r="L105" i="2" s="1"/>
  <c r="I106" i="2"/>
  <c r="L106" i="2" s="1"/>
  <c r="I107" i="2"/>
  <c r="L107" i="2"/>
  <c r="I108" i="2"/>
  <c r="L108" i="2" s="1"/>
  <c r="I109" i="2"/>
  <c r="L109" i="2" s="1"/>
  <c r="I110" i="2"/>
  <c r="L110" i="2" s="1"/>
  <c r="I111" i="2"/>
  <c r="L111" i="2" s="1"/>
  <c r="I112" i="2"/>
  <c r="L112" i="2" s="1"/>
  <c r="I113" i="2"/>
  <c r="L113" i="2" s="1"/>
  <c r="I114" i="2"/>
  <c r="L114" i="2" s="1"/>
  <c r="I115" i="2"/>
  <c r="L115" i="2" s="1"/>
  <c r="I116" i="2"/>
  <c r="L116" i="2" s="1"/>
  <c r="I117" i="2"/>
  <c r="L117" i="2" s="1"/>
  <c r="I118" i="2"/>
  <c r="L118" i="2" s="1"/>
  <c r="I119" i="2"/>
  <c r="L119" i="2" s="1"/>
  <c r="I120" i="2"/>
  <c r="L120" i="2" s="1"/>
  <c r="I121" i="2"/>
  <c r="L121" i="2" s="1"/>
  <c r="I122" i="2"/>
  <c r="L122" i="2" s="1"/>
  <c r="I123" i="2"/>
  <c r="L123" i="2" s="1"/>
  <c r="I124" i="2"/>
  <c r="L124" i="2" s="1"/>
  <c r="I125" i="2"/>
  <c r="L125" i="2" s="1"/>
  <c r="I126" i="2"/>
  <c r="L126" i="2" s="1"/>
  <c r="I127" i="2"/>
  <c r="L127" i="2" s="1"/>
  <c r="I128" i="2"/>
  <c r="L128" i="2" s="1"/>
  <c r="I129" i="2"/>
  <c r="L129" i="2" s="1"/>
  <c r="I130" i="2"/>
  <c r="L130" i="2" s="1"/>
  <c r="I131" i="2"/>
  <c r="L131" i="2" s="1"/>
  <c r="I132" i="2"/>
  <c r="L132" i="2" s="1"/>
  <c r="I133" i="2"/>
  <c r="L133" i="2" s="1"/>
  <c r="I134" i="2"/>
  <c r="L134" i="2" s="1"/>
  <c r="I135" i="2"/>
  <c r="L135" i="2" s="1"/>
  <c r="I136" i="2"/>
  <c r="L136" i="2" s="1"/>
  <c r="I137" i="2"/>
  <c r="L137" i="2" s="1"/>
  <c r="I138" i="2"/>
  <c r="L138" i="2" s="1"/>
  <c r="I139" i="2"/>
  <c r="L139" i="2" s="1"/>
  <c r="I140" i="2"/>
  <c r="L140" i="2" s="1"/>
  <c r="I141" i="2"/>
  <c r="L141" i="2" s="1"/>
  <c r="I142" i="2"/>
  <c r="L142" i="2" s="1"/>
  <c r="I143" i="2"/>
  <c r="L143" i="2" s="1"/>
  <c r="I144" i="2"/>
  <c r="L144" i="2" s="1"/>
  <c r="I145" i="2"/>
  <c r="L145" i="2" s="1"/>
  <c r="I146" i="2"/>
  <c r="L146" i="2" s="1"/>
  <c r="I147" i="2"/>
  <c r="L147" i="2" s="1"/>
  <c r="I148" i="2"/>
  <c r="L148" i="2" s="1"/>
  <c r="I149" i="2"/>
  <c r="L149" i="2" s="1"/>
  <c r="I150" i="2"/>
  <c r="L150" i="2" s="1"/>
  <c r="I151" i="2"/>
  <c r="L151" i="2" s="1"/>
  <c r="I152" i="2"/>
  <c r="L152" i="2" s="1"/>
  <c r="I153" i="2"/>
  <c r="L153" i="2" s="1"/>
  <c r="I154" i="2"/>
  <c r="L154" i="2" s="1"/>
  <c r="I155" i="2"/>
  <c r="L155" i="2" s="1"/>
  <c r="I156" i="2"/>
  <c r="L156" i="2" s="1"/>
  <c r="I157" i="2"/>
  <c r="L157" i="2" s="1"/>
  <c r="I158" i="2"/>
  <c r="L158" i="2" s="1"/>
  <c r="I159" i="2"/>
  <c r="L159" i="2" s="1"/>
  <c r="I160" i="2"/>
  <c r="L160" i="2" s="1"/>
  <c r="I161" i="2"/>
  <c r="L161" i="2" s="1"/>
  <c r="I162" i="2"/>
  <c r="L162" i="2" s="1"/>
  <c r="I163" i="2"/>
  <c r="L163" i="2" s="1"/>
  <c r="I164" i="2"/>
  <c r="L164" i="2" s="1"/>
  <c r="I165" i="2"/>
  <c r="L165" i="2" s="1"/>
  <c r="I166" i="2"/>
  <c r="L166" i="2" s="1"/>
  <c r="I167" i="2"/>
  <c r="L167" i="2" s="1"/>
  <c r="I168" i="2"/>
  <c r="L168" i="2" s="1"/>
  <c r="I169" i="2"/>
  <c r="L169" i="2" s="1"/>
  <c r="I170" i="2"/>
  <c r="L170" i="2" s="1"/>
  <c r="I171" i="2"/>
  <c r="L171" i="2" s="1"/>
  <c r="I172" i="2"/>
  <c r="L172" i="2" s="1"/>
  <c r="I173" i="2"/>
  <c r="L173" i="2" s="1"/>
  <c r="I4" i="2" l="1"/>
  <c r="L4" i="2" s="1"/>
  <c r="I5" i="2"/>
  <c r="L5" i="2" s="1"/>
  <c r="I6" i="2"/>
  <c r="L6" i="2" s="1"/>
  <c r="I7" i="2"/>
  <c r="L7" i="2" s="1"/>
  <c r="I8" i="2"/>
  <c r="L8" i="2" s="1"/>
  <c r="I9" i="2"/>
  <c r="L9" i="2" s="1"/>
  <c r="I10" i="2"/>
  <c r="L10" i="2" s="1"/>
  <c r="I11" i="2"/>
  <c r="L11" i="2" s="1"/>
  <c r="I12" i="2"/>
  <c r="L12" i="2" s="1"/>
  <c r="I13" i="2"/>
  <c r="L13" i="2" s="1"/>
  <c r="I14" i="2"/>
  <c r="L14" i="2" s="1"/>
  <c r="I15" i="2"/>
  <c r="L15" i="2" s="1"/>
  <c r="I16" i="2"/>
  <c r="L16" i="2" s="1"/>
  <c r="I17" i="2"/>
  <c r="L17" i="2" s="1"/>
  <c r="I18" i="2"/>
  <c r="L18" i="2" s="1"/>
  <c r="I19" i="2"/>
  <c r="L19" i="2" s="1"/>
  <c r="I20" i="2"/>
  <c r="L20" i="2" s="1"/>
  <c r="I21" i="2"/>
  <c r="L21" i="2" s="1"/>
  <c r="I22" i="2"/>
  <c r="L22" i="2" s="1"/>
  <c r="I23" i="2"/>
  <c r="L23" i="2" s="1"/>
  <c r="I24" i="2"/>
  <c r="L24" i="2" s="1"/>
  <c r="I25" i="2"/>
  <c r="L25" i="2" s="1"/>
  <c r="I26" i="2"/>
  <c r="L26" i="2" s="1"/>
  <c r="I27" i="2"/>
  <c r="L27" i="2" s="1"/>
  <c r="I28" i="2"/>
  <c r="L28" i="2" s="1"/>
  <c r="I29" i="2"/>
  <c r="L29" i="2" s="1"/>
  <c r="I30" i="2"/>
  <c r="L30" i="2" s="1"/>
  <c r="I31" i="2"/>
  <c r="L31" i="2" s="1"/>
  <c r="I32" i="2"/>
  <c r="L32" i="2" s="1"/>
  <c r="I33" i="2"/>
  <c r="L33" i="2" s="1"/>
  <c r="I34" i="2"/>
  <c r="L34" i="2" s="1"/>
  <c r="I35" i="2"/>
  <c r="L35" i="2" s="1"/>
  <c r="I36" i="2"/>
  <c r="L36" i="2" s="1"/>
  <c r="I3" i="2"/>
  <c r="L3" i="2" s="1"/>
  <c r="U4" i="2"/>
  <c r="U5" i="2"/>
  <c r="U6" i="2"/>
  <c r="U8" i="2"/>
  <c r="U9" i="2"/>
  <c r="U10" i="2"/>
  <c r="U11" i="2"/>
  <c r="U12" i="2"/>
  <c r="U13" i="2"/>
  <c r="U15" i="2"/>
  <c r="U17" i="2"/>
  <c r="U18" i="2"/>
  <c r="U19" i="2"/>
  <c r="U20" i="2"/>
  <c r="U21" i="2"/>
  <c r="U22" i="2"/>
  <c r="U23" i="2"/>
  <c r="U24" i="2"/>
  <c r="U26" i="2"/>
  <c r="U27" i="2"/>
  <c r="U28" i="2"/>
  <c r="U29" i="2"/>
  <c r="U30" i="2"/>
  <c r="U31" i="2"/>
  <c r="U32" i="2"/>
  <c r="U33" i="2"/>
  <c r="U34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5" i="2"/>
  <c r="U66" i="2"/>
  <c r="U68" i="2"/>
  <c r="U69" i="2"/>
  <c r="U70" i="2"/>
  <c r="U71" i="2"/>
  <c r="U72" i="2"/>
  <c r="U73" i="2"/>
  <c r="U74" i="2"/>
  <c r="U76" i="2"/>
  <c r="U78" i="2"/>
  <c r="U80" i="2"/>
  <c r="U81" i="2"/>
  <c r="U82" i="2"/>
  <c r="U83" i="2"/>
  <c r="U84" i="2"/>
  <c r="U86" i="2"/>
  <c r="U87" i="2"/>
  <c r="U88" i="2"/>
  <c r="U89" i="2"/>
  <c r="U91" i="2"/>
  <c r="U92" i="2"/>
  <c r="U93" i="2"/>
  <c r="U95" i="2"/>
  <c r="U96" i="2"/>
  <c r="U97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6" i="2"/>
  <c r="U117" i="2"/>
  <c r="U118" i="2"/>
  <c r="U119" i="2"/>
  <c r="U120" i="2"/>
  <c r="U121" i="2"/>
  <c r="U122" i="2"/>
  <c r="U123" i="2"/>
  <c r="U124" i="2"/>
  <c r="U125" i="2"/>
  <c r="U126" i="2"/>
  <c r="U2" i="2"/>
  <c r="K12" i="1" l="1"/>
</calcChain>
</file>

<file path=xl/sharedStrings.xml><?xml version="1.0" encoding="utf-8"?>
<sst xmlns="http://schemas.openxmlformats.org/spreadsheetml/2006/main" count="3255" uniqueCount="3049">
  <si>
    <t>Identification composant:</t>
  </si>
  <si>
    <r>
      <rPr>
        <sz val="8"/>
        <color theme="1"/>
        <rFont val="Calibri"/>
        <family val="2"/>
        <scheme val="minor"/>
      </rPr>
      <t xml:space="preserve">  = </t>
    </r>
    <r>
      <rPr>
        <u/>
        <sz val="8"/>
        <color theme="1"/>
        <rFont val="Calibri"/>
        <family val="2"/>
        <scheme val="minor"/>
      </rPr>
      <t>ancienne Su</t>
    </r>
  </si>
  <si>
    <r>
      <rPr>
        <sz val="8"/>
        <color rgb="FFFF0000"/>
        <rFont val="Calibri"/>
        <family val="2"/>
        <scheme val="minor"/>
      </rPr>
      <t xml:space="preserve">  = </t>
    </r>
    <r>
      <rPr>
        <u/>
        <sz val="8"/>
        <color rgb="FFFF0000"/>
        <rFont val="Calibri"/>
        <family val="2"/>
        <scheme val="minor"/>
      </rPr>
      <t>nouvelle Su</t>
    </r>
  </si>
  <si>
    <t>date:</t>
  </si>
  <si>
    <t>ancien</t>
  </si>
  <si>
    <t>nouveau</t>
  </si>
  <si>
    <t>SBAT</t>
  </si>
  <si>
    <t xml:space="preserve"> SHOD</t>
  </si>
  <si>
    <t xml:space="preserve">CAGE ESCALIER OU ASCENSEUR </t>
  </si>
  <si>
    <t>Code  catégorie d'utilisation du local</t>
  </si>
  <si>
    <t>Libellé de la catégorie d'utilisation du local</t>
  </si>
  <si>
    <t>Libellé de la classe d'utilisation du local</t>
  </si>
  <si>
    <t>PROVENANCE / OBSERVATION</t>
  </si>
  <si>
    <t>BUREAU</t>
  </si>
  <si>
    <t xml:space="preserve">02 </t>
  </si>
  <si>
    <t>DÉGAGEMENTS</t>
  </si>
  <si>
    <t>ENTREE, HALL, SAS</t>
  </si>
  <si>
    <t>COULOIR</t>
  </si>
  <si>
    <t>03</t>
  </si>
  <si>
    <t xml:space="preserve">SALLE DE REUNION ET D'ENSEIGNEMENT </t>
  </si>
  <si>
    <t xml:space="preserve">SALLE DE REUNION </t>
  </si>
  <si>
    <t>INF OU SUP à 50 places</t>
  </si>
  <si>
    <t>AMPHITHEATRE</t>
  </si>
  <si>
    <t>FUSION</t>
  </si>
  <si>
    <t xml:space="preserve">SALLE AUDIOVISUELLE </t>
  </si>
  <si>
    <t>SALLE D'HONNEUR</t>
  </si>
  <si>
    <t xml:space="preserve">DIVERS (17108) </t>
  </si>
  <si>
    <t>SALLE DE DOCUMENTATION</t>
  </si>
  <si>
    <t>SALLES DE DOCUMENTATION  (02)</t>
  </si>
  <si>
    <t>04</t>
  </si>
  <si>
    <t xml:space="preserve">ARCHIVES  </t>
  </si>
  <si>
    <t>ARCHIVES</t>
  </si>
  <si>
    <t>05</t>
  </si>
  <si>
    <t>CUISINES - RESTAURANTS</t>
  </si>
  <si>
    <t xml:space="preserve">CUISINES-RESTAURANTS  </t>
  </si>
  <si>
    <t>LOCAL EQUIPÉ DE MATERIEL DE CUISSON</t>
  </si>
  <si>
    <t>LOCAL EQUIPÉ DE CHAMBRE FROIDE (NOUVEAU)</t>
  </si>
  <si>
    <t>LOCAL RESERVE AU STOCKAGE DES DENREES A LA PREPARATION</t>
  </si>
  <si>
    <t>CUISINE CHENIL</t>
  </si>
  <si>
    <t>LOCAL RESERVE AU STOCKAGE DE MATERIEL</t>
  </si>
  <si>
    <t xml:space="preserve">SALLE DE RESTAURATION </t>
  </si>
  <si>
    <t>SALLE A MANGER, MESS (AVEC OU SANS RAMPE DE DISTRIBUTION)</t>
  </si>
  <si>
    <t>BAR</t>
  </si>
  <si>
    <t>06</t>
  </si>
  <si>
    <t xml:space="preserve">LOCAUX MEDICAUX ET SOCIAUX (infirmerie, hôpital, crêche) </t>
  </si>
  <si>
    <t>LOCAUX MEDICAUX ET SOCIAUX</t>
  </si>
  <si>
    <t>RETRAIT DE CHAMBRE PLUS BAS</t>
  </si>
  <si>
    <t>INFIRMERIE</t>
  </si>
  <si>
    <t>CENTRE DE TRAITEMENTS SPECIALISES</t>
  </si>
  <si>
    <t>BUREAU SERVICE MEDICAL</t>
  </si>
  <si>
    <t>INFUSIONNABLE provenance CAT BUREAU 01</t>
  </si>
  <si>
    <t>LOCAL VETERINAIRE</t>
  </si>
  <si>
    <t>CRECHE HALTE GARDERIE</t>
  </si>
  <si>
    <t>HOPITAL CHAMBRE</t>
  </si>
  <si>
    <t xml:space="preserve">LOCAUX SPECIALISES </t>
  </si>
  <si>
    <t>HOPITAL SALLE OPERATONS OU EXAMENS</t>
  </si>
  <si>
    <t>HOPITAL BUREAU MEDECIN</t>
  </si>
  <si>
    <t>07</t>
  </si>
  <si>
    <t xml:space="preserve">LOCAUX SPECIALISES  </t>
  </si>
  <si>
    <t>LOCAL SPECIALISE</t>
  </si>
  <si>
    <t>IMPRIMERIE  / REPROGRAPHIE / PHOTO</t>
  </si>
  <si>
    <t>LABORATOIRE TECHNIQUE</t>
  </si>
  <si>
    <t>DESSIN</t>
  </si>
  <si>
    <t>INFORMATIQUE</t>
  </si>
  <si>
    <t>CENTRE EMISSION / RECEPTION</t>
  </si>
  <si>
    <t>TRANSMISSIONS / CENTRAL TELEPHONIQUE</t>
  </si>
  <si>
    <t>STATION HERTZIENNE / RADAR</t>
  </si>
  <si>
    <t>RADIOBALISE</t>
  </si>
  <si>
    <t>RADIOBORNE ILS</t>
  </si>
  <si>
    <t>LOCAL SIMULATEUR</t>
  </si>
  <si>
    <t>SOUTE / IGLOO / ABRI A MUNITIONS ET A ARTIFICES</t>
  </si>
  <si>
    <t>HANGAR SERVITUDES DE MUNITIONS</t>
  </si>
  <si>
    <t>DEPOT DE CARBURANT</t>
  </si>
  <si>
    <t>ARMURERIE</t>
  </si>
  <si>
    <t>MAGASIN</t>
  </si>
  <si>
    <t>CREATION SUITE REGROUPEMENT</t>
  </si>
  <si>
    <t>LOCAL TECHNIQUE</t>
  </si>
  <si>
    <t>ABRI PERSONNELS</t>
  </si>
  <si>
    <t>POSTE DE COMMANDEMENT ENTERRE/SALLE OPERATIONNELLE</t>
  </si>
  <si>
    <t>POSTE DE GARDE OU DE SECURITE</t>
  </si>
  <si>
    <t>TOUR DE CONTROLE</t>
  </si>
  <si>
    <t>BANC ESSAI REACTEURS</t>
  </si>
  <si>
    <t>DAMS (DEPOT ATELIER DE MUNITIONS SPECIALES)</t>
  </si>
  <si>
    <t>TOUR DE SECHAGE DE PARACHUTES</t>
  </si>
  <si>
    <t>ATELIER</t>
  </si>
  <si>
    <t>CREATION SUITE A UN REGROUPEMENT</t>
  </si>
  <si>
    <t>CHAMBRE FORTE</t>
  </si>
  <si>
    <t>DIVERS (17)</t>
  </si>
  <si>
    <t>POMPERIE - MANIFOLD</t>
  </si>
  <si>
    <t>08</t>
  </si>
  <si>
    <t xml:space="preserve">LOCAUX SPORTIFS  </t>
  </si>
  <si>
    <t xml:space="preserve">LOCAUX SPORTIFS </t>
  </si>
  <si>
    <t>FUSIONNABLE</t>
  </si>
  <si>
    <t>PISCINE COUVERTE</t>
  </si>
  <si>
    <t>(LOCAUX SPORTIFS DONT PISCINE COUVERTE)</t>
  </si>
  <si>
    <t>09</t>
  </si>
  <si>
    <t xml:space="preserve">LOCAUX SOCIO-CULTURELS </t>
  </si>
  <si>
    <t>LOCAL SOCIO CULTUREL</t>
  </si>
  <si>
    <t>LIEU RELIGIEUX (CHAPELLE SALLE DES CULTES)</t>
  </si>
  <si>
    <t>LOCAL DETENTE SITUE HORS FOYER</t>
  </si>
  <si>
    <t>SALLE DE TELEVISION / CINEMA</t>
  </si>
  <si>
    <t>SALLE DE LECTURE BIBLIOTHEQUE</t>
  </si>
  <si>
    <t>FOYER DU SOLDAT</t>
  </si>
  <si>
    <t>LOCAL ASSOCIATIF - CLUB</t>
  </si>
  <si>
    <t xml:space="preserve">LOCAUX SYNDICAUX </t>
  </si>
  <si>
    <t>LOCAL SYNDICAL</t>
  </si>
  <si>
    <t>11</t>
  </si>
  <si>
    <t>HEBERGEMENT</t>
  </si>
  <si>
    <t>HEBERGEMENT (chambre BCC…)</t>
  </si>
  <si>
    <t xml:space="preserve">LOCAUX D'HABITATION </t>
  </si>
  <si>
    <t>LOGEMENT</t>
  </si>
  <si>
    <t>LOGEMENT AUTORITE PARTIE REPRESENTATION</t>
  </si>
  <si>
    <t>LOGEMENT AUTORITE PARTIE PRIVATIVE</t>
  </si>
  <si>
    <t>LOGEMENT DOMANIAL</t>
  </si>
  <si>
    <t>LOGEMENT PRIS A BAIL</t>
  </si>
  <si>
    <t xml:space="preserve">GARAGES (ENTRETIEN) ET STATIONNEMENT </t>
  </si>
  <si>
    <t>GARAGE</t>
  </si>
  <si>
    <t xml:space="preserve">CENTRE AUTO </t>
  </si>
  <si>
    <t>GARAGE VEHICULES GARAGE DE DIRECTIONS OU DES SERVICES</t>
  </si>
  <si>
    <t>GARAGE VELOS - MOTOS</t>
  </si>
  <si>
    <t xml:space="preserve">HANGARS </t>
  </si>
  <si>
    <t>HANGAR</t>
  </si>
  <si>
    <t>HANGAR AVIONS</t>
  </si>
  <si>
    <t>HANGAR STOCKAGE</t>
  </si>
  <si>
    <t>SANITAIRES</t>
  </si>
  <si>
    <t>SANITAIRES (BLOC DOUCHES, BLOC WC URINOIRS, BLOC LAVABOS,  )</t>
  </si>
  <si>
    <t>SUITE A LA REQUETE LE REGROUPEMENT EST VALIDÉ</t>
  </si>
  <si>
    <t>PEDILUVE</t>
  </si>
  <si>
    <t>VESTIAIRES</t>
  </si>
  <si>
    <t>REGROUPER EGALEMENT VESTIAIRES AVEC SANITAIRE = SANITAIRES / VESTIAIRES</t>
  </si>
  <si>
    <t xml:space="preserve">LOCAUX TECHNIQUES (ENERGIE / EAU...) </t>
  </si>
  <si>
    <t>CENTRALE ELECTRIQUE</t>
  </si>
  <si>
    <t>ONDULEUR</t>
  </si>
  <si>
    <t>SOUS STATION ELECTRIQUE</t>
  </si>
  <si>
    <t>LOCAL A BATTERIES</t>
  </si>
  <si>
    <t>POSTE DE TRANSFORMATION</t>
  </si>
  <si>
    <t>CHAUFFERIE</t>
  </si>
  <si>
    <t>SOUS STATION DE CHAUFFAGE</t>
  </si>
  <si>
    <t>FOUR A INCINERER</t>
  </si>
  <si>
    <t>CHATEAU D'EAU</t>
  </si>
  <si>
    <t>FORAGE</t>
  </si>
  <si>
    <t>STATION EPURATION</t>
  </si>
  <si>
    <t>STATION POMPAGE</t>
  </si>
  <si>
    <t>LOCAL INCENDIE</t>
  </si>
  <si>
    <t>USINE A OXYGENE</t>
  </si>
  <si>
    <t>LOCAL DE DISTRIBUTION DES FLUIDES</t>
  </si>
  <si>
    <t>DIVERS</t>
  </si>
  <si>
    <t>LOCAL DIVERS</t>
  </si>
  <si>
    <t>MAITRE TAILLEUR</t>
  </si>
  <si>
    <t>MAITRE BOTTIER</t>
  </si>
  <si>
    <t>SALON DE COIFFURE</t>
  </si>
  <si>
    <t>MARCHAND DE JOURNAUX</t>
  </si>
  <si>
    <t>BUANDERIE</t>
  </si>
  <si>
    <t>CHENIL</t>
  </si>
  <si>
    <t>FAUCONNERIE</t>
  </si>
  <si>
    <t>CHAMBRE D'ARRET / PARLOIR</t>
  </si>
  <si>
    <t xml:space="preserve">CHAMBRES - INFIRMERIES - CRECHES </t>
  </si>
  <si>
    <t>CAVE</t>
  </si>
  <si>
    <t xml:space="preserve">LOCAUX TECHNIQUES ET DEGAGEMENTS </t>
  </si>
  <si>
    <t>SOUS SOL/COMBLE AMENAGÉ ET NON AMENAGE</t>
  </si>
  <si>
    <t>NIVEAU</t>
  </si>
  <si>
    <t>SLCL:</t>
  </si>
  <si>
    <t>NOUVELLE
SLCL M²
(arrondie)</t>
  </si>
  <si>
    <t>Numéro composant G2D</t>
  </si>
  <si>
    <t>00</t>
  </si>
  <si>
    <t>Code Immeuble</t>
  </si>
  <si>
    <t>Dénomination de l'immeuble</t>
  </si>
  <si>
    <t>Code Immeuble + Dénomination de l'immeuble</t>
  </si>
  <si>
    <t>ANCIENNE
S.LCL M²
(arrondie)</t>
  </si>
  <si>
    <t>01</t>
  </si>
  <si>
    <t>02</t>
  </si>
  <si>
    <t>10</t>
  </si>
  <si>
    <t>NIVEAUX</t>
  </si>
  <si>
    <t>USID ANGERS</t>
  </si>
  <si>
    <t>-4</t>
  </si>
  <si>
    <t>-5</t>
  </si>
  <si>
    <t>-6</t>
  </si>
  <si>
    <t>USID</t>
  </si>
  <si>
    <r>
      <rPr>
        <b/>
        <sz val="12"/>
        <color rgb="FFFF0000"/>
        <rFont val="Calibri"/>
        <family val="2"/>
        <scheme val="minor"/>
      </rPr>
      <t>BCML</t>
    </r>
    <r>
      <rPr>
        <sz val="12"/>
        <color theme="1"/>
        <rFont val="Calibri"/>
        <family val="2"/>
        <scheme val="minor"/>
      </rPr>
      <t xml:space="preserve"> _ </t>
    </r>
    <r>
      <rPr>
        <b/>
        <sz val="12"/>
        <color rgb="FFFF0000"/>
        <rFont val="Calibri"/>
        <family val="2"/>
        <scheme val="minor"/>
      </rPr>
      <t>B</t>
    </r>
    <r>
      <rPr>
        <sz val="12"/>
        <color theme="1"/>
        <rFont val="Calibri"/>
        <family val="2"/>
        <scheme val="minor"/>
      </rPr>
      <t xml:space="preserve">ordereau de </t>
    </r>
    <r>
      <rPr>
        <b/>
        <sz val="12"/>
        <color rgb="FFFF0000"/>
        <rFont val="Calibri"/>
        <family val="2"/>
        <scheme val="minor"/>
      </rPr>
      <t>C</t>
    </r>
    <r>
      <rPr>
        <sz val="12"/>
        <color theme="1"/>
        <rFont val="Calibri"/>
        <family val="2"/>
        <scheme val="minor"/>
      </rPr>
      <t>réation/</t>
    </r>
    <r>
      <rPr>
        <b/>
        <sz val="12"/>
        <color rgb="FFFF0000"/>
        <rFont val="Calibri"/>
        <family val="2"/>
        <scheme val="minor"/>
      </rPr>
      <t>M</t>
    </r>
    <r>
      <rPr>
        <sz val="12"/>
        <color theme="1"/>
        <rFont val="Calibri"/>
        <family val="2"/>
        <scheme val="minor"/>
      </rPr>
      <t xml:space="preserve">odification de </t>
    </r>
    <r>
      <rPr>
        <b/>
        <sz val="12"/>
        <color rgb="FFFF0000"/>
        <rFont val="Calibri"/>
        <family val="2"/>
        <scheme val="minor"/>
      </rPr>
      <t>L</t>
    </r>
    <r>
      <rPr>
        <sz val="12"/>
        <color theme="1"/>
        <rFont val="Calibri"/>
        <family val="2"/>
        <scheme val="minor"/>
      </rPr>
      <t>ocaux</t>
    </r>
  </si>
  <si>
    <t>NOUVELLE
SLCL RÉELLE</t>
  </si>
  <si>
    <t xml:space="preserve">Commune d'implantation </t>
  </si>
  <si>
    <t xml:space="preserve">                USID de :</t>
  </si>
  <si>
    <t>Année construction</t>
  </si>
  <si>
    <t>Année réhabilitation</t>
  </si>
  <si>
    <r>
      <t xml:space="preserve">SLCL (ex SU) =  </t>
    </r>
    <r>
      <rPr>
        <sz val="11"/>
        <color rgb="FFFF0000"/>
        <rFont val="Calibri"/>
        <family val="2"/>
        <scheme val="minor"/>
      </rPr>
      <t>S</t>
    </r>
    <r>
      <rPr>
        <sz val="11"/>
        <color theme="1"/>
        <rFont val="Calibri"/>
        <family val="2"/>
        <scheme val="minor"/>
      </rPr>
      <t xml:space="preserve">urface du </t>
    </r>
    <r>
      <rPr>
        <sz val="11"/>
        <color rgb="FFFF0000"/>
        <rFont val="Calibri"/>
        <family val="2"/>
        <scheme val="minor"/>
      </rPr>
      <t>L</t>
    </r>
    <r>
      <rPr>
        <sz val="11"/>
        <color theme="1"/>
        <rFont val="Calibri"/>
        <family val="2"/>
        <scheme val="minor"/>
      </rPr>
      <t>o</t>
    </r>
    <r>
      <rPr>
        <sz val="11"/>
        <color rgb="FFFF0000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a</t>
    </r>
    <r>
      <rPr>
        <sz val="11"/>
        <color rgb="FFFF0000"/>
        <rFont val="Calibri"/>
        <family val="2"/>
        <scheme val="minor"/>
      </rPr>
      <t>L</t>
    </r>
  </si>
  <si>
    <t>Code Site CHORUS</t>
  </si>
  <si>
    <t>PREVU</t>
  </si>
  <si>
    <t>-</t>
  </si>
  <si>
    <t>CENTRE D'ENTRAINEMENT NAUTIQUE</t>
  </si>
  <si>
    <t>Commune d'implantation</t>
  </si>
  <si>
    <t>CLASSE D'UTILISATION DES LOCAUX G2D version 4</t>
  </si>
  <si>
    <t xml:space="preserve">ANCIEN Code de la classe d'utilisation du local  </t>
  </si>
  <si>
    <t xml:space="preserve">BUREAU </t>
  </si>
  <si>
    <t>01000 + 01201</t>
  </si>
  <si>
    <t>01000</t>
  </si>
  <si>
    <t>16202 + 16203+ 16205</t>
  </si>
  <si>
    <t>02200</t>
  </si>
  <si>
    <t>02201</t>
  </si>
  <si>
    <t>02202</t>
  </si>
  <si>
    <t>03000 '03102 + 03104</t>
  </si>
  <si>
    <t>03000</t>
  </si>
  <si>
    <t>NOUVEAU</t>
  </si>
  <si>
    <t>03100</t>
  </si>
  <si>
    <t>03301 + 03401</t>
  </si>
  <si>
    <t>SALLE FORMATION/SEMINAIRE/COURS</t>
  </si>
  <si>
    <t>03200</t>
  </si>
  <si>
    <t>03300</t>
  </si>
  <si>
    <t>03400</t>
  </si>
  <si>
    <t>02000</t>
  </si>
  <si>
    <t>03500</t>
  </si>
  <si>
    <t>04000 + 04101 + 04201</t>
  </si>
  <si>
    <t>04000</t>
  </si>
  <si>
    <t xml:space="preserve">05000 </t>
  </si>
  <si>
    <t>05000</t>
  </si>
  <si>
    <t>05101</t>
  </si>
  <si>
    <t>05100</t>
  </si>
  <si>
    <t>05102</t>
  </si>
  <si>
    <t>05103</t>
  </si>
  <si>
    <t>NEW</t>
  </si>
  <si>
    <t>05104</t>
  </si>
  <si>
    <t>05201 + 05202 + 05203+ 05204 + 05205 + 05206 + 05207</t>
  </si>
  <si>
    <t>05200</t>
  </si>
  <si>
    <t>05301</t>
  </si>
  <si>
    <t>05300</t>
  </si>
  <si>
    <t>06000</t>
  </si>
  <si>
    <t>06201</t>
  </si>
  <si>
    <t>06100</t>
  </si>
  <si>
    <t>06204</t>
  </si>
  <si>
    <t>06200</t>
  </si>
  <si>
    <t>01210</t>
  </si>
  <si>
    <t>06300</t>
  </si>
  <si>
    <t>06211</t>
  </si>
  <si>
    <t>06400</t>
  </si>
  <si>
    <t>06301</t>
  </si>
  <si>
    <t>06500</t>
  </si>
  <si>
    <t>07901</t>
  </si>
  <si>
    <t>06600</t>
  </si>
  <si>
    <t>07902</t>
  </si>
  <si>
    <t>06601</t>
  </si>
  <si>
    <t>07903</t>
  </si>
  <si>
    <t>06602</t>
  </si>
  <si>
    <t>07000</t>
  </si>
  <si>
    <t>07101 + '07201</t>
  </si>
  <si>
    <t xml:space="preserve"> BUREAU COURRIER</t>
  </si>
  <si>
    <t>07100</t>
  </si>
  <si>
    <t>07202 + '07203 + '07204</t>
  </si>
  <si>
    <t>07101</t>
  </si>
  <si>
    <t>07205</t>
  </si>
  <si>
    <t>07200</t>
  </si>
  <si>
    <t>07206</t>
  </si>
  <si>
    <t>07201</t>
  </si>
  <si>
    <t>07301</t>
  </si>
  <si>
    <t>07202</t>
  </si>
  <si>
    <t xml:space="preserve">07401 + '07402 </t>
  </si>
  <si>
    <t>07300</t>
  </si>
  <si>
    <t>07403 + '07404</t>
  </si>
  <si>
    <t>07400</t>
  </si>
  <si>
    <t>07405 + '07411</t>
  </si>
  <si>
    <t>07402</t>
  </si>
  <si>
    <t>07412</t>
  </si>
  <si>
    <t>07403</t>
  </si>
  <si>
    <t>07413</t>
  </si>
  <si>
    <t>07404</t>
  </si>
  <si>
    <t>07501</t>
  </si>
  <si>
    <t>07405</t>
  </si>
  <si>
    <t>07511 + '07512 + '07513</t>
  </si>
  <si>
    <t>STAND DE TIR / REDUIT / BALPLAST</t>
  </si>
  <si>
    <t>07406</t>
  </si>
  <si>
    <t>07601 + '07602 + '07603</t>
  </si>
  <si>
    <t>07500</t>
  </si>
  <si>
    <t>07604</t>
  </si>
  <si>
    <t>07611</t>
  </si>
  <si>
    <t>07502</t>
  </si>
  <si>
    <t>REQUETE FAITE ET A VRIFIER</t>
  </si>
  <si>
    <t>07621</t>
  </si>
  <si>
    <t>07503</t>
  </si>
  <si>
    <t>07631 + '07632 +'07633 + '07634 +'07635 +'07636 + '07637 + '07638</t>
  </si>
  <si>
    <t>07600</t>
  </si>
  <si>
    <t>07701</t>
  </si>
  <si>
    <t>07601</t>
  </si>
  <si>
    <t>07711 + '07713 + '07714</t>
  </si>
  <si>
    <t>07602</t>
  </si>
  <si>
    <t>07715</t>
  </si>
  <si>
    <t>07603</t>
  </si>
  <si>
    <t>07721</t>
  </si>
  <si>
    <t>07806</t>
  </si>
  <si>
    <t>07605</t>
  </si>
  <si>
    <t>07807</t>
  </si>
  <si>
    <t>07606</t>
  </si>
  <si>
    <t>07808</t>
  </si>
  <si>
    <t>07607</t>
  </si>
  <si>
    <t>07805 + '07809 + '07810 + '07811+ '07812</t>
  </si>
  <si>
    <t>07800</t>
  </si>
  <si>
    <t>07801</t>
  </si>
  <si>
    <t>07904</t>
  </si>
  <si>
    <t>07900</t>
  </si>
  <si>
    <t xml:space="preserve"> '08</t>
  </si>
  <si>
    <t>08000 + '08101 + '08102</t>
  </si>
  <si>
    <t>08000</t>
  </si>
  <si>
    <t>08201</t>
  </si>
  <si>
    <t>08100</t>
  </si>
  <si>
    <t xml:space="preserve">09000 </t>
  </si>
  <si>
    <t>09000</t>
  </si>
  <si>
    <t>09101</t>
  </si>
  <si>
    <t>09100</t>
  </si>
  <si>
    <t>09202</t>
  </si>
  <si>
    <t>'09200</t>
  </si>
  <si>
    <t>09204 + '09205</t>
  </si>
  <si>
    <t>09300</t>
  </si>
  <si>
    <t>09206</t>
  </si>
  <si>
    <t>09301</t>
  </si>
  <si>
    <t>09207</t>
  </si>
  <si>
    <t>09400</t>
  </si>
  <si>
    <t>09208</t>
  </si>
  <si>
    <t>09500</t>
  </si>
  <si>
    <t>10000</t>
  </si>
  <si>
    <t>06101 + 06111 + 06122</t>
  </si>
  <si>
    <t>12000 + 12203 + 12205 + 12206</t>
  </si>
  <si>
    <t>13102 + 13104</t>
  </si>
  <si>
    <t>SI FERME SINON NON SDP SUB</t>
  </si>
  <si>
    <t>14000 + 14401 + 14402 + 14403 + 14306</t>
  </si>
  <si>
    <t xml:space="preserve">14303 + 14301 + 14302 + 14304 </t>
  </si>
  <si>
    <t>14404 + 14101+ 14202 + 14305</t>
  </si>
  <si>
    <t xml:space="preserve">15000 + 15101 + 15102 + 15103 </t>
  </si>
  <si>
    <t>16000</t>
  </si>
  <si>
    <t>06141 + '09301</t>
  </si>
  <si>
    <t>fusion libellé / code d'utilisation</t>
  </si>
  <si>
    <t xml:space="preserve">NOUVEAU Code de la classe
d'utilisation du local   </t>
  </si>
  <si>
    <t>Code _ Dénomination  _ n° CHORUS Site</t>
  </si>
  <si>
    <t>CARRE DES OFFICIERS</t>
  </si>
  <si>
    <t>BUREAU AIR INFORMATION</t>
  </si>
  <si>
    <t xml:space="preserve"> </t>
  </si>
  <si>
    <t>RADIOBALISE ILS EXTERIEURE</t>
  </si>
  <si>
    <t>CENTRE DE RAVITAILLEMENT EN ESSENCES</t>
  </si>
  <si>
    <t>ESID DE LYON</t>
  </si>
  <si>
    <t>USID_CARCASSONNE</t>
  </si>
  <si>
    <t>USID_CLERMONT_FERRAND</t>
  </si>
  <si>
    <t>USID_CORSE</t>
  </si>
  <si>
    <t>USID_DRAGUIGNAN</t>
  </si>
  <si>
    <t>USID_GRENOBLE</t>
  </si>
  <si>
    <t>USID_ISTRES</t>
  </si>
  <si>
    <t>USID_LYON</t>
  </si>
  <si>
    <t>USID_MARSEILLE</t>
  </si>
  <si>
    <t>USID_MONTAUBAN</t>
  </si>
  <si>
    <t>USID_MONTPELLIER</t>
  </si>
  <si>
    <t>USID_TOULOUSE</t>
  </si>
  <si>
    <t>660117005P</t>
  </si>
  <si>
    <t>SOURCE RESERVOIR DES ESCLOPS MONTLOUIS</t>
  </si>
  <si>
    <t>159730</t>
  </si>
  <si>
    <t>110063001J</t>
  </si>
  <si>
    <t>CIMETIERE MILITAIRE CAMPAGNE SUR AUDE</t>
  </si>
  <si>
    <t>160580</t>
  </si>
  <si>
    <t>110069001D</t>
  </si>
  <si>
    <t>CASERNE IENA CARCASSONNE</t>
  </si>
  <si>
    <t>158660</t>
  </si>
  <si>
    <t>110069002E</t>
  </si>
  <si>
    <t>QUARTIER LAPERRINE CARCASSONNE</t>
  </si>
  <si>
    <t>157889</t>
  </si>
  <si>
    <t>110069003F</t>
  </si>
  <si>
    <t>PARC DES SUBSISTANCES CARCASSONNE</t>
  </si>
  <si>
    <t>158802</t>
  </si>
  <si>
    <t>110069004G</t>
  </si>
  <si>
    <t>MANUTENTION CARCASSONNE</t>
  </si>
  <si>
    <t>158357</t>
  </si>
  <si>
    <t>110069005H</t>
  </si>
  <si>
    <t>BUREAUX MILITAIRES CARCASSONNE</t>
  </si>
  <si>
    <t>160076</t>
  </si>
  <si>
    <t>110069006I</t>
  </si>
  <si>
    <t>IMMEUBLE BARBES CARCASSONNE</t>
  </si>
  <si>
    <t>158662</t>
  </si>
  <si>
    <t>110069008K</t>
  </si>
  <si>
    <t>ZONE TECHNIQUE DE ROMIEU</t>
  </si>
  <si>
    <t>158358</t>
  </si>
  <si>
    <t>110069010M</t>
  </si>
  <si>
    <t>CHAMP DE MANOEUVRES ET TIR DE VILLEMAURY</t>
  </si>
  <si>
    <t>159784</t>
  </si>
  <si>
    <t>110069014Q</t>
  </si>
  <si>
    <t>CHAMP DE MANOEUVRES DE MARSEILLENS</t>
  </si>
  <si>
    <t>158338</t>
  </si>
  <si>
    <t>110069015R</t>
  </si>
  <si>
    <t>PLATE FORME AEROPORTUAIRE DE CARCASSONNE</t>
  </si>
  <si>
    <t>129857</t>
  </si>
  <si>
    <t>110069016S</t>
  </si>
  <si>
    <t>ZONE DE STOCKAGE LAC DE CAVAYERE</t>
  </si>
  <si>
    <t>194613</t>
  </si>
  <si>
    <t>110076001J</t>
  </si>
  <si>
    <t>LOGEMENTS GENERAL LAPASSET</t>
  </si>
  <si>
    <t>160520</t>
  </si>
  <si>
    <t>110076007P</t>
  </si>
  <si>
    <t>QUARTIER CAPITAINE DANJOU CASTELNAUDARY</t>
  </si>
  <si>
    <t>157557</t>
  </si>
  <si>
    <t>110076008Q</t>
  </si>
  <si>
    <t>DOMAINE DU BERTRANDOU MOUSSOULENS</t>
  </si>
  <si>
    <t>158645</t>
  </si>
  <si>
    <t>110076009R</t>
  </si>
  <si>
    <t>CIMETIERE MILITAIRE CASTELNAUDARY</t>
  </si>
  <si>
    <t>158524</t>
  </si>
  <si>
    <t>110076010S</t>
  </si>
  <si>
    <t>TERRAIN DE MANOEUVRES DE BEL AIR</t>
  </si>
  <si>
    <t>158706</t>
  </si>
  <si>
    <t>110076013V</t>
  </si>
  <si>
    <t>DOMAINE DE RAISSAC</t>
  </si>
  <si>
    <t>160270</t>
  </si>
  <si>
    <t>110076015X</t>
  </si>
  <si>
    <t>ECHELON SOCIAL CASTELNAUDARY</t>
  </si>
  <si>
    <t>193664</t>
  </si>
  <si>
    <t>110076016Y</t>
  </si>
  <si>
    <t>DOMAINE DE CUIN</t>
  </si>
  <si>
    <t>157694</t>
  </si>
  <si>
    <t>110076018A</t>
  </si>
  <si>
    <t>LOGEMENT DU CHEF DE CORPS DU 4 RE</t>
  </si>
  <si>
    <t>212287</t>
  </si>
  <si>
    <t>110170501Z</t>
  </si>
  <si>
    <t>BRIGADE GEND MARITIME LOCAUX SERVICE</t>
  </si>
  <si>
    <t>160342</t>
  </si>
  <si>
    <t>110170502A</t>
  </si>
  <si>
    <t>BRIGADE GEND MARITIME GRUISSAN LOG A1</t>
  </si>
  <si>
    <t>156868</t>
  </si>
  <si>
    <t>110170503B</t>
  </si>
  <si>
    <t>BRIGADE GEND MARITIME GRUISSAN LOG B2</t>
  </si>
  <si>
    <t>158890</t>
  </si>
  <si>
    <t>110170504C</t>
  </si>
  <si>
    <t>BRIGADE GEND MARITIME GRUISSAN LOG C3</t>
  </si>
  <si>
    <t>157895</t>
  </si>
  <si>
    <t>110170505D</t>
  </si>
  <si>
    <t>BRIGADE GEND MARITIME GRUISSAN LOG D4</t>
  </si>
  <si>
    <t>160675</t>
  </si>
  <si>
    <t>110170506E</t>
  </si>
  <si>
    <t>BRIGADE GEND MARITIME GRUISSAN LOG E5</t>
  </si>
  <si>
    <t>158920</t>
  </si>
  <si>
    <t>110170507F</t>
  </si>
  <si>
    <t>BRIGADE GEND MARITIME GRUISSAN LOG F6</t>
  </si>
  <si>
    <t>156787</t>
  </si>
  <si>
    <t>110170508G</t>
  </si>
  <si>
    <t>BRIGADE GEND MARITIME GRUISSAN LOG G7</t>
  </si>
  <si>
    <t>159197</t>
  </si>
  <si>
    <t>110170509H</t>
  </si>
  <si>
    <t>BRIGADE GEND MARITIME GRUISSAN VILLA H8</t>
  </si>
  <si>
    <t>156866</t>
  </si>
  <si>
    <t>110170510I</t>
  </si>
  <si>
    <t>BRIGADE GEND MARITIME GRUISSAN VILLA I9</t>
  </si>
  <si>
    <t>181023</t>
  </si>
  <si>
    <t>110170511J</t>
  </si>
  <si>
    <t>ANNEAUX D'AMARRAGE</t>
  </si>
  <si>
    <t>182792</t>
  </si>
  <si>
    <t>110170512K</t>
  </si>
  <si>
    <t>HANGAR ZODIAC BGM GRUISSAN</t>
  </si>
  <si>
    <t>110188001B</t>
  </si>
  <si>
    <t>VILLA CHENEVIER</t>
  </si>
  <si>
    <t>195088</t>
  </si>
  <si>
    <t>110188003D</t>
  </si>
  <si>
    <t>VILLA MALLOL</t>
  </si>
  <si>
    <t>218186</t>
  </si>
  <si>
    <t>110202501T</t>
  </si>
  <si>
    <t>SEMAPHORE DE LEUCATE</t>
  </si>
  <si>
    <t>159523</t>
  </si>
  <si>
    <t>110262004I</t>
  </si>
  <si>
    <t>STATION RADAR DU PLAN DE ROQUES</t>
  </si>
  <si>
    <t>159115</t>
  </si>
  <si>
    <t>110262005J</t>
  </si>
  <si>
    <t>CAS MONTMORENCY PARTIE OUEST NARBONNE</t>
  </si>
  <si>
    <t>160412</t>
  </si>
  <si>
    <t>110262007L</t>
  </si>
  <si>
    <t>CIRFA NARBONNE</t>
  </si>
  <si>
    <t>211432</t>
  </si>
  <si>
    <t>110266003D</t>
  </si>
  <si>
    <t>HANGAR BSL</t>
  </si>
  <si>
    <t>195229</t>
  </si>
  <si>
    <t>110266004E</t>
  </si>
  <si>
    <t>GARAGE BSL</t>
  </si>
  <si>
    <t>175661</t>
  </si>
  <si>
    <t>110266005F</t>
  </si>
  <si>
    <t>BSL - ACCOSTAGE ZODIAC</t>
  </si>
  <si>
    <t>195883</t>
  </si>
  <si>
    <t>110266006G</t>
  </si>
  <si>
    <t>LOCAL GAV I</t>
  </si>
  <si>
    <t>195826</t>
  </si>
  <si>
    <t>110266008I</t>
  </si>
  <si>
    <t>LOCAL GAV II</t>
  </si>
  <si>
    <t>110266501H</t>
  </si>
  <si>
    <t>BRIGADE DE SURVEILLANCE DU LITTORAL</t>
  </si>
  <si>
    <t>160753</t>
  </si>
  <si>
    <t>110279002C</t>
  </si>
  <si>
    <t>VILLA PENCREACH</t>
  </si>
  <si>
    <t>215537</t>
  </si>
  <si>
    <t>110379501L</t>
  </si>
  <si>
    <t>VILLA TROQUERAUD</t>
  </si>
  <si>
    <t>158517</t>
  </si>
  <si>
    <t>110379505P</t>
  </si>
  <si>
    <t>VILLA TENA</t>
  </si>
  <si>
    <t>159518</t>
  </si>
  <si>
    <t>110379506Q</t>
  </si>
  <si>
    <t>VILLA SCI JMF 2V</t>
  </si>
  <si>
    <t>158538</t>
  </si>
  <si>
    <t>110379509T</t>
  </si>
  <si>
    <t>VILLA ANTOLIN</t>
  </si>
  <si>
    <t>160045</t>
  </si>
  <si>
    <t>110379513X</t>
  </si>
  <si>
    <t>VILLA SOLIER</t>
  </si>
  <si>
    <t>177454</t>
  </si>
  <si>
    <t>110379515Z</t>
  </si>
  <si>
    <t>VILLA ROUGER</t>
  </si>
  <si>
    <t>196626</t>
  </si>
  <si>
    <t>110379516A</t>
  </si>
  <si>
    <t>VILLA JEANFREU</t>
  </si>
  <si>
    <t>200158</t>
  </si>
  <si>
    <t>110379517B</t>
  </si>
  <si>
    <t>VILLA PIDEIL</t>
  </si>
  <si>
    <t>213198</t>
  </si>
  <si>
    <t>110428501B</t>
  </si>
  <si>
    <t>STATION RADIOELECTRIQUE LA REGINE</t>
  </si>
  <si>
    <t>159097</t>
  </si>
  <si>
    <t>110428502C</t>
  </si>
  <si>
    <t>LOGEMENT DU CDT CTM BRAM</t>
  </si>
  <si>
    <t>195698</t>
  </si>
  <si>
    <t>110434501V</t>
  </si>
  <si>
    <t>STATION RADIOELECTRIQUE LA LAUZETTE</t>
  </si>
  <si>
    <t>158528</t>
  </si>
  <si>
    <t>660008001D</t>
  </si>
  <si>
    <t>VILLA SEBAH</t>
  </si>
  <si>
    <t>660027501D</t>
  </si>
  <si>
    <t>MAISON FAMILIALE</t>
  </si>
  <si>
    <t>160649</t>
  </si>
  <si>
    <t>660053001X</t>
  </si>
  <si>
    <t>FORT MIRADOU BAT ST SEBASTIEN</t>
  </si>
  <si>
    <t>157416</t>
  </si>
  <si>
    <t>660053004A</t>
  </si>
  <si>
    <t>HANG BATEAUX CHATEAU TEMPLIERS COLLIOURE</t>
  </si>
  <si>
    <t>158781</t>
  </si>
  <si>
    <t>660053005B</t>
  </si>
  <si>
    <t>PROMENADE SALEMBIER</t>
  </si>
  <si>
    <t>119269</t>
  </si>
  <si>
    <t>660053006C</t>
  </si>
  <si>
    <t>VILLA SAFOURET</t>
  </si>
  <si>
    <t>196625</t>
  </si>
  <si>
    <t>660053007D</t>
  </si>
  <si>
    <t>VILLA OMS</t>
  </si>
  <si>
    <t>198077</t>
  </si>
  <si>
    <t>660053008E</t>
  </si>
  <si>
    <t>VILLA OMS 53</t>
  </si>
  <si>
    <t>202012</t>
  </si>
  <si>
    <t>660082001H</t>
  </si>
  <si>
    <t>POSTE DE MONTAGNE FORMIGUERES</t>
  </si>
  <si>
    <t>160134</t>
  </si>
  <si>
    <t>660082002I</t>
  </si>
  <si>
    <t>CENTRE INSTRUCTION MONTAGNE PIC PERIC</t>
  </si>
  <si>
    <t>157988</t>
  </si>
  <si>
    <t>660117001L</t>
  </si>
  <si>
    <t>CASERNE LA CITADELLE ET REMPARTS MTLOUIS</t>
  </si>
  <si>
    <t>158923</t>
  </si>
  <si>
    <t>660117008S</t>
  </si>
  <si>
    <t>COMPLEXE DE TIR DU PIC DE LA TAUSSE</t>
  </si>
  <si>
    <t>156870</t>
  </si>
  <si>
    <t>660117010U</t>
  </si>
  <si>
    <t>BAT CADRES CELIBATAIRES</t>
  </si>
  <si>
    <t>158035</t>
  </si>
  <si>
    <t>660117014Y</t>
  </si>
  <si>
    <t>VILLA VALERIANE LA CABANASSE</t>
  </si>
  <si>
    <t>157743</t>
  </si>
  <si>
    <t>660117016A</t>
  </si>
  <si>
    <t>RESIDENCE LES ARTIGUES</t>
  </si>
  <si>
    <t>160732</t>
  </si>
  <si>
    <t>660117017B</t>
  </si>
  <si>
    <t>REFUGE DE BERNARDI</t>
  </si>
  <si>
    <t>157919</t>
  </si>
  <si>
    <t>660117019D</t>
  </si>
  <si>
    <t>ZONE TECHNIQUE</t>
  </si>
  <si>
    <t>177594</t>
  </si>
  <si>
    <t>660124001R</t>
  </si>
  <si>
    <t>DGA TA - SITE ODEILLO</t>
  </si>
  <si>
    <t>157106</t>
  </si>
  <si>
    <t>660136002G</t>
  </si>
  <si>
    <t>CASERNE DE LA CITADELLE PERPIGNAN</t>
  </si>
  <si>
    <t>159074</t>
  </si>
  <si>
    <t>660136004I</t>
  </si>
  <si>
    <t>CASERNE JOFFRE PERPIGNAN</t>
  </si>
  <si>
    <t>159071</t>
  </si>
  <si>
    <t>660136006K</t>
  </si>
  <si>
    <t>CASERNE MANGIN PERPIGNAN</t>
  </si>
  <si>
    <t>159073</t>
  </si>
  <si>
    <t>660136017V</t>
  </si>
  <si>
    <t>IMMEUBLE DES ROMARINS PERPIGNAN</t>
  </si>
  <si>
    <t>159547</t>
  </si>
  <si>
    <t>660136022A</t>
  </si>
  <si>
    <t>CASERNEMENT DE ST LAURENT DE LA SALANQUE</t>
  </si>
  <si>
    <t>160264</t>
  </si>
  <si>
    <t>660137004U</t>
  </si>
  <si>
    <t>CIMETIERE MILITAIRE DU PERTHUS</t>
  </si>
  <si>
    <t>160490</t>
  </si>
  <si>
    <t>660146001V</t>
  </si>
  <si>
    <t>CENTRE ENTRAINEMENT MONTAGNE LA CIBADE</t>
  </si>
  <si>
    <t>159228</t>
  </si>
  <si>
    <t>660148002U</t>
  </si>
  <si>
    <t>MAISON DE L'ARTILLERIE DITE DU LITTORAL</t>
  </si>
  <si>
    <t>158613</t>
  </si>
  <si>
    <t>660148503B</t>
  </si>
  <si>
    <t>SEMAPHORE DU CAP BEAR PORT-VENDRES</t>
  </si>
  <si>
    <t>159831</t>
  </si>
  <si>
    <t>660148504C</t>
  </si>
  <si>
    <t>FORT BEAR A PORT VENDRES</t>
  </si>
  <si>
    <t>159624</t>
  </si>
  <si>
    <t>660148505D</t>
  </si>
  <si>
    <t>REDOUTE DE MAILLY</t>
  </si>
  <si>
    <t>158611</t>
  </si>
  <si>
    <t>660148506E</t>
  </si>
  <si>
    <t>CASERNE DE L'HORLOGE</t>
  </si>
  <si>
    <t>159830</t>
  </si>
  <si>
    <t>660148508G</t>
  </si>
  <si>
    <t>157551</t>
  </si>
  <si>
    <t>660148509H</t>
  </si>
  <si>
    <t>BRIGADE GEND MARITIME PORT-VENDRES LOG 2</t>
  </si>
  <si>
    <t>159829</t>
  </si>
  <si>
    <t>660148510I</t>
  </si>
  <si>
    <t>BRIGADE GEND MARITIME PORT-VENDRES LS 3</t>
  </si>
  <si>
    <t>159944</t>
  </si>
  <si>
    <t>660148511J</t>
  </si>
  <si>
    <t>BRIGADE GEND MARITIME PORT-VENDRES LOG 4</t>
  </si>
  <si>
    <t>157121</t>
  </si>
  <si>
    <t>660148512K</t>
  </si>
  <si>
    <t>BRIGADE GEND MARITIME PORT VENDRES LOG 5</t>
  </si>
  <si>
    <t>158612</t>
  </si>
  <si>
    <t>660148513L</t>
  </si>
  <si>
    <t>BRIGADE GEND MARITIME LOCAUX DE SERVICE</t>
  </si>
  <si>
    <t>159597</t>
  </si>
  <si>
    <t>660148514M</t>
  </si>
  <si>
    <t>BRIG GEND MARITIME PORT VENDRES GARAGE</t>
  </si>
  <si>
    <t>157118</t>
  </si>
  <si>
    <t>660148516O</t>
  </si>
  <si>
    <t>BG MARITIME P VENDRES QUAI D'ACCOSTAGE</t>
  </si>
  <si>
    <t>180110</t>
  </si>
  <si>
    <t>660148522U</t>
  </si>
  <si>
    <t>APT NATRIC</t>
  </si>
  <si>
    <t>660164001D</t>
  </si>
  <si>
    <t>CASERNEMENT JOFFRE RIVESALTES</t>
  </si>
  <si>
    <t>158509</t>
  </si>
  <si>
    <t>660164002E</t>
  </si>
  <si>
    <t>CHAMP DE MANOEUVRES DE RIVESALTES</t>
  </si>
  <si>
    <t>160534</t>
  </si>
  <si>
    <t>660164003F</t>
  </si>
  <si>
    <t>MAS MALICROIX</t>
  </si>
  <si>
    <t>158248</t>
  </si>
  <si>
    <t>660171001J</t>
  </si>
  <si>
    <t>VILLA FERNANDEZ</t>
  </si>
  <si>
    <t>213496</t>
  </si>
  <si>
    <t>660180001N</t>
  </si>
  <si>
    <t>RAMPE DE MISE A L'EAU</t>
  </si>
  <si>
    <t>198748</t>
  </si>
  <si>
    <t>660181001Z</t>
  </si>
  <si>
    <t>CVM EALAT SAINTE LEOCADIE</t>
  </si>
  <si>
    <t>160416</t>
  </si>
  <si>
    <t>660196501D</t>
  </si>
  <si>
    <t>VILLA HAKIM - PARENT</t>
  </si>
  <si>
    <t>158213</t>
  </si>
  <si>
    <t>030095532M</t>
  </si>
  <si>
    <t>CENTRE DE PREPARATION MARINE CUSSET 03</t>
  </si>
  <si>
    <t>210045</t>
  </si>
  <si>
    <t>030185009X</t>
  </si>
  <si>
    <t>LOCAUX USAGE BUREAUX SERVICE QUALITE DGA</t>
  </si>
  <si>
    <t>183533</t>
  </si>
  <si>
    <t>030185010Y</t>
  </si>
  <si>
    <t>PMM MONTLUCON</t>
  </si>
  <si>
    <t>216886</t>
  </si>
  <si>
    <t>030190012I</t>
  </si>
  <si>
    <t>ETA CAPITAINE LE FOURNIER MOULINS-YZEURE</t>
  </si>
  <si>
    <t>159177</t>
  </si>
  <si>
    <t>030190014K</t>
  </si>
  <si>
    <t>BUREAUX DMD 03 ET CIRFA</t>
  </si>
  <si>
    <t>160508</t>
  </si>
  <si>
    <t>150014003J</t>
  </si>
  <si>
    <t>VILLA BOUNIOL</t>
  </si>
  <si>
    <t>158268</t>
  </si>
  <si>
    <t>150174001D</t>
  </si>
  <si>
    <t>RELAIS HERTZIEN SAINT BONNET DE SALERS</t>
  </si>
  <si>
    <t>157339</t>
  </si>
  <si>
    <t>420298001T</t>
  </si>
  <si>
    <t>STAT PRODIF TROPOSPHERIQUE PARTIE LOIRE</t>
  </si>
  <si>
    <t>158029</t>
  </si>
  <si>
    <t>430013001P</t>
  </si>
  <si>
    <t>PAB RELAIS T4 (VCA)</t>
  </si>
  <si>
    <t>207092</t>
  </si>
  <si>
    <t>430020001V</t>
  </si>
  <si>
    <t>PAB RELAIS T5 (BBB)</t>
  </si>
  <si>
    <t>206540</t>
  </si>
  <si>
    <t>430251001L</t>
  </si>
  <si>
    <t>CIM MIL FR VALS PRES LE PUY</t>
  </si>
  <si>
    <t>155976</t>
  </si>
  <si>
    <t>430251002M</t>
  </si>
  <si>
    <t>DELEGATION MILITAIRE DEPARTEMENTALE 43</t>
  </si>
  <si>
    <t>100485</t>
  </si>
  <si>
    <t>630063001J</t>
  </si>
  <si>
    <t>PAB LOGEMENT GENDARME 2023CF6001</t>
  </si>
  <si>
    <t>216405</t>
  </si>
  <si>
    <t>630113001L</t>
  </si>
  <si>
    <t>QUARTIER DESAIX</t>
  </si>
  <si>
    <t>158901</t>
  </si>
  <si>
    <t>630113003N</t>
  </si>
  <si>
    <t>QUARTIER LT COLONEL DE LA BLANCHARDIERE</t>
  </si>
  <si>
    <t>160365</t>
  </si>
  <si>
    <t>630113005P</t>
  </si>
  <si>
    <t>TERRAIN D'EXERCICES DES GRAVANCHES</t>
  </si>
  <si>
    <t>157123</t>
  </si>
  <si>
    <t>630113006Q</t>
  </si>
  <si>
    <t>STADE LT COLONEL BOUTET</t>
  </si>
  <si>
    <t>158922</t>
  </si>
  <si>
    <t>630113007R</t>
  </si>
  <si>
    <t>HOTEL DES ETATS MAJORS</t>
  </si>
  <si>
    <t>160676</t>
  </si>
  <si>
    <t>630113011V</t>
  </si>
  <si>
    <t>VILLA FOUSSON</t>
  </si>
  <si>
    <t>157116</t>
  </si>
  <si>
    <t>630113015Z</t>
  </si>
  <si>
    <t>MAGASIN DU GENIE</t>
  </si>
  <si>
    <t>157037</t>
  </si>
  <si>
    <t>630113016A</t>
  </si>
  <si>
    <t>ETABLISSEMENT GENERAL LOUIS GENTIL</t>
  </si>
  <si>
    <t>159152</t>
  </si>
  <si>
    <t>630113032Q</t>
  </si>
  <si>
    <t>CENTRE RADIO-ELECTRIQUE DU PUY DE DOME</t>
  </si>
  <si>
    <t>160140</t>
  </si>
  <si>
    <t>630113034S</t>
  </si>
  <si>
    <t>ATELIER INDUSTRIEL DE L'AERONAUTIQUE</t>
  </si>
  <si>
    <t>183839</t>
  </si>
  <si>
    <t>630113039X</t>
  </si>
  <si>
    <t>CHAMP DE MANOEUVRES DE CEYSSAT</t>
  </si>
  <si>
    <t>160453</t>
  </si>
  <si>
    <t>630113046E</t>
  </si>
  <si>
    <t>CENTRE VACANCES JEUNES -ASA- F D BERGER</t>
  </si>
  <si>
    <t>156920</t>
  </si>
  <si>
    <t>630113047F</t>
  </si>
  <si>
    <t>LOGEMENTS CITE SAINT-JEAN</t>
  </si>
  <si>
    <t>180636</t>
  </si>
  <si>
    <t>630113049H</t>
  </si>
  <si>
    <t>LOGEMENT SEA</t>
  </si>
  <si>
    <t>160670</t>
  </si>
  <si>
    <t>630113062U</t>
  </si>
  <si>
    <t>PAB GENERAL COMMANDANT 4E BAC 23CF6003</t>
  </si>
  <si>
    <t>630150001N</t>
  </si>
  <si>
    <t>MAISON FAMILIALE ENVAL</t>
  </si>
  <si>
    <t>158537</t>
  </si>
  <si>
    <t>630178001L</t>
  </si>
  <si>
    <t>QUARTIER DE BANGE -A-</t>
  </si>
  <si>
    <t>158101</t>
  </si>
  <si>
    <t>630178009T</t>
  </si>
  <si>
    <t>LOGEMENTS - ISSOIRE -</t>
  </si>
  <si>
    <t>158013</t>
  </si>
  <si>
    <t>630179001X</t>
  </si>
  <si>
    <t>STATION PRODIFFUSION TROPOSPH-PARTIE PDD</t>
  </si>
  <si>
    <t>159966</t>
  </si>
  <si>
    <t>630179002Y</t>
  </si>
  <si>
    <t>TERRAIN ARMEE DE L'AIR PIERRE-SUR-HAUTE</t>
  </si>
  <si>
    <t>158636</t>
  </si>
  <si>
    <t>630191001L</t>
  </si>
  <si>
    <t>TERRAIN MANOEUVRES CASER BOURG LASTIC</t>
  </si>
  <si>
    <t>158022</t>
  </si>
  <si>
    <t>630193001J</t>
  </si>
  <si>
    <t>RESERVOIR D EAU</t>
  </si>
  <si>
    <t>154198</t>
  </si>
  <si>
    <t>630193002K</t>
  </si>
  <si>
    <t>RESERVOIR D EAU DE L AIA</t>
  </si>
  <si>
    <t>151764</t>
  </si>
  <si>
    <t>630193003L</t>
  </si>
  <si>
    <t>BAIL LOGEMENT ADJOINT SEO 23CF6002</t>
  </si>
  <si>
    <t>630370001B</t>
  </si>
  <si>
    <t>PAB RELAIS T3 (SJE)</t>
  </si>
  <si>
    <t>207938</t>
  </si>
  <si>
    <t>630384001N</t>
  </si>
  <si>
    <t>TERRAIN MAROTTE ET VERGNAUD</t>
  </si>
  <si>
    <t>158081</t>
  </si>
  <si>
    <t>630384002O</t>
  </si>
  <si>
    <t>BOX AU GARAGE ST-PIERRE LA BOURLHONNE</t>
  </si>
  <si>
    <t>202344</t>
  </si>
  <si>
    <t>630422001B</t>
  </si>
  <si>
    <t>COLONIE DE VACANCES SOLIGNAT</t>
  </si>
  <si>
    <t>158578</t>
  </si>
  <si>
    <t>2A0041007H</t>
  </si>
  <si>
    <t>CHAMP DE TIR DE MUCCHIO BIANCO</t>
  </si>
  <si>
    <t>159162</t>
  </si>
  <si>
    <t>2A0041508O</t>
  </si>
  <si>
    <t>FEU DE FORTUNE DE PERTUSATO</t>
  </si>
  <si>
    <t>158915</t>
  </si>
  <si>
    <t>2A0041515V</t>
  </si>
  <si>
    <t>FEU DE FORTUNE PAOLINO BAS</t>
  </si>
  <si>
    <t>157897</t>
  </si>
  <si>
    <t>2A0041516W</t>
  </si>
  <si>
    <t>FEU DE FORTUNE PAOLINO HAUT</t>
  </si>
  <si>
    <t>157113</t>
  </si>
  <si>
    <t>2A0247005H</t>
  </si>
  <si>
    <t>CASEMATE D'ARENA</t>
  </si>
  <si>
    <t>157378</t>
  </si>
  <si>
    <t>2A0247006I</t>
  </si>
  <si>
    <t>CASEMATE DE SANTA GIULIA</t>
  </si>
  <si>
    <t>158710</t>
  </si>
  <si>
    <t>2B0033006Y</t>
  </si>
  <si>
    <t>CASERNE CASABIANCA</t>
  </si>
  <si>
    <t>158317</t>
  </si>
  <si>
    <t>2B0107001X</t>
  </si>
  <si>
    <t>ILOT TECHN TORRICELLA ET ROUTE ACCES</t>
  </si>
  <si>
    <t>160313</t>
  </si>
  <si>
    <t>2B0298502I</t>
  </si>
  <si>
    <t>NN DES TABORS ST FLORENT</t>
  </si>
  <si>
    <t>155973</t>
  </si>
  <si>
    <t>2A0004009H</t>
  </si>
  <si>
    <t>OUVRAGE DE SAN ANGELO</t>
  </si>
  <si>
    <t>2A0004508M</t>
  </si>
  <si>
    <t>PARC A MAZOUT DE SAINT JOSEPH</t>
  </si>
  <si>
    <t>157062</t>
  </si>
  <si>
    <t>2A0004509N</t>
  </si>
  <si>
    <t>ANCIENNE CASERNE LIVRELLI</t>
  </si>
  <si>
    <t>158208</t>
  </si>
  <si>
    <t>2A0004513R</t>
  </si>
  <si>
    <t>P P E CHAPELLE DE GRECS</t>
  </si>
  <si>
    <t>160400</t>
  </si>
  <si>
    <t>2A0004514S</t>
  </si>
  <si>
    <t>SEMAPHORE DE LA PARATA</t>
  </si>
  <si>
    <t>157734</t>
  </si>
  <si>
    <t>2A0004515T</t>
  </si>
  <si>
    <t>CONCESSION CIMETIERE AJACCIO</t>
  </si>
  <si>
    <t>160381</t>
  </si>
  <si>
    <t>2A0004526E</t>
  </si>
  <si>
    <t>MARINE ASPRETTO</t>
  </si>
  <si>
    <t>157007</t>
  </si>
  <si>
    <t>2A0004529H</t>
  </si>
  <si>
    <t>BN AJACCIO LOGEMENT DOMAINE SUARTELLO</t>
  </si>
  <si>
    <t>157641</t>
  </si>
  <si>
    <t>2A0004532K</t>
  </si>
  <si>
    <t>LOGEMENT LES OLIVIERS</t>
  </si>
  <si>
    <t>157006</t>
  </si>
  <si>
    <t>2A0004533L</t>
  </si>
  <si>
    <t>CIRFA AJACCIO</t>
  </si>
  <si>
    <t>152789</t>
  </si>
  <si>
    <t>2A0004534M</t>
  </si>
  <si>
    <t>PORT DUME</t>
  </si>
  <si>
    <t>192920</t>
  </si>
  <si>
    <t>2A0032501D</t>
  </si>
  <si>
    <t>LOGEMENT NAS BENIELLI</t>
  </si>
  <si>
    <t>159471</t>
  </si>
  <si>
    <t>2A0041011L</t>
  </si>
  <si>
    <t>CASEMATE DE CAPO BIANCO SUD</t>
  </si>
  <si>
    <t>159160</t>
  </si>
  <si>
    <t>2A0041016Q</t>
  </si>
  <si>
    <t>CENTRE RADIOELECTRIQUE</t>
  </si>
  <si>
    <t>156785</t>
  </si>
  <si>
    <t>2A0041020U</t>
  </si>
  <si>
    <t>ABRI DE PERTUSATO 4</t>
  </si>
  <si>
    <t>156781</t>
  </si>
  <si>
    <t>2A0041021V</t>
  </si>
  <si>
    <t>ABRI DE PERTUSATO 5</t>
  </si>
  <si>
    <t>157028</t>
  </si>
  <si>
    <t>2A0041022W</t>
  </si>
  <si>
    <t>CASEMATE DE SPINELLA OUEST</t>
  </si>
  <si>
    <t>159158</t>
  </si>
  <si>
    <t>2A0041023X</t>
  </si>
  <si>
    <t>CASEMATE DE SPINELLA EST</t>
  </si>
  <si>
    <t>160671</t>
  </si>
  <si>
    <t>2A0041026A</t>
  </si>
  <si>
    <t>TERRAIN DE MANOEUVRES DE BONIFACIO</t>
  </si>
  <si>
    <t>159151</t>
  </si>
  <si>
    <t>2A0041027B</t>
  </si>
  <si>
    <t>TRANSFORMATEUR DU CENTRE RADIOELECTRIQUE</t>
  </si>
  <si>
    <t>157963</t>
  </si>
  <si>
    <t>2A0041503J</t>
  </si>
  <si>
    <t>SEMAPHORE DE PERTUSATO</t>
  </si>
  <si>
    <t>157893</t>
  </si>
  <si>
    <t>2A0041506M</t>
  </si>
  <si>
    <t>TERRAIN DE BOCCA DI VALLE</t>
  </si>
  <si>
    <t>159012</t>
  </si>
  <si>
    <t>2A0041514U</t>
  </si>
  <si>
    <t>QUAI DU PORT DE BONIFACIO</t>
  </si>
  <si>
    <t>157935</t>
  </si>
  <si>
    <t>2A0130502K</t>
  </si>
  <si>
    <t>BATTERIE DE PORTICCIO</t>
  </si>
  <si>
    <t>156852</t>
  </si>
  <si>
    <t>2A0130503L</t>
  </si>
  <si>
    <t>QUAI DE DEBARQUEMENT DE PORTICCIO</t>
  </si>
  <si>
    <t>159065</t>
  </si>
  <si>
    <t>2A0212002A</t>
  </si>
  <si>
    <t>CONTRAT DE SERVICES POINT HAUT DE PIANA</t>
  </si>
  <si>
    <t>191828</t>
  </si>
  <si>
    <t>2A0247501J</t>
  </si>
  <si>
    <t>SEMAPHORE DE LA CHIAPPA</t>
  </si>
  <si>
    <t>158754</t>
  </si>
  <si>
    <t>2B0007001T</t>
  </si>
  <si>
    <t>CENTRE D'INSTRUCTION DU COL DE VERGIO</t>
  </si>
  <si>
    <t>157522</t>
  </si>
  <si>
    <t>2B0033007Z</t>
  </si>
  <si>
    <t>CASERNE SAINT JOSEPH</t>
  </si>
  <si>
    <t>158811</t>
  </si>
  <si>
    <t>2B0033009B</t>
  </si>
  <si>
    <t>PAVILLON DE MONTEPIANO EX BATIMENT Z</t>
  </si>
  <si>
    <t>157910</t>
  </si>
  <si>
    <t>2B0033013F</t>
  </si>
  <si>
    <t>TERRAIN D'EXERCICES GENERAL HENRY MARTIN</t>
  </si>
  <si>
    <t>157390</t>
  </si>
  <si>
    <t>2B0033015H</t>
  </si>
  <si>
    <t>VILLA LA ROSERAIE</t>
  </si>
  <si>
    <t>160052</t>
  </si>
  <si>
    <t>2B0033019L</t>
  </si>
  <si>
    <t>CHAMP DE TIR DE CASTA PERMANENT</t>
  </si>
  <si>
    <t>160627</t>
  </si>
  <si>
    <t>2B0033024Q</t>
  </si>
  <si>
    <t>RELAIS HERTZIEN DE SERRA DI PIGNO</t>
  </si>
  <si>
    <t>158648</t>
  </si>
  <si>
    <t>2B0033025R</t>
  </si>
  <si>
    <t>TERRAIN RELAIS HERTZIEN SERRA DI PIGNO</t>
  </si>
  <si>
    <t>158973</t>
  </si>
  <si>
    <t>2B0033028U</t>
  </si>
  <si>
    <t>CIRFA DE BASTIA</t>
  </si>
  <si>
    <t>158364</t>
  </si>
  <si>
    <t>2B0033029V</t>
  </si>
  <si>
    <t>CONVENTION CTC F OPTIQUE CORSE-CONTINENT</t>
  </si>
  <si>
    <t>2B0033503B</t>
  </si>
  <si>
    <t>CIMETIERE MILITAIRE DE BASTIA</t>
  </si>
  <si>
    <t>154144</t>
  </si>
  <si>
    <t>2B0037001P</t>
  </si>
  <si>
    <t>CIM MIL BRIT BIGUGLIA</t>
  </si>
  <si>
    <t>154088</t>
  </si>
  <si>
    <t>2B0043501P</t>
  </si>
  <si>
    <t>SEMAPHORE DE SAGRO</t>
  </si>
  <si>
    <t>159956</t>
  </si>
  <si>
    <t>2B0049001D</t>
  </si>
  <si>
    <t>CHAMP DE TIR CAMPANELLA</t>
  </si>
  <si>
    <t>157157</t>
  </si>
  <si>
    <t>2B0050002Q</t>
  </si>
  <si>
    <t>CASERNE MAILLEBOIS EX-FORT DE MOZZELLO</t>
  </si>
  <si>
    <t>158878</t>
  </si>
  <si>
    <t>2B0050003R</t>
  </si>
  <si>
    <t>CASERNE SAMPIERO</t>
  </si>
  <si>
    <t>156936</t>
  </si>
  <si>
    <t>2B0050004S</t>
  </si>
  <si>
    <t>ANCIEN HOPITAL MILITAIRE</t>
  </si>
  <si>
    <t>158836</t>
  </si>
  <si>
    <t>2B0050007V</t>
  </si>
  <si>
    <t>PAVILLON CADRES CITADELLE</t>
  </si>
  <si>
    <t>158996</t>
  </si>
  <si>
    <t>2B0050008W</t>
  </si>
  <si>
    <t>LOGEMENTS DE LA RUE POGGIALE</t>
  </si>
  <si>
    <t>156942</t>
  </si>
  <si>
    <t>2B0050009X</t>
  </si>
  <si>
    <t>PAVILLON DE L'ANNEXE DU GENIE EX BAT Y Z</t>
  </si>
  <si>
    <t>160164</t>
  </si>
  <si>
    <t>2B0050010Y</t>
  </si>
  <si>
    <t>CASERNEMENT RAFFALLI</t>
  </si>
  <si>
    <t>158845</t>
  </si>
  <si>
    <t>2B0050013B</t>
  </si>
  <si>
    <t>VILLA DE LA MARINE C1</t>
  </si>
  <si>
    <t>156937</t>
  </si>
  <si>
    <t>2B0050014C</t>
  </si>
  <si>
    <t>CHAMP DE TIR DE PUNTA BIANCA</t>
  </si>
  <si>
    <t>160166</t>
  </si>
  <si>
    <t>2B0050016E</t>
  </si>
  <si>
    <t>ANNEXE DE LA TOUR DU SEL</t>
  </si>
  <si>
    <t>157348</t>
  </si>
  <si>
    <t>2B0050017F</t>
  </si>
  <si>
    <t>160065</t>
  </si>
  <si>
    <t>2B0050018G</t>
  </si>
  <si>
    <t>CERCLE MESS SERGENT CHEF DANIEL</t>
  </si>
  <si>
    <t>157765</t>
  </si>
  <si>
    <t>2B0050019H</t>
  </si>
  <si>
    <t>ECHELON SOCIAL DE CALVI</t>
  </si>
  <si>
    <t>158991</t>
  </si>
  <si>
    <t>2B0093501R</t>
  </si>
  <si>
    <t>SEMAPHORE DE L'ILE ROUSSE</t>
  </si>
  <si>
    <t>156960</t>
  </si>
  <si>
    <t>2B0107501D</t>
  </si>
  <si>
    <t>SEMAPHORE DU CAP CORSE</t>
  </si>
  <si>
    <t>160480</t>
  </si>
  <si>
    <t>2B0152001R</t>
  </si>
  <si>
    <t>PLACE DU PORT DE LURI</t>
  </si>
  <si>
    <t>2B0224001X</t>
  </si>
  <si>
    <t>PRISE A BAIL M ET MME FORTINI</t>
  </si>
  <si>
    <t>202625</t>
  </si>
  <si>
    <t>2B0303501P</t>
  </si>
  <si>
    <t>SEMAPHORE D'ALISTRO</t>
  </si>
  <si>
    <t>159347</t>
  </si>
  <si>
    <t>2B0342002K</t>
  </si>
  <si>
    <t>BASE AERIENNE 126 VENTISERI SOLENZARA</t>
  </si>
  <si>
    <t>158450</t>
  </si>
  <si>
    <t>2B0342003L</t>
  </si>
  <si>
    <t>CHAMP DE TIR DE DIANE</t>
  </si>
  <si>
    <t>158069</t>
  </si>
  <si>
    <t>2B0342005N</t>
  </si>
  <si>
    <t>VILLA DU COMMANDANT DE LA BASE PREZIOSI</t>
  </si>
  <si>
    <t>156763</t>
  </si>
  <si>
    <t>2B0342006O</t>
  </si>
  <si>
    <t>CITE TIBERI</t>
  </si>
  <si>
    <t>160086</t>
  </si>
  <si>
    <t>2B0342009R</t>
  </si>
  <si>
    <t>CITE DES TAMARIS</t>
  </si>
  <si>
    <t>160085</t>
  </si>
  <si>
    <t>2B0342010S</t>
  </si>
  <si>
    <t>HALTE GARDERIE</t>
  </si>
  <si>
    <t>160095</t>
  </si>
  <si>
    <t>2B0342011T</t>
  </si>
  <si>
    <t>HEBERGEMENT SERVICE DES ESSENCES</t>
  </si>
  <si>
    <t>155092</t>
  </si>
  <si>
    <t>060023029B</t>
  </si>
  <si>
    <t>SOURCES DE L'ARP</t>
  </si>
  <si>
    <t>157759</t>
  </si>
  <si>
    <t>060023034G</t>
  </si>
  <si>
    <t>OUVRAGE DE L'AUTHION</t>
  </si>
  <si>
    <t>159173</t>
  </si>
  <si>
    <t>060023041N</t>
  </si>
  <si>
    <t>CHEMIN DE LA REGION DE L'AUTHION</t>
  </si>
  <si>
    <t>157344</t>
  </si>
  <si>
    <t>060074013Z</t>
  </si>
  <si>
    <t>TERRAIN DE TURINI</t>
  </si>
  <si>
    <t>060074018E</t>
  </si>
  <si>
    <t>TERRAIN DU CASERNEMENT DE FLAUT</t>
  </si>
  <si>
    <t>060074019F</t>
  </si>
  <si>
    <t>ROUTE DE GORDOLON</t>
  </si>
  <si>
    <t>160266</t>
  </si>
  <si>
    <t>060074036W</t>
  </si>
  <si>
    <t>SOURCE DE FRACCIA</t>
  </si>
  <si>
    <t>157615</t>
  </si>
  <si>
    <t>060074037X</t>
  </si>
  <si>
    <t>SOURCE DU MESS</t>
  </si>
  <si>
    <t>156790</t>
  </si>
  <si>
    <t>060074038Y</t>
  </si>
  <si>
    <t>MAGASIN A MUNITIONS DE TURINI</t>
  </si>
  <si>
    <t>060083008Y</t>
  </si>
  <si>
    <t>TERRAIN ET STAND DE TIR DE MONTI</t>
  </si>
  <si>
    <t>157689</t>
  </si>
  <si>
    <t>060083015F</t>
  </si>
  <si>
    <t>OUVRAGE DE LA CROUPE DU RESERVOIR</t>
  </si>
  <si>
    <t>159969</t>
  </si>
  <si>
    <t>060083030U</t>
  </si>
  <si>
    <t>OUVRAGE DU COL DE GARDE GORBIO</t>
  </si>
  <si>
    <t>060083033X</t>
  </si>
  <si>
    <t>CONDUITE D EAU MARAINI COL DE GUERRE</t>
  </si>
  <si>
    <t>158244</t>
  </si>
  <si>
    <t>060088057D</t>
  </si>
  <si>
    <t>RESERVOIR N 1</t>
  </si>
  <si>
    <t>157049</t>
  </si>
  <si>
    <t>060088080A</t>
  </si>
  <si>
    <t>PILIER GEODESIQUE DU MONT MACARON</t>
  </si>
  <si>
    <t>158675</t>
  </si>
  <si>
    <t>060102002M</t>
  </si>
  <si>
    <t>CASERNE CAUSSADE</t>
  </si>
  <si>
    <t>157617</t>
  </si>
  <si>
    <t>060102027L</t>
  </si>
  <si>
    <t>CASERNEMENT DES FOURCHES</t>
  </si>
  <si>
    <t>158935</t>
  </si>
  <si>
    <t>060102029N</t>
  </si>
  <si>
    <t>BLOCKHAUS DE LA CIME DE PELOUSE</t>
  </si>
  <si>
    <t>158937</t>
  </si>
  <si>
    <t>060102030O</t>
  </si>
  <si>
    <t>BLOCKHAUS DU MONT FOURCHES</t>
  </si>
  <si>
    <t>158604</t>
  </si>
  <si>
    <t>060102035T</t>
  </si>
  <si>
    <t>TELEPHERIQUE DE PRA LES FOURCHES</t>
  </si>
  <si>
    <t>160463</t>
  </si>
  <si>
    <t>060102036U</t>
  </si>
  <si>
    <t>LE CHAMP DE L'ASA</t>
  </si>
  <si>
    <t>159781</t>
  </si>
  <si>
    <t>060136008K</t>
  </si>
  <si>
    <t>ROUTE ACCES AU REDUIT MONT OURS</t>
  </si>
  <si>
    <t>159225</t>
  </si>
  <si>
    <t>060136010M</t>
  </si>
  <si>
    <t>OUVRAGE DE L'AGAISEN</t>
  </si>
  <si>
    <t>156944</t>
  </si>
  <si>
    <t>060136030G</t>
  </si>
  <si>
    <t>MONT OURS BATTERIE DE SEGRA</t>
  </si>
  <si>
    <t>159438</t>
  </si>
  <si>
    <t>060136031H</t>
  </si>
  <si>
    <t>MONT OURS BATTERIE GARGARETTE ET ACCES</t>
  </si>
  <si>
    <t>157412</t>
  </si>
  <si>
    <t>060136032I</t>
  </si>
  <si>
    <t>MONT OURS BATTERIE DE L AVELLAN ET ACCES</t>
  </si>
  <si>
    <t>157778</t>
  </si>
  <si>
    <t>060136036M</t>
  </si>
  <si>
    <t>CENTRAL TELEPHONIQUE DU COL DE BRAUS</t>
  </si>
  <si>
    <t>159194</t>
  </si>
  <si>
    <t>060136037N</t>
  </si>
  <si>
    <t>SOURCE DU PISSAOUR</t>
  </si>
  <si>
    <t>157892</t>
  </si>
  <si>
    <t>060159001T</t>
  </si>
  <si>
    <t>RELIQUAT PARCELLES</t>
  </si>
  <si>
    <t>160447</t>
  </si>
  <si>
    <t>060023028A</t>
  </si>
  <si>
    <t>SOURCES D'ARSEUIL</t>
  </si>
  <si>
    <t>157761</t>
  </si>
  <si>
    <t>060069014S</t>
  </si>
  <si>
    <t>GRAND HOTEL DU TRAYAS</t>
  </si>
  <si>
    <t>157405</t>
  </si>
  <si>
    <t>060074006S</t>
  </si>
  <si>
    <t>LOGEMENTS DE FLAUT</t>
  </si>
  <si>
    <t>160222</t>
  </si>
  <si>
    <t>060074025L</t>
  </si>
  <si>
    <t>ALIMENTATION EN EAU OUVRAGE DE FLAUT</t>
  </si>
  <si>
    <t>160261</t>
  </si>
  <si>
    <t>060074039Z</t>
  </si>
  <si>
    <t>OUVRAGE DE FLAUT</t>
  </si>
  <si>
    <t>158958</t>
  </si>
  <si>
    <t>060083038C</t>
  </si>
  <si>
    <t>CHEMIN D'ACCES POSTE DE SIROCOCCA</t>
  </si>
  <si>
    <t>151792</t>
  </si>
  <si>
    <t>060136016S</t>
  </si>
  <si>
    <t>ROUTE DU COL DE BRAUS AU COL DE SEGRA</t>
  </si>
  <si>
    <t>153882</t>
  </si>
  <si>
    <t>830061021X</t>
  </si>
  <si>
    <t>157105</t>
  </si>
  <si>
    <t>040039501V</t>
  </si>
  <si>
    <t>DGA TN - LAC DE CASTILLON</t>
  </si>
  <si>
    <t>157736</t>
  </si>
  <si>
    <t>040039502W</t>
  </si>
  <si>
    <t>DGA TN - SITE DE CASTILLON - BASE OUEST</t>
  </si>
  <si>
    <t>158461</t>
  </si>
  <si>
    <t>040069501R</t>
  </si>
  <si>
    <t>DGA TN - SITE DE CASTILLON - BASE EST</t>
  </si>
  <si>
    <t>157785</t>
  </si>
  <si>
    <t>060004502M</t>
  </si>
  <si>
    <t>SEMAPHORE DE LA GAROUPE</t>
  </si>
  <si>
    <t>159050</t>
  </si>
  <si>
    <t>060004507R</t>
  </si>
  <si>
    <t>PREPARATION MILITAIRE MARINE FORT CARRE</t>
  </si>
  <si>
    <t>158403</t>
  </si>
  <si>
    <t>060016001T</t>
  </si>
  <si>
    <t>CASERNE CORD'HOMME</t>
  </si>
  <si>
    <t>157177</t>
  </si>
  <si>
    <t>060016007Z</t>
  </si>
  <si>
    <t>RTE HAMEAU LA COLLE AU COL DES MULINES</t>
  </si>
  <si>
    <t>155843</t>
  </si>
  <si>
    <t>060069006K</t>
  </si>
  <si>
    <t>CHAMP DE TIR DE LA MARBRIERE</t>
  </si>
  <si>
    <t>159678</t>
  </si>
  <si>
    <t>060074021H</t>
  </si>
  <si>
    <t>SOURCES TEOLLIERES ADDUCTION EAU MAUDHUY</t>
  </si>
  <si>
    <t>060074023J</t>
  </si>
  <si>
    <t>CLUB RESIDENCE DE PEIRA CAVA</t>
  </si>
  <si>
    <t>159017</t>
  </si>
  <si>
    <t>060074030Q</t>
  </si>
  <si>
    <t>CHEMIN MULETIER DURANUS AU COL ST ROCH</t>
  </si>
  <si>
    <t>155565</t>
  </si>
  <si>
    <t>060074031R</t>
  </si>
  <si>
    <t>TERRAIN POUR PYLONE LIGNE TELEPHONIQUE</t>
  </si>
  <si>
    <t>156831</t>
  </si>
  <si>
    <t>060074032S</t>
  </si>
  <si>
    <t>157614</t>
  </si>
  <si>
    <t>060074033T</t>
  </si>
  <si>
    <t>SOURCE DE BEVERA</t>
  </si>
  <si>
    <t>159592</t>
  </si>
  <si>
    <t>060074034U</t>
  </si>
  <si>
    <t>SOURCE DE L'ALCANAL</t>
  </si>
  <si>
    <t>159594</t>
  </si>
  <si>
    <t>060074035V</t>
  </si>
  <si>
    <t>SOURCE DE PLAGGIA</t>
  </si>
  <si>
    <t>158383</t>
  </si>
  <si>
    <t>060074040A</t>
  </si>
  <si>
    <t>CHEMIN D ACCES A L ANCIEN CT DES ROMAINS</t>
  </si>
  <si>
    <t>152367</t>
  </si>
  <si>
    <t>060074041B</t>
  </si>
  <si>
    <t>TERRAIN EX RESERVOIR CASERNE MAUD'HUY</t>
  </si>
  <si>
    <t>060083002S</t>
  </si>
  <si>
    <t>INSTALLATION DE PYLONE DE COMMUNICATION</t>
  </si>
  <si>
    <t>060083011B</t>
  </si>
  <si>
    <t>LOGEMENTS DU FORT ROQUEBRUNE</t>
  </si>
  <si>
    <t>160109</t>
  </si>
  <si>
    <t>060083025P</t>
  </si>
  <si>
    <t>MONT AGEL</t>
  </si>
  <si>
    <t>157950</t>
  </si>
  <si>
    <t>060083026Q</t>
  </si>
  <si>
    <t>SOURCES MARAINI</t>
  </si>
  <si>
    <t>159041</t>
  </si>
  <si>
    <t>060083028S</t>
  </si>
  <si>
    <t>ROUTE DU MONT AGEL</t>
  </si>
  <si>
    <t>157769</t>
  </si>
  <si>
    <t>060083029T</t>
  </si>
  <si>
    <t>STATION POMPAGE-RESERVOIR</t>
  </si>
  <si>
    <t>211581</t>
  </si>
  <si>
    <t>060083031V</t>
  </si>
  <si>
    <t>SOURCE BORRIGO ET PISTE D ACCES</t>
  </si>
  <si>
    <t>060083032W</t>
  </si>
  <si>
    <t>ROUTE DU COL DES BANQUETTES STE AGNES</t>
  </si>
  <si>
    <t>158447</t>
  </si>
  <si>
    <t>060083037B</t>
  </si>
  <si>
    <t>CHEMIN MILITAIRE DU PIC DE GARUCHE</t>
  </si>
  <si>
    <t>156500</t>
  </si>
  <si>
    <t>060088002A</t>
  </si>
  <si>
    <t>CASERNE FILLEY</t>
  </si>
  <si>
    <t>159651</t>
  </si>
  <si>
    <t>060088004C</t>
  </si>
  <si>
    <t>RESIDENCE NICE AUVARRE-BCC</t>
  </si>
  <si>
    <t>157560</t>
  </si>
  <si>
    <t>060088011J</t>
  </si>
  <si>
    <t>VILLA FURTADO HEINE</t>
  </si>
  <si>
    <t>158060</t>
  </si>
  <si>
    <t>060088026Y</t>
  </si>
  <si>
    <t>CHAMBRE DE COUPURE DU COL DE GUERRE</t>
  </si>
  <si>
    <t>152541</t>
  </si>
  <si>
    <t>060088058E</t>
  </si>
  <si>
    <t>RTE DE L ABADIE A LA FERME BERMONDI</t>
  </si>
  <si>
    <t>158284</t>
  </si>
  <si>
    <t>060088067N</t>
  </si>
  <si>
    <t>ANC RTE MILIT REVERE COL D EZE A FORNA</t>
  </si>
  <si>
    <t>153875</t>
  </si>
  <si>
    <t>060088068O</t>
  </si>
  <si>
    <t>ANC RTE MILI LA REVERE COL D EZE A FORNA</t>
  </si>
  <si>
    <t>154989</t>
  </si>
  <si>
    <t>060088070Q</t>
  </si>
  <si>
    <t>CHEMIN ACCES A BATTERIE DE LA TURBIE</t>
  </si>
  <si>
    <t>158247</t>
  </si>
  <si>
    <t>060088075V</t>
  </si>
  <si>
    <t>SOURCE DES JONQUIERS</t>
  </si>
  <si>
    <t>158366</t>
  </si>
  <si>
    <t>060088076W</t>
  </si>
  <si>
    <t>SOURCE DES BERMONDS</t>
  </si>
  <si>
    <t>158989</t>
  </si>
  <si>
    <t>060088083D</t>
  </si>
  <si>
    <t>ROUTE D'ACCES A LA BATTERIE DU RAYET</t>
  </si>
  <si>
    <t>154119</t>
  </si>
  <si>
    <t>060088086G</t>
  </si>
  <si>
    <t>ROUTE MILITAIRE DE COLOMARS A ASPREMONT</t>
  </si>
  <si>
    <t>154992</t>
  </si>
  <si>
    <t>060088087H</t>
  </si>
  <si>
    <t>ROUTE DU MONT LEUZA</t>
  </si>
  <si>
    <t>154117</t>
  </si>
  <si>
    <t>060088503H</t>
  </si>
  <si>
    <t>BATTERIE ET P P E DE LA RASCASSE</t>
  </si>
  <si>
    <t>158420</t>
  </si>
  <si>
    <t>060088506K</t>
  </si>
  <si>
    <t>LOGTS GEND MARITIME NICE 161-242-252</t>
  </si>
  <si>
    <t>159647</t>
  </si>
  <si>
    <t>060088511P</t>
  </si>
  <si>
    <t>B N DE NICE - PONTON DARSE LUNEL</t>
  </si>
  <si>
    <t>158087</t>
  </si>
  <si>
    <t>060088512Q</t>
  </si>
  <si>
    <t>GENDARMERIE MARITIME - LOCAL TECHNIQUE</t>
  </si>
  <si>
    <t>192474</t>
  </si>
  <si>
    <t>060088516U</t>
  </si>
  <si>
    <t>LOGEMENT LE COLOMBA</t>
  </si>
  <si>
    <t>158169</t>
  </si>
  <si>
    <t>060088518W</t>
  </si>
  <si>
    <t>APPARTEMENT RUE D'ARSON</t>
  </si>
  <si>
    <t>159897</t>
  </si>
  <si>
    <t>060088521Z</t>
  </si>
  <si>
    <t>LOCAL PLONGEE PORT NICE-BN</t>
  </si>
  <si>
    <t>211561</t>
  </si>
  <si>
    <t>060088523B</t>
  </si>
  <si>
    <t>RESIDENCE ABBAYE DE ROSELAND-TAMANGO</t>
  </si>
  <si>
    <t>208096</t>
  </si>
  <si>
    <t>060088524C</t>
  </si>
  <si>
    <t>RESIDENCE LES RYTHME BAT B LE BOSSA NOVA</t>
  </si>
  <si>
    <t>211279</t>
  </si>
  <si>
    <t>060088525D</t>
  </si>
  <si>
    <t>APPT LES TERRASSES CORNICHE FLEURIE</t>
  </si>
  <si>
    <t>211613</t>
  </si>
  <si>
    <t>060088526E</t>
  </si>
  <si>
    <t>PAB DMD 06</t>
  </si>
  <si>
    <t>214840</t>
  </si>
  <si>
    <t>060088527F</t>
  </si>
  <si>
    <t>APPARTEMENT BATIMENT KOCHIA</t>
  </si>
  <si>
    <t>216139</t>
  </si>
  <si>
    <t>060088528G</t>
  </si>
  <si>
    <t>PAB GEND MARITIME NICE</t>
  </si>
  <si>
    <t>060091016Y</t>
  </si>
  <si>
    <t>ROUTE BRAUS SEGRA PEILLE</t>
  </si>
  <si>
    <t>159183</t>
  </si>
  <si>
    <t>060091037T</t>
  </si>
  <si>
    <t>ROUTE PIC DE GARUCHE PEILLE</t>
  </si>
  <si>
    <t>159130</t>
  </si>
  <si>
    <t>060102010U</t>
  </si>
  <si>
    <t>SENTIER DE SECOURS DE RIMPLAS</t>
  </si>
  <si>
    <t>154124</t>
  </si>
  <si>
    <t>060102020E</t>
  </si>
  <si>
    <t>ROUTE D'ACCES OUVRAGE DE LA MADELEINE</t>
  </si>
  <si>
    <t>151793</t>
  </si>
  <si>
    <t>060102032Q</t>
  </si>
  <si>
    <t>CHEMIN DE PELOUSE AU BLOCKAUS PELOUSE</t>
  </si>
  <si>
    <t>158932</t>
  </si>
  <si>
    <t>060102034S</t>
  </si>
  <si>
    <t>CHEMIN CASERNEMENT RESTEFOND COL PELOUSE</t>
  </si>
  <si>
    <t>157226</t>
  </si>
  <si>
    <t>060121501L</t>
  </si>
  <si>
    <t>BATTERIE DU PHARE - P P E DU CAP FERRAT</t>
  </si>
  <si>
    <t>159525</t>
  </si>
  <si>
    <t>060121502M</t>
  </si>
  <si>
    <t>SEMAPHORE ET BATTERIE DU CAP FERRAT</t>
  </si>
  <si>
    <t>159032</t>
  </si>
  <si>
    <t>060123003F</t>
  </si>
  <si>
    <t>VILLA AVENUE DES VIOLETTES</t>
  </si>
  <si>
    <t>201133</t>
  </si>
  <si>
    <t>060123005H</t>
  </si>
  <si>
    <t>VILLA NO27- LES PROVENCALES D'AGRIMONT</t>
  </si>
  <si>
    <t>204870</t>
  </si>
  <si>
    <t>060123006I</t>
  </si>
  <si>
    <t>BRIGADE DE GENDARMERIE MARITIME DE NICE</t>
  </si>
  <si>
    <t>104587</t>
  </si>
  <si>
    <t>060123007J</t>
  </si>
  <si>
    <t>VILLA LES JARDINS DE JADE</t>
  </si>
  <si>
    <t>208061</t>
  </si>
  <si>
    <t>060134501L</t>
  </si>
  <si>
    <t>STATION DU MONT LACHENS PARTIE DEPT 06</t>
  </si>
  <si>
    <t>160789</t>
  </si>
  <si>
    <t>060136018U</t>
  </si>
  <si>
    <t>ROUTE BANQUETTES MONT OURS</t>
  </si>
  <si>
    <t>159127</t>
  </si>
  <si>
    <t>060136019V</t>
  </si>
  <si>
    <t>DEVIATION DU MONT FARGUET PEILLE</t>
  </si>
  <si>
    <t>159226</t>
  </si>
  <si>
    <t>060136020W</t>
  </si>
  <si>
    <t>CHEMIN MULETIER SOSPEL LINIERAS DEA</t>
  </si>
  <si>
    <t>156948</t>
  </si>
  <si>
    <t>060136027D</t>
  </si>
  <si>
    <t>SOURCE VERAN</t>
  </si>
  <si>
    <t>158093</t>
  </si>
  <si>
    <t>060136034K</t>
  </si>
  <si>
    <t>BATTERIE DE PLAN CONSTANT</t>
  </si>
  <si>
    <t>157482</t>
  </si>
  <si>
    <t>060136038O</t>
  </si>
  <si>
    <t>FORT SUCHET</t>
  </si>
  <si>
    <t>160167</t>
  </si>
  <si>
    <t>060136039P</t>
  </si>
  <si>
    <t>DEVIATION ROUTE PONT DE PEILLE</t>
  </si>
  <si>
    <t>159395</t>
  </si>
  <si>
    <t>060136042S</t>
  </si>
  <si>
    <t>ROUTE D'ACCES A LA BATTERIE VENTABREN</t>
  </si>
  <si>
    <t>151796</t>
  </si>
  <si>
    <t>060136043T</t>
  </si>
  <si>
    <t>BATTERIE DE LAVINA</t>
  </si>
  <si>
    <t>153163</t>
  </si>
  <si>
    <t>060159501Z</t>
  </si>
  <si>
    <t>COFFRES D'AMARRAGE RADE DE VILLEFRANCHE</t>
  </si>
  <si>
    <t>830031001H</t>
  </si>
  <si>
    <t>BASE ECOLE GENERAL LEJAY</t>
  </si>
  <si>
    <t>157527</t>
  </si>
  <si>
    <t>830031004K</t>
  </si>
  <si>
    <t>RADIO PHARE</t>
  </si>
  <si>
    <t>159659</t>
  </si>
  <si>
    <t>830031005L</t>
  </si>
  <si>
    <t>CHEMIN ACCES RADIO PHARE</t>
  </si>
  <si>
    <t>160088</t>
  </si>
  <si>
    <t>830050001B</t>
  </si>
  <si>
    <t>CASERNE CHABRAN</t>
  </si>
  <si>
    <t>158872</t>
  </si>
  <si>
    <t>830050003D</t>
  </si>
  <si>
    <t>QUARTIER BONAPARTE</t>
  </si>
  <si>
    <t>160486</t>
  </si>
  <si>
    <t>830050004E</t>
  </si>
  <si>
    <t>TERRAIN DE MANOEUVRES DES NOURADONS</t>
  </si>
  <si>
    <t>158893</t>
  </si>
  <si>
    <t>830050012M</t>
  </si>
  <si>
    <t>CAMP DE CANJUERS</t>
  </si>
  <si>
    <t>160182</t>
  </si>
  <si>
    <t>830050014O</t>
  </si>
  <si>
    <t>MESS MIXTE DE GARNISON DE DRAGUIGNAN</t>
  </si>
  <si>
    <t>160274</t>
  </si>
  <si>
    <t>830050015P</t>
  </si>
  <si>
    <t>EMBRANCHEMENT MILITAIRE DE LA MOTTE</t>
  </si>
  <si>
    <t>158463</t>
  </si>
  <si>
    <t>830050016Q</t>
  </si>
  <si>
    <t>TERRAIN EXERCICE LIEUTENANT BERGEROL</t>
  </si>
  <si>
    <t>158934</t>
  </si>
  <si>
    <t>830050017R</t>
  </si>
  <si>
    <t>VILLA LES SOPHORAS</t>
  </si>
  <si>
    <t>158897</t>
  </si>
  <si>
    <t>830050019T</t>
  </si>
  <si>
    <t>ETS INGENIEUR GENERAL CURTET</t>
  </si>
  <si>
    <t>156882</t>
  </si>
  <si>
    <t>830050020U</t>
  </si>
  <si>
    <t>RESIDENCE ARCOLE</t>
  </si>
  <si>
    <t>158617</t>
  </si>
  <si>
    <t>830050021V</t>
  </si>
  <si>
    <t>VILLAS DES CHEFS DE CORPS</t>
  </si>
  <si>
    <t>157896</t>
  </si>
  <si>
    <t>830050501H</t>
  </si>
  <si>
    <t>CIM MIL AMERICAIN DRAGUIGNAN</t>
  </si>
  <si>
    <t>154614</t>
  </si>
  <si>
    <t>830050503J</t>
  </si>
  <si>
    <t>PAB DE LOGEMENT C2 EALAT</t>
  </si>
  <si>
    <t>212417</t>
  </si>
  <si>
    <t>830050504K</t>
  </si>
  <si>
    <t>VILLA CDC 1ER RCA</t>
  </si>
  <si>
    <t>215214</t>
  </si>
  <si>
    <t>830061001D</t>
  </si>
  <si>
    <t>QUARTIER COLONEL LECOCQ</t>
  </si>
  <si>
    <t>158083</t>
  </si>
  <si>
    <t>830061002E</t>
  </si>
  <si>
    <t>QUARTIER COLONEL ROBERT</t>
  </si>
  <si>
    <t>159654</t>
  </si>
  <si>
    <t>830061003F</t>
  </si>
  <si>
    <t>QUARTIER DE LA LEGUE</t>
  </si>
  <si>
    <t>160061</t>
  </si>
  <si>
    <t>830061007J</t>
  </si>
  <si>
    <t>VILLAGE FAMILIAL DESTREMEAU</t>
  </si>
  <si>
    <t>159943</t>
  </si>
  <si>
    <t>830061014Q</t>
  </si>
  <si>
    <t>MAISON DE REPOS DES ROCHES ROUGES</t>
  </si>
  <si>
    <t>157714</t>
  </si>
  <si>
    <t>830061015R</t>
  </si>
  <si>
    <t>VILLA TROODOS</t>
  </si>
  <si>
    <t>157712</t>
  </si>
  <si>
    <t>830061027D</t>
  </si>
  <si>
    <t>CHAMP DE MANOEUVRES DE LA LEGUE</t>
  </si>
  <si>
    <t>157304</t>
  </si>
  <si>
    <t>830061028E</t>
  </si>
  <si>
    <t>CHAMP DE TIR DE LA PEYRIERE PRIS A BAIL</t>
  </si>
  <si>
    <t>157564</t>
  </si>
  <si>
    <t>830061032I</t>
  </si>
  <si>
    <t>CHAMP DE TIR DE LA PEYRIERE DOMANIAL</t>
  </si>
  <si>
    <t>158084</t>
  </si>
  <si>
    <t>830061034K</t>
  </si>
  <si>
    <t>LOGIS FAMILIAUX IGESA LE PETIT PARADIS</t>
  </si>
  <si>
    <t>158570</t>
  </si>
  <si>
    <t>830061036M</t>
  </si>
  <si>
    <t>MAISON DE SANTE DE LA CNMSS</t>
  </si>
  <si>
    <t>163156</t>
  </si>
  <si>
    <t>830061037N</t>
  </si>
  <si>
    <t>CAMP MARIN</t>
  </si>
  <si>
    <t>157568</t>
  </si>
  <si>
    <t>830061501J</t>
  </si>
  <si>
    <t>VILLAS GENDARMERIE EX-BAN FREJUS</t>
  </si>
  <si>
    <t>157562</t>
  </si>
  <si>
    <t>830061506O</t>
  </si>
  <si>
    <t>PLAGEAGE DE FREJUS</t>
  </si>
  <si>
    <t>159741</t>
  </si>
  <si>
    <t>830061507P</t>
  </si>
  <si>
    <t>CENTRE-VACANCES DE LA VILLA DES SABLES</t>
  </si>
  <si>
    <t>159631</t>
  </si>
  <si>
    <t>830061510S</t>
  </si>
  <si>
    <t>LOGEMENT 560 RUE DES BATTERIES-BAT B12</t>
  </si>
  <si>
    <t>210280</t>
  </si>
  <si>
    <t>830061511T</t>
  </si>
  <si>
    <t>830080501D</t>
  </si>
  <si>
    <t>STATION DU MONT LACHENS PARTIE VAROISE</t>
  </si>
  <si>
    <t>157770</t>
  </si>
  <si>
    <t>830099001R</t>
  </si>
  <si>
    <t>PAB GEND MARITIME ST RAPHAEL</t>
  </si>
  <si>
    <t>830101501V</t>
  </si>
  <si>
    <t>SEMAPHORE DE CAMARAT</t>
  </si>
  <si>
    <t>157379</t>
  </si>
  <si>
    <t>830118501R</t>
  </si>
  <si>
    <t>SEMAPHORE DU DRAMONT</t>
  </si>
  <si>
    <t>157713</t>
  </si>
  <si>
    <t>830118502S</t>
  </si>
  <si>
    <t>PONTON 1 QUAI NOMY</t>
  </si>
  <si>
    <t>158566</t>
  </si>
  <si>
    <t>830118509Z</t>
  </si>
  <si>
    <t>B N ST RAPHAEL</t>
  </si>
  <si>
    <t>196010</t>
  </si>
  <si>
    <t>830118511B</t>
  </si>
  <si>
    <t>LE HAMEAU DE VAULONGUE</t>
  </si>
  <si>
    <t>158560</t>
  </si>
  <si>
    <t>830118516G</t>
  </si>
  <si>
    <t>RESIDENCE LE GARDEN ROC</t>
  </si>
  <si>
    <t>193714</t>
  </si>
  <si>
    <t>830148001H</t>
  </si>
  <si>
    <t>BALISE LU</t>
  </si>
  <si>
    <t>730065016S</t>
  </si>
  <si>
    <t>CENTRE DE VACANCES DE VIMINES</t>
  </si>
  <si>
    <t>160380</t>
  </si>
  <si>
    <t>730143015R</t>
  </si>
  <si>
    <t>BOITE DE COUPURE N 130</t>
  </si>
  <si>
    <t>159282</t>
  </si>
  <si>
    <t>730143016S</t>
  </si>
  <si>
    <t>BOITE DE COUPURE N 131</t>
  </si>
  <si>
    <t>157586</t>
  </si>
  <si>
    <t>730143017T</t>
  </si>
  <si>
    <t>BOITE DE COUPURE N 132</t>
  </si>
  <si>
    <t>160352</t>
  </si>
  <si>
    <t>730143018U</t>
  </si>
  <si>
    <t>BOITE DE COUPURE N 133</t>
  </si>
  <si>
    <t>160353</t>
  </si>
  <si>
    <t>730143019V</t>
  </si>
  <si>
    <t>BOITE DE COUPURE N 134</t>
  </si>
  <si>
    <t>159263</t>
  </si>
  <si>
    <t>730143030G</t>
  </si>
  <si>
    <t>SOURCE EX-CASERNE NAPOLEON</t>
  </si>
  <si>
    <t>139140</t>
  </si>
  <si>
    <t>730157029R</t>
  </si>
  <si>
    <t>ROUTE MILITAIRE DU REPLATON</t>
  </si>
  <si>
    <t>730157030S</t>
  </si>
  <si>
    <t>DELAISSE ROUTE MILITAIRE REPLATON</t>
  </si>
  <si>
    <t>740280001T</t>
  </si>
  <si>
    <t>NN THONES</t>
  </si>
  <si>
    <t>151484</t>
  </si>
  <si>
    <t>260143001B</t>
  </si>
  <si>
    <t>TERRAIN MANOEUVRE CASNT CHAMBARAN-26-38</t>
  </si>
  <si>
    <t>160386</t>
  </si>
  <si>
    <t>380103001F</t>
  </si>
  <si>
    <t>NN CHICHILIANNE</t>
  </si>
  <si>
    <t>211009</t>
  </si>
  <si>
    <t>380185002C</t>
  </si>
  <si>
    <t>CASERNE DE L'ALMA</t>
  </si>
  <si>
    <t>158971</t>
  </si>
  <si>
    <t>380185013N</t>
  </si>
  <si>
    <t>VILLAS PROVENCE ET SUZETTE EX-CRSSA</t>
  </si>
  <si>
    <t>159978</t>
  </si>
  <si>
    <t>380185016Q</t>
  </si>
  <si>
    <t>HOTEL DES TROUPES DE MONTAGNE</t>
  </si>
  <si>
    <t>157954</t>
  </si>
  <si>
    <t>380185020U</t>
  </si>
  <si>
    <t>CHAMP DE TIR DE COMBOIRE</t>
  </si>
  <si>
    <t>157228</t>
  </si>
  <si>
    <t>380185024Y</t>
  </si>
  <si>
    <t>RESIDENCE LES TILLEULS LA TRONCHE</t>
  </si>
  <si>
    <t>159974</t>
  </si>
  <si>
    <t>380185029D</t>
  </si>
  <si>
    <t>RELAIS HERTZIEN DU MOUCHEROTTE</t>
  </si>
  <si>
    <t>160669</t>
  </si>
  <si>
    <t>380185030E</t>
  </si>
  <si>
    <t>CENTRE DETENTE-LOISIR-ECOLE PUPILLES AIR</t>
  </si>
  <si>
    <t>158867</t>
  </si>
  <si>
    <t>380185037L</t>
  </si>
  <si>
    <t>POSTE STEPHEN-GONZALES DE LINARES</t>
  </si>
  <si>
    <t>159428</t>
  </si>
  <si>
    <t>380185039N</t>
  </si>
  <si>
    <t>POSTE CNE JACQUES EX-POSTE ALPE D'HUEZ</t>
  </si>
  <si>
    <t>158942</t>
  </si>
  <si>
    <t>380185040O</t>
  </si>
  <si>
    <t>POSTE ASPIRANT BEESAU</t>
  </si>
  <si>
    <t>160401</t>
  </si>
  <si>
    <t>380185041P</t>
  </si>
  <si>
    <t>COL VAC ENTRE-DEUX-GUIERS SOURCE LA DOUE</t>
  </si>
  <si>
    <t>157634</t>
  </si>
  <si>
    <t>380185046U</t>
  </si>
  <si>
    <t>QUARTIER CHEF DE BATAILLON DE REYNIES</t>
  </si>
  <si>
    <t>157250</t>
  </si>
  <si>
    <t>380185048W</t>
  </si>
  <si>
    <t>POSTE ADJUDANT CHEF PINEDE EX-LA MORTE</t>
  </si>
  <si>
    <t>157550</t>
  </si>
  <si>
    <t>380185049X</t>
  </si>
  <si>
    <t>TERRAIN D'EXERCICES DE N D DE MESAGE</t>
  </si>
  <si>
    <t>160340</t>
  </si>
  <si>
    <t>380185056E</t>
  </si>
  <si>
    <t>ECOLE PUPILLES AIR ET ESPACE 749</t>
  </si>
  <si>
    <t>159402</t>
  </si>
  <si>
    <t>380185057F</t>
  </si>
  <si>
    <t>LOGEMENTS CADRES RESIDENCE LES AMARYLLIS</t>
  </si>
  <si>
    <t>158965</t>
  </si>
  <si>
    <t>380185058G</t>
  </si>
  <si>
    <t>EXUTOIRE DES EAUX PLUVIALES E P A</t>
  </si>
  <si>
    <t>159094</t>
  </si>
  <si>
    <t>380185064M</t>
  </si>
  <si>
    <t>MUSEE TROUPES DE MONTAGNE DE LA BASTILLE</t>
  </si>
  <si>
    <t>189342</t>
  </si>
  <si>
    <t>380185066O</t>
  </si>
  <si>
    <t>PAB LOG CDC 93RAM</t>
  </si>
  <si>
    <t>214973</t>
  </si>
  <si>
    <t>380249002Q</t>
  </si>
  <si>
    <t>LOGT BAIL GEND EPA TOURTET-CARUS</t>
  </si>
  <si>
    <t>199625</t>
  </si>
  <si>
    <t>380249004S</t>
  </si>
  <si>
    <t>LOGT BAIL GEND EPA GODIER</t>
  </si>
  <si>
    <t>205835</t>
  </si>
  <si>
    <t>380249005T</t>
  </si>
  <si>
    <t>LOGEMENT NAS ADC TB</t>
  </si>
  <si>
    <t>209932</t>
  </si>
  <si>
    <t>380249006U</t>
  </si>
  <si>
    <t>PAB LOGEMENT NAS MONTBONNOT AMPHITEA</t>
  </si>
  <si>
    <t>213337</t>
  </si>
  <si>
    <t>380397001X</t>
  </si>
  <si>
    <t>LOGEMENT NAS GENDARME CB</t>
  </si>
  <si>
    <t>209936</t>
  </si>
  <si>
    <t>380397003Z</t>
  </si>
  <si>
    <t>PAB LOGT NAS GEND AIR EPA</t>
  </si>
  <si>
    <t>210301</t>
  </si>
  <si>
    <t>380433001N</t>
  </si>
  <si>
    <t>NN SAINT-NIZIER-DU-MOUCHEROTTE</t>
  </si>
  <si>
    <t>199041</t>
  </si>
  <si>
    <t>380544005X</t>
  </si>
  <si>
    <t>TERRAIN DES BURETTES</t>
  </si>
  <si>
    <t>158345</t>
  </si>
  <si>
    <t>380544006Y</t>
  </si>
  <si>
    <t>PREPARATION MILITAIRE MARINE</t>
  </si>
  <si>
    <t>211010</t>
  </si>
  <si>
    <t>380561001P</t>
  </si>
  <si>
    <t>TERRAIN MANOEUVRES CASNT CHAMBARAN-38-26</t>
  </si>
  <si>
    <t>157101</t>
  </si>
  <si>
    <t>730054006G</t>
  </si>
  <si>
    <t>BARAQUEMENTS DE VULMIX</t>
  </si>
  <si>
    <t>158192</t>
  </si>
  <si>
    <t>730054013N</t>
  </si>
  <si>
    <t>CHAMP DE TIR DE L'ARBONNE</t>
  </si>
  <si>
    <t>157252</t>
  </si>
  <si>
    <t>730054018S</t>
  </si>
  <si>
    <t>MAISON FAMILIALE DE PRALOGNAN</t>
  </si>
  <si>
    <t>157577</t>
  </si>
  <si>
    <t>730054019T</t>
  </si>
  <si>
    <t>CENTRE DE MONTAGNE DES ALLUES N 333</t>
  </si>
  <si>
    <t>157481</t>
  </si>
  <si>
    <t>730054036K</t>
  </si>
  <si>
    <t>POSTE DE MONTAGNE DE TIGNES</t>
  </si>
  <si>
    <t>179228</t>
  </si>
  <si>
    <t>730054039N</t>
  </si>
  <si>
    <t>ALIMENTATION ELECTRIQUE CT ARBONNE</t>
  </si>
  <si>
    <t>730065006I</t>
  </si>
  <si>
    <t>IMMEUBLE PASTEUR</t>
  </si>
  <si>
    <t>158050</t>
  </si>
  <si>
    <t>730065011N</t>
  </si>
  <si>
    <t>TERRAIN D'EXERCICES DES MONTS</t>
  </si>
  <si>
    <t>157404</t>
  </si>
  <si>
    <t>730065013P</t>
  </si>
  <si>
    <t>CHAMP DE TIR DU PAS DE LA FOSSE</t>
  </si>
  <si>
    <t>159505</t>
  </si>
  <si>
    <t>730065018U</t>
  </si>
  <si>
    <t>QUARTIER ROC NOIR</t>
  </si>
  <si>
    <t>160703</t>
  </si>
  <si>
    <t>730065023Z</t>
  </si>
  <si>
    <t>RESIDENCE LE NIVOLET LE COLOMBIER</t>
  </si>
  <si>
    <t>157715</t>
  </si>
  <si>
    <t>730065025B</t>
  </si>
  <si>
    <t>CENTRE ECOLE DE PLONGEE ARMEE DE TERRE</t>
  </si>
  <si>
    <t>160631</t>
  </si>
  <si>
    <t>730143002E</t>
  </si>
  <si>
    <t>TERRAIN EX-REFUGE DU REPLAT DES CANONS</t>
  </si>
  <si>
    <t>158443</t>
  </si>
  <si>
    <t>730143010M</t>
  </si>
  <si>
    <t>OUVRAGE DE LA VANOISE ET CHALET</t>
  </si>
  <si>
    <t>158004</t>
  </si>
  <si>
    <t>730157001P</t>
  </si>
  <si>
    <t>CASERNE CDT PARIS</t>
  </si>
  <si>
    <t>157601</t>
  </si>
  <si>
    <t>730157011Z</t>
  </si>
  <si>
    <t>EX-STAND DE TIR OUVERT DE L'ESSEILLON</t>
  </si>
  <si>
    <t>156974</t>
  </si>
  <si>
    <t>730261001P</t>
  </si>
  <si>
    <t>CASERNEMENT DES ROCHILLES</t>
  </si>
  <si>
    <t>157795</t>
  </si>
  <si>
    <t>730261002Q</t>
  </si>
  <si>
    <t>ROUTE DU PLAN LACHAT AUX ROCHILLES</t>
  </si>
  <si>
    <t>159001</t>
  </si>
  <si>
    <t>730261003R</t>
  </si>
  <si>
    <t>AGRANDISSEMENT ROUTE PLAN LACHAT MOTTETS</t>
  </si>
  <si>
    <t>157760</t>
  </si>
  <si>
    <t>730261005T</t>
  </si>
  <si>
    <t>COND EAU FORT TELEGRAPHE SOURCE BENINGER</t>
  </si>
  <si>
    <t>158994</t>
  </si>
  <si>
    <t>730261008W</t>
  </si>
  <si>
    <t>POSTE CAPITAINE LISSNER EX-POSTE VALLOIR</t>
  </si>
  <si>
    <t>157796</t>
  </si>
  <si>
    <t>730261009X</t>
  </si>
  <si>
    <t>BARAQUEMENT DU TELEGRAPHE</t>
  </si>
  <si>
    <t>158842</t>
  </si>
  <si>
    <t>730261014C</t>
  </si>
  <si>
    <t>ROUTE D'ACCES AU FORT DU TELEGRAPHE</t>
  </si>
  <si>
    <t>160025</t>
  </si>
  <si>
    <t>740010003F</t>
  </si>
  <si>
    <t>EX-PAVILLON CDT DE GROUPE</t>
  </si>
  <si>
    <t>158751</t>
  </si>
  <si>
    <t>740010007J</t>
  </si>
  <si>
    <t>MAISON DE L'ARMEE ET SERVICES GENERAUX</t>
  </si>
  <si>
    <t>158858</t>
  </si>
  <si>
    <t>740010009L</t>
  </si>
  <si>
    <t>CHAMP DE TIR DE SACCONGES</t>
  </si>
  <si>
    <t>157264</t>
  </si>
  <si>
    <t>740010011N</t>
  </si>
  <si>
    <t>QUARTIER LT-TOM MOREL EX-BRESSIS</t>
  </si>
  <si>
    <t>158739</t>
  </si>
  <si>
    <t>740056002K</t>
  </si>
  <si>
    <t>QUARTIER LIEUTENANT-COLONEL POURCHIER</t>
  </si>
  <si>
    <t>157629</t>
  </si>
  <si>
    <t>740056008Q</t>
  </si>
  <si>
    <t>GARAGE DU BIOLLAY</t>
  </si>
  <si>
    <t>160406</t>
  </si>
  <si>
    <t>740056010S</t>
  </si>
  <si>
    <t>RESIDENCE TOT DRET</t>
  </si>
  <si>
    <t>159486</t>
  </si>
  <si>
    <t>740081005B</t>
  </si>
  <si>
    <t>POSTE CNE MASSON</t>
  </si>
  <si>
    <t>159648</t>
  </si>
  <si>
    <t>130103003R</t>
  </si>
  <si>
    <t>STATION POMPAGE DU DEPOT MUNITIONS</t>
  </si>
  <si>
    <t>160337</t>
  </si>
  <si>
    <t>130047019L</t>
  </si>
  <si>
    <t>DOMAINE DE MONTEAU</t>
  </si>
  <si>
    <t>159640</t>
  </si>
  <si>
    <t>130078005F</t>
  </si>
  <si>
    <t>STATION DE POMPAGE DU CRE DU RHONE</t>
  </si>
  <si>
    <t>158711</t>
  </si>
  <si>
    <t>130103002Q</t>
  </si>
  <si>
    <t>LOGEMENTS ET DEPOT DE MUNITIONS</t>
  </si>
  <si>
    <t>157603</t>
  </si>
  <si>
    <t>130038501V</t>
  </si>
  <si>
    <t>ETABLISSEMENT DE FONTVIEILLE</t>
  </si>
  <si>
    <t>160069</t>
  </si>
  <si>
    <t>130039502I</t>
  </si>
  <si>
    <t>PAB LOGEMENT NAS 3025</t>
  </si>
  <si>
    <t>210481</t>
  </si>
  <si>
    <t>130047002U</t>
  </si>
  <si>
    <t>IMMEUBLE PLACE DES CARMES</t>
  </si>
  <si>
    <t>160525</t>
  </si>
  <si>
    <t>130047003V</t>
  </si>
  <si>
    <t>VILLA LES CIGALES</t>
  </si>
  <si>
    <t>157389</t>
  </si>
  <si>
    <t>130047010C</t>
  </si>
  <si>
    <t>PISTE DE VERGIERE</t>
  </si>
  <si>
    <t>157930</t>
  </si>
  <si>
    <t>130047011D</t>
  </si>
  <si>
    <t>CENTRE EMISSION DES CHANOINES</t>
  </si>
  <si>
    <t>159766</t>
  </si>
  <si>
    <t>130047013F</t>
  </si>
  <si>
    <t>BASE AERIENNE 125 ISTRES</t>
  </si>
  <si>
    <t>157499</t>
  </si>
  <si>
    <t>130047014G</t>
  </si>
  <si>
    <t>CITE PUJEADE</t>
  </si>
  <si>
    <t>159667</t>
  </si>
  <si>
    <t>130047015H</t>
  </si>
  <si>
    <t>CITE ENGHUN</t>
  </si>
  <si>
    <t>159341</t>
  </si>
  <si>
    <t>130047016I</t>
  </si>
  <si>
    <t>CITE CARPENTIER</t>
  </si>
  <si>
    <t>158111</t>
  </si>
  <si>
    <t>130047018K</t>
  </si>
  <si>
    <t>BASE DE VITESSE D'ISTRES</t>
  </si>
  <si>
    <t>158304</t>
  </si>
  <si>
    <t>130047020M</t>
  </si>
  <si>
    <t>CITE LA BAYANNE</t>
  </si>
  <si>
    <t>160769</t>
  </si>
  <si>
    <t>130047021N</t>
  </si>
  <si>
    <t>CENTRE D'ESSAIS EN VOL</t>
  </si>
  <si>
    <t>160185</t>
  </si>
  <si>
    <t>130047511J</t>
  </si>
  <si>
    <t>LOGEMENT NAS NO917A</t>
  </si>
  <si>
    <t>160786</t>
  </si>
  <si>
    <t>130047512K</t>
  </si>
  <si>
    <t>LOGEMENT NAS NO918A</t>
  </si>
  <si>
    <t>160852</t>
  </si>
  <si>
    <t>130047513L</t>
  </si>
  <si>
    <t>LOGEMENT NAS NO919A</t>
  </si>
  <si>
    <t>160816</t>
  </si>
  <si>
    <t>130047514M</t>
  </si>
  <si>
    <t>LOGEMENT NAS NO920A</t>
  </si>
  <si>
    <t>160812</t>
  </si>
  <si>
    <t>130047516O</t>
  </si>
  <si>
    <t>LOGEMENT NAS NO926A</t>
  </si>
  <si>
    <t>160837</t>
  </si>
  <si>
    <t>130047518Q</t>
  </si>
  <si>
    <t>LOGEMENT NAS 2410</t>
  </si>
  <si>
    <t>183897</t>
  </si>
  <si>
    <t>130047521T</t>
  </si>
  <si>
    <t>PAB LOGEMENT NAS</t>
  </si>
  <si>
    <t>215576</t>
  </si>
  <si>
    <t>130047522U</t>
  </si>
  <si>
    <t>BAIL 23IS6001</t>
  </si>
  <si>
    <t>216494</t>
  </si>
  <si>
    <t>130047523V</t>
  </si>
  <si>
    <t>PAB 23IS6002</t>
  </si>
  <si>
    <t>216118</t>
  </si>
  <si>
    <t>130047524W</t>
  </si>
  <si>
    <t>PAB 14 RUE DES EGLANTIERS 13800 ISTRES</t>
  </si>
  <si>
    <t>130063001D</t>
  </si>
  <si>
    <t>4EME RMAT DETACHEMENT</t>
  </si>
  <si>
    <t>156824</t>
  </si>
  <si>
    <t>130063002E</t>
  </si>
  <si>
    <t>PISTE MIRAMAS EX PARC A BALLONS</t>
  </si>
  <si>
    <t>157663</t>
  </si>
  <si>
    <t>130063004G</t>
  </si>
  <si>
    <t>VILLA CAPITAINE</t>
  </si>
  <si>
    <t>159549</t>
  </si>
  <si>
    <t>130063009L</t>
  </si>
  <si>
    <t>CITE DU JEU DE BOULES</t>
  </si>
  <si>
    <t>158916</t>
  </si>
  <si>
    <t>130063010M</t>
  </si>
  <si>
    <t>ANCIENNE POUDRERIE NATIONALE ST CHAMAS</t>
  </si>
  <si>
    <t>158044</t>
  </si>
  <si>
    <t>130063012O</t>
  </si>
  <si>
    <t>LOGEMENT DU SIPHON</t>
  </si>
  <si>
    <t>159014</t>
  </si>
  <si>
    <t>130063020W</t>
  </si>
  <si>
    <t>PARC EXPLOSIF DE BAUSSENQ</t>
  </si>
  <si>
    <t>158957</t>
  </si>
  <si>
    <t>130063023Z</t>
  </si>
  <si>
    <t>LES USINES ANNEXES DE MIRAMAS ISTRES</t>
  </si>
  <si>
    <t>160189</t>
  </si>
  <si>
    <t>130063024A</t>
  </si>
  <si>
    <t>DELAISSE PARCELLE AD 5</t>
  </si>
  <si>
    <t>153546</t>
  </si>
  <si>
    <t>130063029F</t>
  </si>
  <si>
    <t>LOGEMENT COL MICHEL</t>
  </si>
  <si>
    <t>215096</t>
  </si>
  <si>
    <t>130078002C</t>
  </si>
  <si>
    <t>CENTRE ESSENCES PORT SAINT LOUIS RHONE</t>
  </si>
  <si>
    <t>159880</t>
  </si>
  <si>
    <t>130098502O</t>
  </si>
  <si>
    <t>LOGEMENT NAS NO903A</t>
  </si>
  <si>
    <t>160867</t>
  </si>
  <si>
    <t>130098503P</t>
  </si>
  <si>
    <t>LOGEMENT M ALLIAS</t>
  </si>
  <si>
    <t>212410</t>
  </si>
  <si>
    <t>130098504Q</t>
  </si>
  <si>
    <t>PRISE A BAIL LOGEMENT NAS 21 IS 6008</t>
  </si>
  <si>
    <t>212811</t>
  </si>
  <si>
    <t>130103006U</t>
  </si>
  <si>
    <t>BASE AERIENNE 701 - SALON</t>
  </si>
  <si>
    <t>158683</t>
  </si>
  <si>
    <t>130103007V</t>
  </si>
  <si>
    <t>CHAMP DE TIR PYLONE RA 70</t>
  </si>
  <si>
    <t>160547</t>
  </si>
  <si>
    <t>130103008W</t>
  </si>
  <si>
    <t>PISTE DU MAS DE RUS</t>
  </si>
  <si>
    <t>158405</t>
  </si>
  <si>
    <t>130103009X</t>
  </si>
  <si>
    <t>BALISE ILS EXTERIEURE</t>
  </si>
  <si>
    <t>157262</t>
  </si>
  <si>
    <t>130103010Y</t>
  </si>
  <si>
    <t>PARC DE LURIAN</t>
  </si>
  <si>
    <t>158766</t>
  </si>
  <si>
    <t>130103011Z</t>
  </si>
  <si>
    <t>PISTE DU VALLON</t>
  </si>
  <si>
    <t>157922</t>
  </si>
  <si>
    <t>130103012A</t>
  </si>
  <si>
    <t>CRECHE DU PETIT PRINCE</t>
  </si>
  <si>
    <t>177356</t>
  </si>
  <si>
    <t>130103017F</t>
  </si>
  <si>
    <t>DGA SQ - SALON DE PROVENCE</t>
  </si>
  <si>
    <t>153400</t>
  </si>
  <si>
    <t>130103019H</t>
  </si>
  <si>
    <t>VILLA 505 VOIE AURELIENNE</t>
  </si>
  <si>
    <t>189061</t>
  </si>
  <si>
    <t>130103020I</t>
  </si>
  <si>
    <t>CITE CADRES SALON DE PROVENCE</t>
  </si>
  <si>
    <t>206215</t>
  </si>
  <si>
    <t>130103022K</t>
  </si>
  <si>
    <t>PAB LOGEMENTS GENDARMES DE L'AIR</t>
  </si>
  <si>
    <t>211964</t>
  </si>
  <si>
    <t>130103025N</t>
  </si>
  <si>
    <t>PAB 23IS6003</t>
  </si>
  <si>
    <t>216897</t>
  </si>
  <si>
    <t>260362021X</t>
  </si>
  <si>
    <t>PAB RELAIS RADAR SERRE-HAUTE</t>
  </si>
  <si>
    <t>154139</t>
  </si>
  <si>
    <t>840007002Q</t>
  </si>
  <si>
    <t>LOGEMENTS ANNEXE CHABRAN BAIL OPHLM</t>
  </si>
  <si>
    <t>157357</t>
  </si>
  <si>
    <t>840007005T</t>
  </si>
  <si>
    <t>ORATOIRE</t>
  </si>
  <si>
    <t>159533</t>
  </si>
  <si>
    <t>840017001F</t>
  </si>
  <si>
    <t>STATION HERTZIENNE DU MONT VENTOUX</t>
  </si>
  <si>
    <t>155291</t>
  </si>
  <si>
    <t>840033059V</t>
  </si>
  <si>
    <t>PAB RELAIS RADIO DU LUBERON</t>
  </si>
  <si>
    <t>143427</t>
  </si>
  <si>
    <t>840087001N</t>
  </si>
  <si>
    <t>QUARTIER BONNET D'HONNIERES</t>
  </si>
  <si>
    <t>160626</t>
  </si>
  <si>
    <t>840087003P</t>
  </si>
  <si>
    <t>QUARTIER LABOUCHE</t>
  </si>
  <si>
    <t>157467</t>
  </si>
  <si>
    <t>840087005R</t>
  </si>
  <si>
    <t>PARC ANNEXE D'ARTILLERIE</t>
  </si>
  <si>
    <t>159891</t>
  </si>
  <si>
    <t>840087006S</t>
  </si>
  <si>
    <t>TERRAIN DE MANOEUVRES DU COUDOULET</t>
  </si>
  <si>
    <t>160014</t>
  </si>
  <si>
    <t>840087007T</t>
  </si>
  <si>
    <t>TERRAIN DE MANOEUVRE DE L'AGLANET</t>
  </si>
  <si>
    <t>160599</t>
  </si>
  <si>
    <t>840087008U</t>
  </si>
  <si>
    <t>SNI LOGEMENTS SEA</t>
  </si>
  <si>
    <t>153386</t>
  </si>
  <si>
    <t>840087011X</t>
  </si>
  <si>
    <t>TERRAIN D'EXERCICES DE RANCUREL</t>
  </si>
  <si>
    <t>160628</t>
  </si>
  <si>
    <t>840087013Z</t>
  </si>
  <si>
    <t>AERODROME DE PLAN DE DIEU</t>
  </si>
  <si>
    <t>160740</t>
  </si>
  <si>
    <t>840087014A</t>
  </si>
  <si>
    <t>BASE AERIENNE 115 ORANGE CARITAT</t>
  </si>
  <si>
    <t>159808</t>
  </si>
  <si>
    <t>840087015B</t>
  </si>
  <si>
    <t>160268</t>
  </si>
  <si>
    <t>840087018E</t>
  </si>
  <si>
    <t>CIMETIERE LEGION ETRANGERE DU COUDOULET</t>
  </si>
  <si>
    <t>157275</t>
  </si>
  <si>
    <t>840087020G</t>
  </si>
  <si>
    <t>SNI CITE GUYNEMER</t>
  </si>
  <si>
    <t>159807</t>
  </si>
  <si>
    <t>840087022I</t>
  </si>
  <si>
    <t>PAB TERRAIN COMMUNAL DE MORNAS</t>
  </si>
  <si>
    <t>205921</t>
  </si>
  <si>
    <t>840107055V</t>
  </si>
  <si>
    <t>PAB GARAGE DENEIGEMENT ARMICANS</t>
  </si>
  <si>
    <t>159812</t>
  </si>
  <si>
    <t>840107058Y</t>
  </si>
  <si>
    <t>RELAIS HERTZIEN DU LUBERON - MOURE NEGRE</t>
  </si>
  <si>
    <t>160239</t>
  </si>
  <si>
    <t>840129005B</t>
  </si>
  <si>
    <t>SNI EX IMMEUBLE PETRE P41</t>
  </si>
  <si>
    <t>156850</t>
  </si>
  <si>
    <t>690123039V</t>
  </si>
  <si>
    <t>STATION DE POMPAGE DE LETRA</t>
  </si>
  <si>
    <t>158768</t>
  </si>
  <si>
    <t>690292008Q</t>
  </si>
  <si>
    <t>DELAISSES EST DE SERMENAZ</t>
  </si>
  <si>
    <t>157237</t>
  </si>
  <si>
    <t>690292015X</t>
  </si>
  <si>
    <t>DELAISSES ANTENNE OSTERODE</t>
  </si>
  <si>
    <t>211677</t>
  </si>
  <si>
    <t>010004001H</t>
  </si>
  <si>
    <t>CITE DES CADRES DE L'ARMEE DE L'AIR</t>
  </si>
  <si>
    <t>159170</t>
  </si>
  <si>
    <t>010004002I</t>
  </si>
  <si>
    <t>BASE AERIENNE 278 - AMBERIEU</t>
  </si>
  <si>
    <t>159166</t>
  </si>
  <si>
    <t>010004003J</t>
  </si>
  <si>
    <t>PAB LOGEMENT GND BOUCHETTE</t>
  </si>
  <si>
    <t>010032001F</t>
  </si>
  <si>
    <t>CSERNT LA VALBONNE BOBILLOT ET LANGLADE</t>
  </si>
  <si>
    <t>159639</t>
  </si>
  <si>
    <t>010032002G</t>
  </si>
  <si>
    <t>RESIDENCE DES PINS</t>
  </si>
  <si>
    <t>159669</t>
  </si>
  <si>
    <t>010032004I</t>
  </si>
  <si>
    <t>CITE DES BAINS - BULLY</t>
  </si>
  <si>
    <t>160542</t>
  </si>
  <si>
    <t>010032006K</t>
  </si>
  <si>
    <t>STATION DE POMPAGE DE LA VALBONNE</t>
  </si>
  <si>
    <t>158021</t>
  </si>
  <si>
    <t>010053001X</t>
  </si>
  <si>
    <t>CASERNE AUBRY</t>
  </si>
  <si>
    <t>157510</t>
  </si>
  <si>
    <t>010053004A</t>
  </si>
  <si>
    <t>CITE DU CDT GUIBERT</t>
  </si>
  <si>
    <t>159840</t>
  </si>
  <si>
    <t>010142001Z</t>
  </si>
  <si>
    <t>CIM MIL ALL DAGNEUX</t>
  </si>
  <si>
    <t>152844</t>
  </si>
  <si>
    <t>010213001T</t>
  </si>
  <si>
    <t>CASERNEMENT DE LEYMENT VILLAS DOMANIALES</t>
  </si>
  <si>
    <t>157040</t>
  </si>
  <si>
    <t>070158001R</t>
  </si>
  <si>
    <t>STELE ACCIDENT N 262</t>
  </si>
  <si>
    <t>158312</t>
  </si>
  <si>
    <t>070186005T</t>
  </si>
  <si>
    <t>LA MAGNANERIE</t>
  </si>
  <si>
    <t>159676</t>
  </si>
  <si>
    <t>070186015D</t>
  </si>
  <si>
    <t>RELAIS HERTZIEN DE ST-ROMAIN DE LERPS</t>
  </si>
  <si>
    <t>159689</t>
  </si>
  <si>
    <t>070186018G</t>
  </si>
  <si>
    <t>CASERNE RAMPON DMD 07</t>
  </si>
  <si>
    <t>128373</t>
  </si>
  <si>
    <t>070323013H</t>
  </si>
  <si>
    <t>CHAMP DE TIR DE TOULAUD</t>
  </si>
  <si>
    <t>157009</t>
  </si>
  <si>
    <t>260362001D</t>
  </si>
  <si>
    <t>BCC EX-QUARTIER LATOUR MAUBOURG</t>
  </si>
  <si>
    <t>158265</t>
  </si>
  <si>
    <t>260362002E</t>
  </si>
  <si>
    <t>QUARTIER BAQUET</t>
  </si>
  <si>
    <t>158954</t>
  </si>
  <si>
    <t>260362004G</t>
  </si>
  <si>
    <t>DEPOT DE MUNITIONS DE BILLARD</t>
  </si>
  <si>
    <t>157952</t>
  </si>
  <si>
    <t>260362005H</t>
  </si>
  <si>
    <t>RESIDENCE MESANGERE</t>
  </si>
  <si>
    <t>160143</t>
  </si>
  <si>
    <t>260362009L</t>
  </si>
  <si>
    <t>BASE GENERAL CANNET</t>
  </si>
  <si>
    <t>159821</t>
  </si>
  <si>
    <t>260362010M</t>
  </si>
  <si>
    <t>ETAB LOGISTIQUE COMMISSARIAT DES ARMEES</t>
  </si>
  <si>
    <t>157202</t>
  </si>
  <si>
    <t>260362015R</t>
  </si>
  <si>
    <t>RELAIS HERTZIEN D'AUCELON</t>
  </si>
  <si>
    <t>157258</t>
  </si>
  <si>
    <t>260362024A</t>
  </si>
  <si>
    <t>RESIDENCE LES FRONDAISONS DE L'YSER</t>
  </si>
  <si>
    <t>199964</t>
  </si>
  <si>
    <t>260362025B</t>
  </si>
  <si>
    <t>PAB RELAIS (SER)</t>
  </si>
  <si>
    <t>176406</t>
  </si>
  <si>
    <t>260362026C</t>
  </si>
  <si>
    <t>MAISON DE L ARMEE - 26 -</t>
  </si>
  <si>
    <t>260362031H</t>
  </si>
  <si>
    <t>PAB LOGEMENT COL MAURIN</t>
  </si>
  <si>
    <t>420187015B</t>
  </si>
  <si>
    <t>HEBERGEMENT STAGIAIRES ESCAT</t>
  </si>
  <si>
    <t>157791</t>
  </si>
  <si>
    <t>420187016C</t>
  </si>
  <si>
    <t>ELOCA - SQ-DGA ROANNE</t>
  </si>
  <si>
    <t>160027</t>
  </si>
  <si>
    <t>420218009D</t>
  </si>
  <si>
    <t>MAISON DE L'ARMEE - 42 -</t>
  </si>
  <si>
    <t>159713</t>
  </si>
  <si>
    <t>420218013H</t>
  </si>
  <si>
    <t>EDIACA MOLINA</t>
  </si>
  <si>
    <t>159480</t>
  </si>
  <si>
    <t>420326001R</t>
  </si>
  <si>
    <t>STATION DU MONT PILAT</t>
  </si>
  <si>
    <t>160637</t>
  </si>
  <si>
    <t>690123008Q</t>
  </si>
  <si>
    <t>CASERNE DE LA MOUCHE</t>
  </si>
  <si>
    <t>160315</t>
  </si>
  <si>
    <t>690123010S</t>
  </si>
  <si>
    <t>PAVILLONS RUE JEANNE HACHETTE</t>
  </si>
  <si>
    <t>156795</t>
  </si>
  <si>
    <t>690123011T</t>
  </si>
  <si>
    <t>QUARTIER GENERAL FRERE</t>
  </si>
  <si>
    <t>157011</t>
  </si>
  <si>
    <t>690123012U</t>
  </si>
  <si>
    <t>GARE PART DIEU</t>
  </si>
  <si>
    <t>210892</t>
  </si>
  <si>
    <t>690123016Y</t>
  </si>
  <si>
    <t>7 RMAT LYON INGENIEUR GENERAL SABATIER</t>
  </si>
  <si>
    <t>157010</t>
  </si>
  <si>
    <t>690123025H</t>
  </si>
  <si>
    <t>HOP INSTRUCTION DES ARMEES DESGENETTES</t>
  </si>
  <si>
    <t>156815</t>
  </si>
  <si>
    <t>690123030M</t>
  </si>
  <si>
    <t>HOTEL DU GOUVERNEUR MILITAIRE DE LYON</t>
  </si>
  <si>
    <t>156880</t>
  </si>
  <si>
    <t>690123032O</t>
  </si>
  <si>
    <t>PAVILLONS RUE DOCTEUR CRESTIN</t>
  </si>
  <si>
    <t>159305</t>
  </si>
  <si>
    <t>690123034Q</t>
  </si>
  <si>
    <t>PAVILLONS CHEVREUL JABOULAY</t>
  </si>
  <si>
    <t>160347</t>
  </si>
  <si>
    <t>690123037T</t>
  </si>
  <si>
    <t>CENTRE RECEPTION DE NARCEL</t>
  </si>
  <si>
    <t>158776</t>
  </si>
  <si>
    <t>690123038U</t>
  </si>
  <si>
    <t>BATTERIE DU MONT THOU</t>
  </si>
  <si>
    <t>157487</t>
  </si>
  <si>
    <t>690123043Z</t>
  </si>
  <si>
    <t>ECOLES MILITAIRES DE SANTE LYON-BRON</t>
  </si>
  <si>
    <t>159343</t>
  </si>
  <si>
    <t>690123053J</t>
  </si>
  <si>
    <t>PAVILLONS DES TCHECOSLOVAQUES</t>
  </si>
  <si>
    <t>160285</t>
  </si>
  <si>
    <t>690123056M</t>
  </si>
  <si>
    <t>CENTRE EMISSION LA GARENNE</t>
  </si>
  <si>
    <t>160190</t>
  </si>
  <si>
    <t>690123057N</t>
  </si>
  <si>
    <t>FORT DU MONT VERDUN</t>
  </si>
  <si>
    <t>157496</t>
  </si>
  <si>
    <t>690123058O</t>
  </si>
  <si>
    <t>BASE AERIENNE 942 MONT VERDUN</t>
  </si>
  <si>
    <t>158075</t>
  </si>
  <si>
    <t>690123061R</t>
  </si>
  <si>
    <t>7 RMAT SAINT-PRIEST</t>
  </si>
  <si>
    <t>160389</t>
  </si>
  <si>
    <t>690123063T</t>
  </si>
  <si>
    <t>PAVILLONS DE LA BELLE ETOILE</t>
  </si>
  <si>
    <t>160116</t>
  </si>
  <si>
    <t>690123071B</t>
  </si>
  <si>
    <t>OUVRAGES SOUTERRAINS DU MONT VERDUN</t>
  </si>
  <si>
    <t>160183</t>
  </si>
  <si>
    <t>690123073D</t>
  </si>
  <si>
    <t>BASSIN DE RETENTION</t>
  </si>
  <si>
    <t>160187</t>
  </si>
  <si>
    <t>690123081L</t>
  </si>
  <si>
    <t>CENTRE ECHANGES GARE PERRACHE</t>
  </si>
  <si>
    <t>198731</t>
  </si>
  <si>
    <t>690123084O</t>
  </si>
  <si>
    <t>CO-PROPRIETE DU CLOS JOUVE</t>
  </si>
  <si>
    <t>157797</t>
  </si>
  <si>
    <t>690123085P</t>
  </si>
  <si>
    <t>MAS DE SAINT CYR</t>
  </si>
  <si>
    <t>160592</t>
  </si>
  <si>
    <t>690123090U</t>
  </si>
  <si>
    <t>LEGS VEUVE MME CHOL</t>
  </si>
  <si>
    <t>159516</t>
  </si>
  <si>
    <t>690123091V</t>
  </si>
  <si>
    <t>RESIDENCE PRE-GAUDRY</t>
  </si>
  <si>
    <t>157723</t>
  </si>
  <si>
    <t>690207001D</t>
  </si>
  <si>
    <t>CIM MIL BRIT ST GERMAIN AU MONT D OR</t>
  </si>
  <si>
    <t>156214</t>
  </si>
  <si>
    <t>690262002O</t>
  </si>
  <si>
    <t>LGT SENTINELLE VILLEURBANNE</t>
  </si>
  <si>
    <t>211323</t>
  </si>
  <si>
    <t>690292001J</t>
  </si>
  <si>
    <t>QUARTIER MARECHAL DE CASTELLANE</t>
  </si>
  <si>
    <t>157370</t>
  </si>
  <si>
    <t>690292004M</t>
  </si>
  <si>
    <t>MAISON D ENFANTS FARE</t>
  </si>
  <si>
    <t>160007</t>
  </si>
  <si>
    <t>690292009R</t>
  </si>
  <si>
    <t>ANTENNE QUARTIER OSTERODE</t>
  </si>
  <si>
    <t>160414</t>
  </si>
  <si>
    <t>690292010S</t>
  </si>
  <si>
    <t>STAND DE TIR DU FORT DE VANCIA</t>
  </si>
  <si>
    <t>159698</t>
  </si>
  <si>
    <t>690299002Q</t>
  </si>
  <si>
    <t>CONV SENTINELLE ST EXUPERY</t>
  </si>
  <si>
    <t>690299003R</t>
  </si>
  <si>
    <t>SENTINELLE SAINT EXUPERY</t>
  </si>
  <si>
    <t>690382001X</t>
  </si>
  <si>
    <t>PAB LOGEMENT COL CASSAN LYON 2</t>
  </si>
  <si>
    <t>218277</t>
  </si>
  <si>
    <t>690383001J</t>
  </si>
  <si>
    <t>MEMORIAL MONTLUC</t>
  </si>
  <si>
    <t>178875</t>
  </si>
  <si>
    <t>690389002E</t>
  </si>
  <si>
    <t>PABAIL GEND AIR CAP RESIDENTIELL LYON 9</t>
  </si>
  <si>
    <t>214223</t>
  </si>
  <si>
    <t>690389003F</t>
  </si>
  <si>
    <t>PABAIL LGTS GEND AIR MENDES ASSET 69009</t>
  </si>
  <si>
    <t>040019094Y</t>
  </si>
  <si>
    <t>CHAMBRES DE COUPURE REGION RESTEFOND</t>
  </si>
  <si>
    <t>158262</t>
  </si>
  <si>
    <t>050023050M</t>
  </si>
  <si>
    <t>BLOCKHAUS DE LA GRANDE MAYE</t>
  </si>
  <si>
    <t>155836</t>
  </si>
  <si>
    <t>130055529T</t>
  </si>
  <si>
    <t>ILOT TIBOULEN</t>
  </si>
  <si>
    <t>130705</t>
  </si>
  <si>
    <t>840003007Z</t>
  </si>
  <si>
    <t>SNI BATIMENT J2</t>
  </si>
  <si>
    <t>157946</t>
  </si>
  <si>
    <t>840107021N</t>
  </si>
  <si>
    <t>AIRE DE STOCKAGE AMENAGEE II-1</t>
  </si>
  <si>
    <t>159920</t>
  </si>
  <si>
    <t>840107056W</t>
  </si>
  <si>
    <t>ROUTES SSBS PARTIE DROME</t>
  </si>
  <si>
    <t>159922</t>
  </si>
  <si>
    <t>040019030M</t>
  </si>
  <si>
    <t>ABRI NORD-OUEST DE FONTVIVE</t>
  </si>
  <si>
    <t>157443</t>
  </si>
  <si>
    <t>040019059P</t>
  </si>
  <si>
    <t>ROUTE DU COL DE PARPAILLON ET REFUGE</t>
  </si>
  <si>
    <t>159102</t>
  </si>
  <si>
    <t>040019074E</t>
  </si>
  <si>
    <t>SOURCE DU RIO SEC FONTFROIDE BACHASSES</t>
  </si>
  <si>
    <t>159489</t>
  </si>
  <si>
    <t>040019075F</t>
  </si>
  <si>
    <t>SOURCE DE SIGURET</t>
  </si>
  <si>
    <t>157133</t>
  </si>
  <si>
    <t>040019078I</t>
  </si>
  <si>
    <t>SOURCE CONDUITE D'EAU ABRI N-O FONTVIVE</t>
  </si>
  <si>
    <t>159454</t>
  </si>
  <si>
    <t>040019082M</t>
  </si>
  <si>
    <t>SOURCE CONDUITE EAU OUVRAGE HAUT ST-OURS</t>
  </si>
  <si>
    <t>157128</t>
  </si>
  <si>
    <t>040019084O</t>
  </si>
  <si>
    <t>SOURCE DE LA BLACHE</t>
  </si>
  <si>
    <t>160056</t>
  </si>
  <si>
    <t>040019085P</t>
  </si>
  <si>
    <t>SOURCE DES RAMPES</t>
  </si>
  <si>
    <t>158321</t>
  </si>
  <si>
    <t>040019097B</t>
  </si>
  <si>
    <t>RECETTE INFERIEURE DE MEYRONNES</t>
  </si>
  <si>
    <t>157825</t>
  </si>
  <si>
    <t>040062501L</t>
  </si>
  <si>
    <t>CASERNE TARRON PAVILLON DES CADRES</t>
  </si>
  <si>
    <t>158252</t>
  </si>
  <si>
    <t>050023076M</t>
  </si>
  <si>
    <t>POINT 2232</t>
  </si>
  <si>
    <t>130001027N</t>
  </si>
  <si>
    <t>NN DE LUYNES AIX EN PROVENCE</t>
  </si>
  <si>
    <t>156030</t>
  </si>
  <si>
    <t>840107014G</t>
  </si>
  <si>
    <t>AIRE DE STOCKAGE AMENAGEE I-4</t>
  </si>
  <si>
    <t>159011</t>
  </si>
  <si>
    <t>840107019L</t>
  </si>
  <si>
    <t>AIRE DE STOCKAGE AMENAGEE I-9</t>
  </si>
  <si>
    <t>159802</t>
  </si>
  <si>
    <t>840107024Q</t>
  </si>
  <si>
    <t>AIRE DE STOCKAGE AMENAGEE II-4</t>
  </si>
  <si>
    <t>159529</t>
  </si>
  <si>
    <t>840107029V</t>
  </si>
  <si>
    <t>AIRE DE STOCKAGE AMENAGEE II-9</t>
  </si>
  <si>
    <t>159599</t>
  </si>
  <si>
    <t>840107046M</t>
  </si>
  <si>
    <t>BORNE SAHARA N 2</t>
  </si>
  <si>
    <t>160714</t>
  </si>
  <si>
    <t>840107047N</t>
  </si>
  <si>
    <t>BORNE SAHARA N 3</t>
  </si>
  <si>
    <t>159817</t>
  </si>
  <si>
    <t>840107052S</t>
  </si>
  <si>
    <t>RUSTREL P C T 1 TREFONDS</t>
  </si>
  <si>
    <t>158214</t>
  </si>
  <si>
    <t>840107054U</t>
  </si>
  <si>
    <t>PCT 3 TREFONDS RESTES A ETAT DE PROJET</t>
  </si>
  <si>
    <t>159634</t>
  </si>
  <si>
    <t>840107057X</t>
  </si>
  <si>
    <t>ROUTES SSBS ALPES DE HAUTE PROVENCE</t>
  </si>
  <si>
    <t>158218</t>
  </si>
  <si>
    <t>840107064E</t>
  </si>
  <si>
    <t>RESEAU TELECOM ENTERRE VAUCLUSE TREFONDS</t>
  </si>
  <si>
    <t>157960</t>
  </si>
  <si>
    <t>840107153P</t>
  </si>
  <si>
    <t>REILHANETTE P C T 2 TREFONDS</t>
  </si>
  <si>
    <t>159937</t>
  </si>
  <si>
    <t>840107164A</t>
  </si>
  <si>
    <t>RESEAU TELECOM ENTERRE DROME TREFONDS</t>
  </si>
  <si>
    <t>158558</t>
  </si>
  <si>
    <t>840107253L</t>
  </si>
  <si>
    <t>AUREL P C T 2 TREFONDS</t>
  </si>
  <si>
    <t>159747</t>
  </si>
  <si>
    <t>840107264W</t>
  </si>
  <si>
    <t>RESEAU TELECOM ENTERRE TREFONDS A H P</t>
  </si>
  <si>
    <t>158763</t>
  </si>
  <si>
    <t>040019002K</t>
  </si>
  <si>
    <t>CHAMP DE TIR DE LA VALETTE</t>
  </si>
  <si>
    <t>159060</t>
  </si>
  <si>
    <t>040019004M</t>
  </si>
  <si>
    <t>20 LOGEMENTS SAH2P EX-QUARTIER BREISSAND</t>
  </si>
  <si>
    <t>159869</t>
  </si>
  <si>
    <t>040019016Y</t>
  </si>
  <si>
    <t>POSTE DE SECTIONNEMENT DE MEYRONNES</t>
  </si>
  <si>
    <t>159109</t>
  </si>
  <si>
    <t>040019039V</t>
  </si>
  <si>
    <t>OUVRAGE DU COL DE LA MOUTIERE - 04</t>
  </si>
  <si>
    <t>157633</t>
  </si>
  <si>
    <t>040019042Y</t>
  </si>
  <si>
    <t>SENTIER DE LA DRUYERE</t>
  </si>
  <si>
    <t>159488</t>
  </si>
  <si>
    <t>040019047D</t>
  </si>
  <si>
    <t>OUVRAGE DE RESTEFOND - 04</t>
  </si>
  <si>
    <t>157916</t>
  </si>
  <si>
    <t>040019049F</t>
  </si>
  <si>
    <t>OUVRAGE DES GRANGES COMMUNES - 04</t>
  </si>
  <si>
    <t>160141</t>
  </si>
  <si>
    <t>040019056M</t>
  </si>
  <si>
    <t>STATION INF TELEPH PREGONDE RESTEFOND</t>
  </si>
  <si>
    <t>156930</t>
  </si>
  <si>
    <t>040019067X</t>
  </si>
  <si>
    <t>CHEMIN ACCES OBSERVATOIRE SERRE LA PLATE</t>
  </si>
  <si>
    <t>157835</t>
  </si>
  <si>
    <t>040019079J</t>
  </si>
  <si>
    <t>CONDUITE D'EAU ABRI NORD EST SAINT-OURS</t>
  </si>
  <si>
    <t>157130</t>
  </si>
  <si>
    <t>040019080K</t>
  </si>
  <si>
    <t>SOURCE ET CONDUITE EAU DE L'UBAYETTE</t>
  </si>
  <si>
    <t>159123</t>
  </si>
  <si>
    <t>040019088S</t>
  </si>
  <si>
    <t>POINT D'EAU DE RESTEFOND</t>
  </si>
  <si>
    <t>158945</t>
  </si>
  <si>
    <t>040019089T</t>
  </si>
  <si>
    <t>SOURCE STATION POMPAGE EAU OUV RESTEFOND</t>
  </si>
  <si>
    <t>159776</t>
  </si>
  <si>
    <t>040070002Y</t>
  </si>
  <si>
    <t>DMD EX DESMICHELS</t>
  </si>
  <si>
    <t>159026</t>
  </si>
  <si>
    <t>040070009F</t>
  </si>
  <si>
    <t>STATION HERTZIENNE ST ANDRE-LES-ALPES</t>
  </si>
  <si>
    <t>159246</t>
  </si>
  <si>
    <t>040178001T</t>
  </si>
  <si>
    <t>RELAIS HERTZIEN SIGNAL DE LURE</t>
  </si>
  <si>
    <t>160099</t>
  </si>
  <si>
    <t>050023031T</t>
  </si>
  <si>
    <t>CASERNE CLOT ENJAIME</t>
  </si>
  <si>
    <t>157078</t>
  </si>
  <si>
    <t>050023035X</t>
  </si>
  <si>
    <t>CASERNEMENT DU GRANON</t>
  </si>
  <si>
    <t>160531</t>
  </si>
  <si>
    <t>050023040C</t>
  </si>
  <si>
    <t>CHALET DES DRAYERES</t>
  </si>
  <si>
    <t>158309</t>
  </si>
  <si>
    <t>050023043F</t>
  </si>
  <si>
    <t>TERRAIN DES BAISSES</t>
  </si>
  <si>
    <t>157788</t>
  </si>
  <si>
    <t>050023049L</t>
  </si>
  <si>
    <t>POSITION DES GONDRANS</t>
  </si>
  <si>
    <t>158242</t>
  </si>
  <si>
    <t>050023055R</t>
  </si>
  <si>
    <t>CENTRAL TELEPHONIQUE ST-JOSEPH</t>
  </si>
  <si>
    <t>152814</t>
  </si>
  <si>
    <t>050023060W</t>
  </si>
  <si>
    <t>OUVRAGE DU CHENAILLET</t>
  </si>
  <si>
    <t>050023063Z</t>
  </si>
  <si>
    <t>ROUTES DU SECTEUR EST</t>
  </si>
  <si>
    <t>158943</t>
  </si>
  <si>
    <t>050023067D</t>
  </si>
  <si>
    <t>OUVRAGE DU GONDRAN</t>
  </si>
  <si>
    <t>159269</t>
  </si>
  <si>
    <t>050023070G</t>
  </si>
  <si>
    <t>FORT DES TETES</t>
  </si>
  <si>
    <t>160137</t>
  </si>
  <si>
    <t>050023075L</t>
  </si>
  <si>
    <t>LES BANS</t>
  </si>
  <si>
    <t>156433</t>
  </si>
  <si>
    <t>050023078O</t>
  </si>
  <si>
    <t>ROUTE DU GRANON</t>
  </si>
  <si>
    <t>151747</t>
  </si>
  <si>
    <t>050046006K</t>
  </si>
  <si>
    <t>CHAMP DE TIR DU PETIT PUY</t>
  </si>
  <si>
    <t>159979</t>
  </si>
  <si>
    <t>050061001D</t>
  </si>
  <si>
    <t>CASERNE REYNIER</t>
  </si>
  <si>
    <t>159304</t>
  </si>
  <si>
    <t>050061006I</t>
  </si>
  <si>
    <t>CHAMP DE TIR DE LA TOURRONDE</t>
  </si>
  <si>
    <t>157050</t>
  </si>
  <si>
    <t>050061008K</t>
  </si>
  <si>
    <t>CENTRE MONTAGNE AIR DE MOISSIERES</t>
  </si>
  <si>
    <t>157074</t>
  </si>
  <si>
    <t>050061012O</t>
  </si>
  <si>
    <t>CENTRE DE MONTAGNE AIR DES FAIX</t>
  </si>
  <si>
    <t>159007</t>
  </si>
  <si>
    <t>050061013P</t>
  </si>
  <si>
    <t>CENTRE DE MONTAGNE AIR DES AUCHES</t>
  </si>
  <si>
    <t>159208</t>
  </si>
  <si>
    <t>050061015R</t>
  </si>
  <si>
    <t>QUARTIER GENERAL GUILLAUME</t>
  </si>
  <si>
    <t>159386</t>
  </si>
  <si>
    <t>050061018U</t>
  </si>
  <si>
    <t>POSTE CAPITAINE DE CACQUERAY - VALMENIER</t>
  </si>
  <si>
    <t>158838</t>
  </si>
  <si>
    <t>050061019V</t>
  </si>
  <si>
    <t>VILLA DU CHEF DE CORPS DU 4 R CH</t>
  </si>
  <si>
    <t>159458</t>
  </si>
  <si>
    <t>050061021X</t>
  </si>
  <si>
    <t>RESERVOIR D'EAU POTABLE</t>
  </si>
  <si>
    <t>159491</t>
  </si>
  <si>
    <t>050082004Y</t>
  </si>
  <si>
    <t>CASERNE BINOT</t>
  </si>
  <si>
    <t>157057</t>
  </si>
  <si>
    <t>050082008C</t>
  </si>
  <si>
    <t>LOGEMENT PERMANENT</t>
  </si>
  <si>
    <t>160429</t>
  </si>
  <si>
    <t>050082009D</t>
  </si>
  <si>
    <t>CASERNE G</t>
  </si>
  <si>
    <t>158243</t>
  </si>
  <si>
    <t>050139002E</t>
  </si>
  <si>
    <t>CHAMP DE TIR TEMPORAIRE DU NOYER</t>
  </si>
  <si>
    <t>060119001H</t>
  </si>
  <si>
    <t>OUVRAGE DU COL DE LA MOUTIERE - 06</t>
  </si>
  <si>
    <t>156873</t>
  </si>
  <si>
    <t>060119002I</t>
  </si>
  <si>
    <t>OUVRAGE DES GRANGES COMMUNES - 06</t>
  </si>
  <si>
    <t>158873</t>
  </si>
  <si>
    <t>060119003J</t>
  </si>
  <si>
    <t>OUVRAGE DE RESTEFOND - 06</t>
  </si>
  <si>
    <t>160488</t>
  </si>
  <si>
    <t>130001001N</t>
  </si>
  <si>
    <t>CASERNE MIOLLIS</t>
  </si>
  <si>
    <t>160577</t>
  </si>
  <si>
    <t>130001002O</t>
  </si>
  <si>
    <t>QUARTIER RUIBET</t>
  </si>
  <si>
    <t>160724</t>
  </si>
  <si>
    <t>130001006S</t>
  </si>
  <si>
    <t>TERRAIN DE LA TORSE EST</t>
  </si>
  <si>
    <t>158289</t>
  </si>
  <si>
    <t>130001015B</t>
  </si>
  <si>
    <t>CITE CADRES FOURANE OUEST RES MERMOZ</t>
  </si>
  <si>
    <t>159351</t>
  </si>
  <si>
    <t>130001016C</t>
  </si>
  <si>
    <t>CHAMP DE TIR DE ROQUES HAUTES</t>
  </si>
  <si>
    <t>157956</t>
  </si>
  <si>
    <t>130001019F</t>
  </si>
  <si>
    <t>BASE AERIENNE 114 AIX LES MILLES</t>
  </si>
  <si>
    <t>158288</t>
  </si>
  <si>
    <t>130001020G</t>
  </si>
  <si>
    <t>RELAIS HERTZIEN STE BAUME</t>
  </si>
  <si>
    <t>160512</t>
  </si>
  <si>
    <t>130001022I</t>
  </si>
  <si>
    <t>CIRFA D'AIX EN PROVENCE</t>
  </si>
  <si>
    <t>159692</t>
  </si>
  <si>
    <t>130001023J</t>
  </si>
  <si>
    <t>CENTRE EMISSION STE BAUME</t>
  </si>
  <si>
    <t>159487</t>
  </si>
  <si>
    <t>130001024K</t>
  </si>
  <si>
    <t>GARAGE POUR VEHICULES AUTOMOBILES</t>
  </si>
  <si>
    <t>101330</t>
  </si>
  <si>
    <t>130001025L</t>
  </si>
  <si>
    <t>RADAR TRAC 2400</t>
  </si>
  <si>
    <t>134604</t>
  </si>
  <si>
    <t>130001026M</t>
  </si>
  <si>
    <t>CHAMBRE DE SURPRESSION EAU INTERMEDIAIRE</t>
  </si>
  <si>
    <t>174574</t>
  </si>
  <si>
    <t>130001028O</t>
  </si>
  <si>
    <t>ANCIENNE MENUISERIE DU CAMP DES MILLES</t>
  </si>
  <si>
    <t>151887</t>
  </si>
  <si>
    <t>130001029P</t>
  </si>
  <si>
    <t>CMCC</t>
  </si>
  <si>
    <t>144445</t>
  </si>
  <si>
    <t>130009001F</t>
  </si>
  <si>
    <t>CIM MIL BRIT MARSEILLE</t>
  </si>
  <si>
    <t>155844</t>
  </si>
  <si>
    <t>130021001T</t>
  </si>
  <si>
    <t>RELAIS HERTZIEN DE CARRY LE ROUET</t>
  </si>
  <si>
    <t>158724</t>
  </si>
  <si>
    <t>130026501H</t>
  </si>
  <si>
    <t>LOGEMENT NAS NO924A</t>
  </si>
  <si>
    <t>160834</t>
  </si>
  <si>
    <t>130028002A</t>
  </si>
  <si>
    <t>CAMP CAPITAINE PICQUART NORD</t>
  </si>
  <si>
    <t>159335</t>
  </si>
  <si>
    <t>130028003B</t>
  </si>
  <si>
    <t>CAMP CAPITAINE PICQUART SUD</t>
  </si>
  <si>
    <t>160553</t>
  </si>
  <si>
    <t>130028004C</t>
  </si>
  <si>
    <t>CAMP CAPITAINE PICQUART EST</t>
  </si>
  <si>
    <t>156917</t>
  </si>
  <si>
    <t>130028501F</t>
  </si>
  <si>
    <t>SEMAPHORE DU BEC DE L'AIGLE</t>
  </si>
  <si>
    <t>159332</t>
  </si>
  <si>
    <t>130048501L</t>
  </si>
  <si>
    <t>CENTRE MARINE DE CADARACHE</t>
  </si>
  <si>
    <t>157931</t>
  </si>
  <si>
    <t>130055001L</t>
  </si>
  <si>
    <t>FORT GANTEAUME MESS MIXTE DE GARNISON</t>
  </si>
  <si>
    <t>156908</t>
  </si>
  <si>
    <t>130055006Q</t>
  </si>
  <si>
    <t>CASERNE AUDEOUD</t>
  </si>
  <si>
    <t>157926</t>
  </si>
  <si>
    <t>130055008S</t>
  </si>
  <si>
    <t>CITE CADRES DU PHARO</t>
  </si>
  <si>
    <t>160223</t>
  </si>
  <si>
    <t>130055015Z</t>
  </si>
  <si>
    <t>CASERNE SAINTE MARTHE</t>
  </si>
  <si>
    <t>158911</t>
  </si>
  <si>
    <t>130055017B</t>
  </si>
  <si>
    <t>COMPLEXE SEA DE SAINTE MARTHE</t>
  </si>
  <si>
    <t>160135</t>
  </si>
  <si>
    <t>130055022G</t>
  </si>
  <si>
    <t>HOPITAL MILITAIRE A LAVERAN</t>
  </si>
  <si>
    <t>160529</t>
  </si>
  <si>
    <t>130055028M</t>
  </si>
  <si>
    <t>CASERNE DU MUY</t>
  </si>
  <si>
    <t>157997</t>
  </si>
  <si>
    <t>130055040Y</t>
  </si>
  <si>
    <t>157158</t>
  </si>
  <si>
    <t>130055051J</t>
  </si>
  <si>
    <t>QUARTIER RENDU</t>
  </si>
  <si>
    <t>160108</t>
  </si>
  <si>
    <t>130055053L</t>
  </si>
  <si>
    <t>CITE CADRES LARDIN</t>
  </si>
  <si>
    <t>160082</t>
  </si>
  <si>
    <t>130055055N</t>
  </si>
  <si>
    <t>VILLA CAPRICIA</t>
  </si>
  <si>
    <t>159734</t>
  </si>
  <si>
    <t>130055057P</t>
  </si>
  <si>
    <t>CHATEAU SAINT VICTOR</t>
  </si>
  <si>
    <t>157863</t>
  </si>
  <si>
    <t>130055060S</t>
  </si>
  <si>
    <t>CENTRE CONVALESCENTS PERMISSION LEGION</t>
  </si>
  <si>
    <t>157901</t>
  </si>
  <si>
    <t>130055061T</t>
  </si>
  <si>
    <t>LITTORAL ANCIENNE BATTERIE D'ENDOUME</t>
  </si>
  <si>
    <t>157923</t>
  </si>
  <si>
    <t>130055062U</t>
  </si>
  <si>
    <t>BAINS MILITAIRES D'ENDOUME</t>
  </si>
  <si>
    <t>158409</t>
  </si>
  <si>
    <t>130055063V</t>
  </si>
  <si>
    <t>LITTORAL DES BAINS MILITAIRES</t>
  </si>
  <si>
    <t>160224</t>
  </si>
  <si>
    <t>130055064W</t>
  </si>
  <si>
    <t>CARPIAGNE QUARTIER MDL KECK</t>
  </si>
  <si>
    <t>159731</t>
  </si>
  <si>
    <t>130055065X</t>
  </si>
  <si>
    <t>VILLA LA CERISAIE</t>
  </si>
  <si>
    <t>160281</t>
  </si>
  <si>
    <t>130055066Y</t>
  </si>
  <si>
    <t>STATION DE POMPAGE DE FENESTRELLE</t>
  </si>
  <si>
    <t>157670</t>
  </si>
  <si>
    <t>130055068A</t>
  </si>
  <si>
    <t>QUARTIER COLONEL VIENOT</t>
  </si>
  <si>
    <t>158938</t>
  </si>
  <si>
    <t>130055073F</t>
  </si>
  <si>
    <t>VILLA DOUCARELLO</t>
  </si>
  <si>
    <t>159583</t>
  </si>
  <si>
    <t>130055075H</t>
  </si>
  <si>
    <t>CITE KHAMISIS</t>
  </si>
  <si>
    <t>157227</t>
  </si>
  <si>
    <t>130055076I</t>
  </si>
  <si>
    <t>CSAM-RATONNEAU</t>
  </si>
  <si>
    <t>157612</t>
  </si>
  <si>
    <t>130055078K</t>
  </si>
  <si>
    <t>CRECHE LES PIROUETTES</t>
  </si>
  <si>
    <t>192904</t>
  </si>
  <si>
    <t>130055504U</t>
  </si>
  <si>
    <t>OUVRAGE DU PHARO</t>
  </si>
  <si>
    <t>159176</t>
  </si>
  <si>
    <t>130055515F</t>
  </si>
  <si>
    <t>BATTERIE DU MONT ROSE</t>
  </si>
  <si>
    <t>158416</t>
  </si>
  <si>
    <t>130055531V</t>
  </si>
  <si>
    <t>LOGEMENT PARALIA</t>
  </si>
  <si>
    <t>192278</t>
  </si>
  <si>
    <t>130055532W</t>
  </si>
  <si>
    <t>LOGEMENT CHATEAUBRIAND</t>
  </si>
  <si>
    <t>194435</t>
  </si>
  <si>
    <t>130056502E</t>
  </si>
  <si>
    <t>SEMAPHORE POSTE MICROPHONIQUE COURONNE</t>
  </si>
  <si>
    <t>157393</t>
  </si>
  <si>
    <t>130056509L</t>
  </si>
  <si>
    <t>LOGEMENT NAS NO908A</t>
  </si>
  <si>
    <t>160810</t>
  </si>
  <si>
    <t>130056512O</t>
  </si>
  <si>
    <t>LOGEMENTS GENDARMES MARITIMES MARTIGUES</t>
  </si>
  <si>
    <t>197548</t>
  </si>
  <si>
    <t>130056513P</t>
  </si>
  <si>
    <t>LOGEMENT BAIL 2990 LES LAURONS</t>
  </si>
  <si>
    <t>206494</t>
  </si>
  <si>
    <t>130077501V</t>
  </si>
  <si>
    <t>PSMP PORT-DE-BOUC NO 2326 A</t>
  </si>
  <si>
    <t>178291</t>
  </si>
  <si>
    <t>130079001N</t>
  </si>
  <si>
    <t>DOMAINE CAPITAINE DANJOU</t>
  </si>
  <si>
    <t>159064</t>
  </si>
  <si>
    <t>130202001H</t>
  </si>
  <si>
    <t>PANNES GENDARMERIE MARITIME</t>
  </si>
  <si>
    <t>213813</t>
  </si>
  <si>
    <t>130207001P</t>
  </si>
  <si>
    <t>GROUPE FROID GANTEAUME</t>
  </si>
  <si>
    <t>210874</t>
  </si>
  <si>
    <t>130208001B</t>
  </si>
  <si>
    <t>LOGEMENT 33 RUE FARGES</t>
  </si>
  <si>
    <t>212259</t>
  </si>
  <si>
    <t>830093001X</t>
  </si>
  <si>
    <t>AIRE DE RETOURNEMENT RADAR</t>
  </si>
  <si>
    <t>217665</t>
  </si>
  <si>
    <t>840003003V</t>
  </si>
  <si>
    <t>CENTRE D'ACCUEIL D'APT</t>
  </si>
  <si>
    <t>156983</t>
  </si>
  <si>
    <t>840003005X</t>
  </si>
  <si>
    <t>RESIDENCE 2EME REG</t>
  </si>
  <si>
    <t>157982</t>
  </si>
  <si>
    <t>840003009B</t>
  </si>
  <si>
    <t>SNI BATIMENT T</t>
  </si>
  <si>
    <t>158884</t>
  </si>
  <si>
    <t>840107001T</t>
  </si>
  <si>
    <t>CASERNE MARECHAL KOENIG</t>
  </si>
  <si>
    <t>156780</t>
  </si>
  <si>
    <t>840107002U</t>
  </si>
  <si>
    <t>CENTRE RADIO ELECTRIQUE DE ST CHRISTOL</t>
  </si>
  <si>
    <t>156863</t>
  </si>
  <si>
    <t>840107013F</t>
  </si>
  <si>
    <t>AIRE DE STOCKAGE AMENAGEE I-3</t>
  </si>
  <si>
    <t>160668</t>
  </si>
  <si>
    <t>840107026S</t>
  </si>
  <si>
    <t>AIRE DE STOCKAGE AMENAGEE II-6 R GRAVES</t>
  </si>
  <si>
    <t>157534</t>
  </si>
  <si>
    <t>840107028U</t>
  </si>
  <si>
    <t>AIRE DE STOCKAGE AMENAGEE II-8</t>
  </si>
  <si>
    <t>159811</t>
  </si>
  <si>
    <t>840107060A</t>
  </si>
  <si>
    <t>PISTE DU NARRETEAU</t>
  </si>
  <si>
    <t>157005</t>
  </si>
  <si>
    <t>840107100O</t>
  </si>
  <si>
    <t>ADDUCTION D'EAU DURANCE PLATEAU D'ALBION</t>
  </si>
  <si>
    <t>158626</t>
  </si>
  <si>
    <t>840107156S</t>
  </si>
  <si>
    <t>ROUTES SSBS BARRET DE LIOURE</t>
  </si>
  <si>
    <t>152854</t>
  </si>
  <si>
    <t>840107225J</t>
  </si>
  <si>
    <t>AIRE DE STOCKAGE AMENAGEE II-5</t>
  </si>
  <si>
    <t>160768</t>
  </si>
  <si>
    <t>460042001D</t>
  </si>
  <si>
    <t>CASERNE BESSIERES</t>
  </si>
  <si>
    <t>159031</t>
  </si>
  <si>
    <t>820033001V</t>
  </si>
  <si>
    <t>CASERNE BANEL</t>
  </si>
  <si>
    <t>158496</t>
  </si>
  <si>
    <t>820033002W</t>
  </si>
  <si>
    <t>QUARTIER TECHNIQUE DE LAVALETTE</t>
  </si>
  <si>
    <t>158497</t>
  </si>
  <si>
    <t>820033003X</t>
  </si>
  <si>
    <t>CASERNE MARESCOT</t>
  </si>
  <si>
    <t>160694</t>
  </si>
  <si>
    <t>820033004Y</t>
  </si>
  <si>
    <t>ECOLE DES PONTS SUR LE TARN</t>
  </si>
  <si>
    <t>158102</t>
  </si>
  <si>
    <t>820033005Z</t>
  </si>
  <si>
    <t>CHAMP DE TIR DE CORDES TOLOSANNES</t>
  </si>
  <si>
    <t>159769</t>
  </si>
  <si>
    <t>820033006A</t>
  </si>
  <si>
    <t>STAND DE TIR DE MARCHES</t>
  </si>
  <si>
    <t>160517</t>
  </si>
  <si>
    <t>820033007B</t>
  </si>
  <si>
    <t>157701</t>
  </si>
  <si>
    <t>820033009D</t>
  </si>
  <si>
    <t>CIEC CASTELSARRASIN</t>
  </si>
  <si>
    <t>158493</t>
  </si>
  <si>
    <t>820033011F</t>
  </si>
  <si>
    <t>ALLUVIONS DE LIZOUN RIVE GAUCHE</t>
  </si>
  <si>
    <t>158030</t>
  </si>
  <si>
    <t>820033017L</t>
  </si>
  <si>
    <t>ALLUVION DE ROBINSON</t>
  </si>
  <si>
    <t>160050</t>
  </si>
  <si>
    <t>820033019N</t>
  </si>
  <si>
    <t>EX PARCELLE BONINO</t>
  </si>
  <si>
    <t>158020</t>
  </si>
  <si>
    <t>820033022Q</t>
  </si>
  <si>
    <t>QUAI EN BOUT CASTELSARRASIN</t>
  </si>
  <si>
    <t>820033023R</t>
  </si>
  <si>
    <t>LOGEMENT CHEF DE CORPS 31EME RG - COLONE</t>
  </si>
  <si>
    <t>820038001D</t>
  </si>
  <si>
    <t>CAMP DE CAYLUS PARTIE T G</t>
  </si>
  <si>
    <t>158186</t>
  </si>
  <si>
    <t>820038002E</t>
  </si>
  <si>
    <t>ETABLISSEMENT ADJUDANT-CHEF GILLES</t>
  </si>
  <si>
    <t>159337</t>
  </si>
  <si>
    <t>820038003F</t>
  </si>
  <si>
    <t>CITE DEL BOSC</t>
  </si>
  <si>
    <t>158184</t>
  </si>
  <si>
    <t>820038004G</t>
  </si>
  <si>
    <t>CAMP DE CAYLUS PARTIE LOT</t>
  </si>
  <si>
    <t>158661</t>
  </si>
  <si>
    <t>820112001H</t>
  </si>
  <si>
    <t>ALLUVION DE LARONE RIVE DROITE</t>
  </si>
  <si>
    <t>156975</t>
  </si>
  <si>
    <t>820112002I</t>
  </si>
  <si>
    <t>ALLUVION DE LARONE RIVE GAUCHE</t>
  </si>
  <si>
    <t>159328</t>
  </si>
  <si>
    <t>820121002M</t>
  </si>
  <si>
    <t>QUARTIER DOUMERC</t>
  </si>
  <si>
    <t>158941</t>
  </si>
  <si>
    <t>820121004O</t>
  </si>
  <si>
    <t>CASERNE POMPONNE</t>
  </si>
  <si>
    <t>158876</t>
  </si>
  <si>
    <t>820121005P</t>
  </si>
  <si>
    <t>CASERNE GUIBERT</t>
  </si>
  <si>
    <t>156879</t>
  </si>
  <si>
    <t>820121011V</t>
  </si>
  <si>
    <t>QUARTIER CAPITAINE VERGNES</t>
  </si>
  <si>
    <t>158874</t>
  </si>
  <si>
    <t>820121012W</t>
  </si>
  <si>
    <t>CHAMP DE TIR DE MONTECH</t>
  </si>
  <si>
    <t>158003</t>
  </si>
  <si>
    <t>820121013X</t>
  </si>
  <si>
    <t>TERRAIN DE MANOEUVRE DE MONTBETON</t>
  </si>
  <si>
    <t>159439</t>
  </si>
  <si>
    <t>820121015Z</t>
  </si>
  <si>
    <t>STAND DE TIR DE BAS PAYS</t>
  </si>
  <si>
    <t>157880</t>
  </si>
  <si>
    <t>820121016A</t>
  </si>
  <si>
    <t>VILLA LE LOGIS AUX ALBAREDES</t>
  </si>
  <si>
    <t>158573</t>
  </si>
  <si>
    <t>820121017B</t>
  </si>
  <si>
    <t>TERRAIN DE L'AERODROME MONTAUBAN-VILLE</t>
  </si>
  <si>
    <t>157669</t>
  </si>
  <si>
    <t>820121022G</t>
  </si>
  <si>
    <t>QUAI EN BOUT DE BAS-PAYS</t>
  </si>
  <si>
    <t>340172043D</t>
  </si>
  <si>
    <t>RELAIS HERTZIEN LA BOISSIERE</t>
  </si>
  <si>
    <t>156887</t>
  </si>
  <si>
    <t>340301510Q</t>
  </si>
  <si>
    <t>BUREAU DETACHEMENT MARINE ANTENNE PPSD</t>
  </si>
  <si>
    <t>158962</t>
  </si>
  <si>
    <t>120063001T</t>
  </si>
  <si>
    <t>CAMP D'INSTRUCTION DU LARZAC DPU</t>
  </si>
  <si>
    <t>160615</t>
  </si>
  <si>
    <t>120068001B</t>
  </si>
  <si>
    <t>RELAIS DE COLOMBIES</t>
  </si>
  <si>
    <t>159272</t>
  </si>
  <si>
    <t>120202007D</t>
  </si>
  <si>
    <t>IMMEUBLE GENERAL VIALA</t>
  </si>
  <si>
    <t>158939</t>
  </si>
  <si>
    <t>120282001V</t>
  </si>
  <si>
    <t>DOMAINE PUECH PEYROU</t>
  </si>
  <si>
    <t>215739</t>
  </si>
  <si>
    <t>120300003F</t>
  </si>
  <si>
    <t>CIM MIL YOUGOSL VILLEFRANCHE DE R</t>
  </si>
  <si>
    <t>154122</t>
  </si>
  <si>
    <t>300060001H</t>
  </si>
  <si>
    <t>STATION DE POMPAGE DE CAISSARGUES</t>
  </si>
  <si>
    <t>195970</t>
  </si>
  <si>
    <t>300125001H</t>
  </si>
  <si>
    <t>STATION D EMISSION DE GARONS</t>
  </si>
  <si>
    <t>197485</t>
  </si>
  <si>
    <t>300133501F</t>
  </si>
  <si>
    <t>SEMAPHORE DE L'ESPIGUETTE</t>
  </si>
  <si>
    <t>160561</t>
  </si>
  <si>
    <t>300141001R</t>
  </si>
  <si>
    <t>QUARTIER GENERAL ROLLET LAUDUN</t>
  </si>
  <si>
    <t>159589</t>
  </si>
  <si>
    <t>300141002S</t>
  </si>
  <si>
    <t>TERRAIN DE ROSSIGNAC LAUDUN</t>
  </si>
  <si>
    <t>159960</t>
  </si>
  <si>
    <t>300141004U</t>
  </si>
  <si>
    <t>DOMAINE DE LASCOURS LAUDUN</t>
  </si>
  <si>
    <t>158411</t>
  </si>
  <si>
    <t>300141005V</t>
  </si>
  <si>
    <t>TERRAIN DE SAINT MAURICE LAUDUN</t>
  </si>
  <si>
    <t>159848</t>
  </si>
  <si>
    <t>300189001V</t>
  </si>
  <si>
    <t>CASERNE MONTCALM NIMES</t>
  </si>
  <si>
    <t>160067</t>
  </si>
  <si>
    <t>300189002W</t>
  </si>
  <si>
    <t>CASERNE COLONEL CHABRIERES</t>
  </si>
  <si>
    <t>160163</t>
  </si>
  <si>
    <t>300189004Y</t>
  </si>
  <si>
    <t>CASERNE GENERAL BRUYERE</t>
  </si>
  <si>
    <t>160029</t>
  </si>
  <si>
    <t>300189005Z</t>
  </si>
  <si>
    <t>VILLA DU GENIE</t>
  </si>
  <si>
    <t>159004</t>
  </si>
  <si>
    <t>300189007B</t>
  </si>
  <si>
    <t>HOTEL ECOLE ARTILLERIE LOGT GENERAL</t>
  </si>
  <si>
    <t>158998</t>
  </si>
  <si>
    <t>300189008C</t>
  </si>
  <si>
    <t>CASERNE GENERAL VALLONGUE NIMES</t>
  </si>
  <si>
    <t>157792</t>
  </si>
  <si>
    <t>300189010E</t>
  </si>
  <si>
    <t>LOG EX PARC DES SUBSISTANCES BAIL ERILIA</t>
  </si>
  <si>
    <t>160845</t>
  </si>
  <si>
    <t>300189011F</t>
  </si>
  <si>
    <t>MAS DU DIABLE RESIDENCE DUMOURIEZ</t>
  </si>
  <si>
    <t>158992</t>
  </si>
  <si>
    <t>300189014I</t>
  </si>
  <si>
    <t>CAMP DES GARRIGUES DOMAINE PUBLIC</t>
  </si>
  <si>
    <t>160803</t>
  </si>
  <si>
    <t>300189015J</t>
  </si>
  <si>
    <t>CAMP DES GARRIGUES - CONVENTION</t>
  </si>
  <si>
    <t>158993</t>
  </si>
  <si>
    <t>300189016K</t>
  </si>
  <si>
    <t>CAMP DES GARRIGUES BAUX</t>
  </si>
  <si>
    <t>160524</t>
  </si>
  <si>
    <t>300189019N</t>
  </si>
  <si>
    <t>QUARTIER SAINT CESAIRE</t>
  </si>
  <si>
    <t>157764</t>
  </si>
  <si>
    <t>300189024S</t>
  </si>
  <si>
    <t>BOIS DE NICE</t>
  </si>
  <si>
    <t>156765</t>
  </si>
  <si>
    <t>300189028W</t>
  </si>
  <si>
    <t>VILLAS CHARMELLE</t>
  </si>
  <si>
    <t>157730</t>
  </si>
  <si>
    <t>300189031Z</t>
  </si>
  <si>
    <t>IMMEUBLE COTTAGE</t>
  </si>
  <si>
    <t>156938</t>
  </si>
  <si>
    <t>300189032A</t>
  </si>
  <si>
    <t>VILLA LA PINEDE</t>
  </si>
  <si>
    <t>157350</t>
  </si>
  <si>
    <t>300189033B</t>
  </si>
  <si>
    <t>STATION EPURATION NIMES GARONS</t>
  </si>
  <si>
    <t>195969</t>
  </si>
  <si>
    <t>300189501B</t>
  </si>
  <si>
    <t>QUARTIER EL PARRAS</t>
  </si>
  <si>
    <t>157351</t>
  </si>
  <si>
    <t>300189504E</t>
  </si>
  <si>
    <t>182795</t>
  </si>
  <si>
    <t>300269001T</t>
  </si>
  <si>
    <t>DOMAINE MAS DE BANNIERE HAUT</t>
  </si>
  <si>
    <t>214474</t>
  </si>
  <si>
    <t>300341001Z</t>
  </si>
  <si>
    <t>PAB RELAIS (VAT)</t>
  </si>
  <si>
    <t>193381</t>
  </si>
  <si>
    <t>300351006U</t>
  </si>
  <si>
    <t>PAB LOGEMENT CDC 1ER REG</t>
  </si>
  <si>
    <t>207773</t>
  </si>
  <si>
    <t>340003501T</t>
  </si>
  <si>
    <t>SEMAPHORE D'AGDE</t>
  </si>
  <si>
    <t>158298</t>
  </si>
  <si>
    <t>340032010G</t>
  </si>
  <si>
    <t>CIRFA DE BEZIERS</t>
  </si>
  <si>
    <t>156957</t>
  </si>
  <si>
    <t>340081001N</t>
  </si>
  <si>
    <t>PAB RELAIS (COR)</t>
  </si>
  <si>
    <t>179623</t>
  </si>
  <si>
    <t>340108002A</t>
  </si>
  <si>
    <t>PAB GENDARMERIE MARITIME FRONTIGNAN</t>
  </si>
  <si>
    <t>120337</t>
  </si>
  <si>
    <t>340108003B</t>
  </si>
  <si>
    <t>PAB LGEMENT 1BIS RUE DU JEU DE MAIL</t>
  </si>
  <si>
    <t>340108004C</t>
  </si>
  <si>
    <t>PAB LOGEMENT 21 AVENUE DE LA RESISTANCE</t>
  </si>
  <si>
    <t>340108005D</t>
  </si>
  <si>
    <t>PAB LOGEMENT 2 IMPASSE DES DATTIERS</t>
  </si>
  <si>
    <t>340172007T</t>
  </si>
  <si>
    <t>CIRFA DE MONTPELLIER</t>
  </si>
  <si>
    <t>159735</t>
  </si>
  <si>
    <t>340172030Q</t>
  </si>
  <si>
    <t>COLONIE DE VACANCES PALAVAS LES FLOTS</t>
  </si>
  <si>
    <t>156834</t>
  </si>
  <si>
    <t>340172044E</t>
  </si>
  <si>
    <t>FERME DU GRAND POUS</t>
  </si>
  <si>
    <t>158756</t>
  </si>
  <si>
    <t>340172046G</t>
  </si>
  <si>
    <t>PAB SITE SAINT COME</t>
  </si>
  <si>
    <t>200959</t>
  </si>
  <si>
    <t>340301501H</t>
  </si>
  <si>
    <t>FORT RICHELIEU SETE - SEMAPHORE</t>
  </si>
  <si>
    <t>158963</t>
  </si>
  <si>
    <t>340301509P</t>
  </si>
  <si>
    <t>PAB POSTE AMARRAGE BGMR SETE</t>
  </si>
  <si>
    <t>158530</t>
  </si>
  <si>
    <t>340301511R</t>
  </si>
  <si>
    <t>LOCAUX BRIGADE GEND MARITIME SETE</t>
  </si>
  <si>
    <t>158257</t>
  </si>
  <si>
    <t>340301512S</t>
  </si>
  <si>
    <t>PAB GARAGE BRIGADE GEND MARITIME SETE</t>
  </si>
  <si>
    <t>158369</t>
  </si>
  <si>
    <t>340301530K</t>
  </si>
  <si>
    <t>PAB LOGEMENT 11 QUAI D'ALGER</t>
  </si>
  <si>
    <t>217415</t>
  </si>
  <si>
    <t>340301531L</t>
  </si>
  <si>
    <t>PAB LOGEMENT 8 ALLEE DU GRAND PAVOIS</t>
  </si>
  <si>
    <t>340301532M</t>
  </si>
  <si>
    <t>PAB LOGEMENT 430 AVENUE DU TENNIS</t>
  </si>
  <si>
    <t>340333001V</t>
  </si>
  <si>
    <t>PAB LOGEMENT VIC LA GARDIOLE</t>
  </si>
  <si>
    <t>215627</t>
  </si>
  <si>
    <t>480095005N</t>
  </si>
  <si>
    <t>BUREAUX DMD MENDE</t>
  </si>
  <si>
    <t>124664</t>
  </si>
  <si>
    <t>090122004Y</t>
  </si>
  <si>
    <t>IMMEUBLE MARECHAL CLAUZEL</t>
  </si>
  <si>
    <t>160156</t>
  </si>
  <si>
    <t>090122005Z</t>
  </si>
  <si>
    <t>CHALET DE BONASCRE</t>
  </si>
  <si>
    <t>160425</t>
  </si>
  <si>
    <t>090225002K</t>
  </si>
  <si>
    <t>QUARTIER CAPITAINE BEAUMONT</t>
  </si>
  <si>
    <t>160646</t>
  </si>
  <si>
    <t>090225003L</t>
  </si>
  <si>
    <t>ZONE DE SAUT LA TOUR DU CRIEU</t>
  </si>
  <si>
    <t>157801</t>
  </si>
  <si>
    <t>090258001P</t>
  </si>
  <si>
    <t>CHAMP DE TIR DE ST FELIX DE RIEUTORD-DPR</t>
  </si>
  <si>
    <t>158152</t>
  </si>
  <si>
    <t>310031001H</t>
  </si>
  <si>
    <t>PAB RELAIS (PLR)</t>
  </si>
  <si>
    <t>213716</t>
  </si>
  <si>
    <t>310213001H</t>
  </si>
  <si>
    <t>COLONIE DE VACANCES DE GARIN</t>
  </si>
  <si>
    <t>156801</t>
  </si>
  <si>
    <t>310234001Z</t>
  </si>
  <si>
    <t>STATION HERTZIENNE N 7 - LE GRES -</t>
  </si>
  <si>
    <t>158185</t>
  </si>
  <si>
    <t>310389001N</t>
  </si>
  <si>
    <t>LOGT CDT BGDE GEND ARMEMENT-TOULOUSE</t>
  </si>
  <si>
    <t>208590</t>
  </si>
  <si>
    <t>310395001H</t>
  </si>
  <si>
    <t>QUARTIER COMMANDANT JOSEPH MONTALEGRE</t>
  </si>
  <si>
    <t>158224</t>
  </si>
  <si>
    <t>310435001T</t>
  </si>
  <si>
    <t>STATION RADIOGONIOMETRIQUE POUCHARRAMET</t>
  </si>
  <si>
    <t>157324</t>
  </si>
  <si>
    <t>310555003F</t>
  </si>
  <si>
    <t>QUARTIER GENERAL</t>
  </si>
  <si>
    <t>157476</t>
  </si>
  <si>
    <t>310555011N</t>
  </si>
  <si>
    <t>EX CITE TOURNEFEUILLE PARTIE NORD</t>
  </si>
  <si>
    <t>158234</t>
  </si>
  <si>
    <t>310555012O</t>
  </si>
  <si>
    <t>CASERNE PERIGNON TERRE</t>
  </si>
  <si>
    <t>157391</t>
  </si>
  <si>
    <t>310555015R</t>
  </si>
  <si>
    <t>CASERNE PERIGNON AIR</t>
  </si>
  <si>
    <t>160604</t>
  </si>
  <si>
    <t>310555026C</t>
  </si>
  <si>
    <t>QUARTIER PRADERE</t>
  </si>
  <si>
    <t>160711</t>
  </si>
  <si>
    <t>310555029F</t>
  </si>
  <si>
    <t>CITE DES CADRES DE COURREGE</t>
  </si>
  <si>
    <t>159685</t>
  </si>
  <si>
    <t>310555037N</t>
  </si>
  <si>
    <t>VILLA NAVES</t>
  </si>
  <si>
    <t>158141</t>
  </si>
  <si>
    <t>310555041R</t>
  </si>
  <si>
    <t>DGA TA - SITE DE ROQUEMAUREL</t>
  </si>
  <si>
    <t>158231</t>
  </si>
  <si>
    <t>310555043T</t>
  </si>
  <si>
    <t>DGA TA - DELAISSE ENSAE</t>
  </si>
  <si>
    <t>157477</t>
  </si>
  <si>
    <t>310555046W</t>
  </si>
  <si>
    <t>CASERNEMENT BALMA BALLON</t>
  </si>
  <si>
    <t>160723</t>
  </si>
  <si>
    <t>310555048Y</t>
  </si>
  <si>
    <t>DGA TA - SITE DE BALMA</t>
  </si>
  <si>
    <t>159349</t>
  </si>
  <si>
    <t>310555050A</t>
  </si>
  <si>
    <t>S T P E EMPALOT</t>
  </si>
  <si>
    <t>156967</t>
  </si>
  <si>
    <t>310555053D</t>
  </si>
  <si>
    <t>CITE NIEL</t>
  </si>
  <si>
    <t>160585</t>
  </si>
  <si>
    <t>310555058I</t>
  </si>
  <si>
    <t>TERRAIN DE PARACHUTAGE DE FONSORBES</t>
  </si>
  <si>
    <t>159140</t>
  </si>
  <si>
    <t>310555060K</t>
  </si>
  <si>
    <t>STATION OPTIQUE NR 02</t>
  </si>
  <si>
    <t>158155</t>
  </si>
  <si>
    <t>310555084I</t>
  </si>
  <si>
    <t>VILLA 2973 PROMOLOGIS</t>
  </si>
  <si>
    <t>157582</t>
  </si>
  <si>
    <t>310555090O</t>
  </si>
  <si>
    <t>VILLA TILLEUL BALMA</t>
  </si>
  <si>
    <t>158150</t>
  </si>
  <si>
    <t>310555094S</t>
  </si>
  <si>
    <t>BALLASTIERES NORD 1-2-3 SUD 4</t>
  </si>
  <si>
    <t>155999</t>
  </si>
  <si>
    <t>310555101Z</t>
  </si>
  <si>
    <t>DGA TA - SITE DE BLAGNAC</t>
  </si>
  <si>
    <t>194740</t>
  </si>
  <si>
    <t>310555103B</t>
  </si>
  <si>
    <t>DGA TA - DELAISSE BRAQUEVILLE BX 27 28</t>
  </si>
  <si>
    <t>193331</t>
  </si>
  <si>
    <t>310555104C</t>
  </si>
  <si>
    <t>QUARTIER COLONEL EDME</t>
  </si>
  <si>
    <t>189044</t>
  </si>
  <si>
    <t>310555501J</t>
  </si>
  <si>
    <t>CISMF</t>
  </si>
  <si>
    <t>159684</t>
  </si>
  <si>
    <t>310555503L</t>
  </si>
  <si>
    <t>GEND DGA-GARAGE CAPDENIER-TOULOUSE</t>
  </si>
  <si>
    <t>102951</t>
  </si>
  <si>
    <t>310555505N</t>
  </si>
  <si>
    <t>GEND DGA-LGT F4 NO31CIREIL-TOULOUSE</t>
  </si>
  <si>
    <t>107823</t>
  </si>
  <si>
    <t>310555507P</t>
  </si>
  <si>
    <t>GEND DGA-GARAGE E14 CAPDENIER -TOULOUSE</t>
  </si>
  <si>
    <t>107919</t>
  </si>
  <si>
    <t>310555508Q</t>
  </si>
  <si>
    <t>GEND DGA-LGT F4 NO12 LA BASTIDE-TOULOUSE</t>
  </si>
  <si>
    <t>310555511T</t>
  </si>
  <si>
    <t>GEND DGA-LGT F5 NO12 L'ECUYER -TOULOUSE</t>
  </si>
  <si>
    <t>120854</t>
  </si>
  <si>
    <t>310555512U</t>
  </si>
  <si>
    <t>GEND DGA-GARAGE NO6 CAPDENIER-TOULOUSE</t>
  </si>
  <si>
    <t>107859</t>
  </si>
  <si>
    <t>310555514W</t>
  </si>
  <si>
    <t>BAIL DGA GENDARMERIE</t>
  </si>
  <si>
    <t>198587</t>
  </si>
  <si>
    <t>310555515X</t>
  </si>
  <si>
    <t>CDE - MODULAIRES SITE DU CNES</t>
  </si>
  <si>
    <t>162385</t>
  </si>
  <si>
    <t>310555516Y</t>
  </si>
  <si>
    <t>LOGEMENT CHEF DE CORPS 3EME RMAT MURET</t>
  </si>
  <si>
    <t>214496</t>
  </si>
  <si>
    <t>310555517Z</t>
  </si>
  <si>
    <t>COMMANDEMENT DE L'ESPACE (CDE)</t>
  </si>
  <si>
    <t>310555518A</t>
  </si>
  <si>
    <t>CDE - DATA CENTER</t>
  </si>
  <si>
    <t>320013002K</t>
  </si>
  <si>
    <t>CASERNE LANNES</t>
  </si>
  <si>
    <t>157354</t>
  </si>
  <si>
    <t>640445031F</t>
  </si>
  <si>
    <t>QUARTIER ADJUDANT-CHEF DARTENCET</t>
  </si>
  <si>
    <t>159432</t>
  </si>
  <si>
    <t>640445032G</t>
  </si>
  <si>
    <t>TERRAIN DEVAUX</t>
  </si>
  <si>
    <t>158843</t>
  </si>
  <si>
    <t>640445033H</t>
  </si>
  <si>
    <t>PARTIE CHAMP DE TIR PERMANENT DE GER</t>
  </si>
  <si>
    <t>156847</t>
  </si>
  <si>
    <t>640445036K</t>
  </si>
  <si>
    <t>PARTIE CHAMP DE TIR TEMPORAIRE DE GER</t>
  </si>
  <si>
    <t>159429</t>
  </si>
  <si>
    <t>640445037L</t>
  </si>
  <si>
    <t>PARTIE CHAMP TIR PERMT ET TEMP A OSSUN</t>
  </si>
  <si>
    <t>158335</t>
  </si>
  <si>
    <t>640445038M</t>
  </si>
  <si>
    <t>PARTIES CHAMP TIR PERMT ET TEMP AZEREIX</t>
  </si>
  <si>
    <t>159723</t>
  </si>
  <si>
    <t>640445039N</t>
  </si>
  <si>
    <t>TERRAIN DEPENDANT CHAMP TIR PERM DE GER</t>
  </si>
  <si>
    <t>158666</t>
  </si>
  <si>
    <t>640445040O</t>
  </si>
  <si>
    <t>POSITION DE TIR DE GABAS</t>
  </si>
  <si>
    <t>159171</t>
  </si>
  <si>
    <t>640445041P</t>
  </si>
  <si>
    <t>FERME DE BEAULINCOURT</t>
  </si>
  <si>
    <t>158665</t>
  </si>
  <si>
    <t>650031001J</t>
  </si>
  <si>
    <t>DGA EM - USINE HYDROELECTRIQUE ARREAU</t>
  </si>
  <si>
    <t>160475</t>
  </si>
  <si>
    <t>650031002K</t>
  </si>
  <si>
    <t>DGA EM - CENTRALE LOUDENVIELLE</t>
  </si>
  <si>
    <t>157456</t>
  </si>
  <si>
    <t>650059002I</t>
  </si>
  <si>
    <t>PAB RELAIS PIC DU MIDI</t>
  </si>
  <si>
    <t>170559</t>
  </si>
  <si>
    <t>650099001T</t>
  </si>
  <si>
    <t>DGA EM - PRISE D'EAU D'AVAJAN</t>
  </si>
  <si>
    <t>160013</t>
  </si>
  <si>
    <t>650099002U</t>
  </si>
  <si>
    <t>CANAL D'AMENEE USINE HYDROELECTRIQUE</t>
  </si>
  <si>
    <t>160277</t>
  </si>
  <si>
    <t>650382001J</t>
  </si>
  <si>
    <t>CIM MIL BRIT ET CANADIEN SACOUE</t>
  </si>
  <si>
    <t>155186</t>
  </si>
  <si>
    <t>650440002E</t>
  </si>
  <si>
    <t>CASERNE FOIX-LESCUN</t>
  </si>
  <si>
    <t>158520</t>
  </si>
  <si>
    <t>650440005H</t>
  </si>
  <si>
    <t>EX CITE DES CADRES D ODOS -PARTIE OUEST</t>
  </si>
  <si>
    <t>156807</t>
  </si>
  <si>
    <t>650440011N</t>
  </si>
  <si>
    <t>ANNEXE ETABLISSEMENT DES SUBSISTANCES</t>
  </si>
  <si>
    <t>159098</t>
  </si>
  <si>
    <t>650440013P</t>
  </si>
  <si>
    <t>QUARTIER LARREY</t>
  </si>
  <si>
    <t>158521</t>
  </si>
  <si>
    <t>650440014Q</t>
  </si>
  <si>
    <t>QUARTIER SOULT</t>
  </si>
  <si>
    <t>156836</t>
  </si>
  <si>
    <t>650440018U</t>
  </si>
  <si>
    <t>BIVOUAC DE LOURDES</t>
  </si>
  <si>
    <t>159742</t>
  </si>
  <si>
    <t>650440026C</t>
  </si>
  <si>
    <t>PAVILLON NR 09 BIS CITE ALSTHOM SEMEAC</t>
  </si>
  <si>
    <t>157114</t>
  </si>
  <si>
    <t>650440027D</t>
  </si>
  <si>
    <t>PAVILLON NR 28 -CITE ALSTHOM- SEMEAC</t>
  </si>
  <si>
    <t>157873</t>
  </si>
  <si>
    <t>650440028E</t>
  </si>
  <si>
    <t>PAVILLON NR 08 -CITE ALSTHOM- SEMEAC</t>
  </si>
  <si>
    <t>159200</t>
  </si>
  <si>
    <t>650440035L</t>
  </si>
  <si>
    <t>VILLA GERDE</t>
  </si>
  <si>
    <t>156808</t>
  </si>
  <si>
    <t>650440042S</t>
  </si>
  <si>
    <t>SEM 1ER RHP</t>
  </si>
  <si>
    <t>198867</t>
  </si>
  <si>
    <t>650440046W</t>
  </si>
  <si>
    <t>BATIMENT DES CADRES FOIX-LESCUN</t>
  </si>
  <si>
    <t>189476</t>
  </si>
  <si>
    <t>650440047X</t>
  </si>
  <si>
    <t>LOGEMENT CHEF DE CORPS 1ER RHP TARBES</t>
  </si>
  <si>
    <t>214533</t>
  </si>
  <si>
    <t>650481001B</t>
  </si>
  <si>
    <t>CENTRE D'ENTRAINEMENT A LA MONTAGNE</t>
  </si>
  <si>
    <t>157861</t>
  </si>
  <si>
    <t>650481002C</t>
  </si>
  <si>
    <t>PAVILLON VERGEZ BATIMENT D</t>
  </si>
  <si>
    <t>157581</t>
  </si>
  <si>
    <t>810004001B</t>
  </si>
  <si>
    <t>CASERNE TEYSSIER</t>
  </si>
  <si>
    <t>160423</t>
  </si>
  <si>
    <t>810065003H</t>
  </si>
  <si>
    <t>QUARTIER FAYOLLE</t>
  </si>
  <si>
    <t>160214</t>
  </si>
  <si>
    <t>810065005J</t>
  </si>
  <si>
    <t>CHAMP DE TIR DU CAUSSE</t>
  </si>
  <si>
    <t>160148</t>
  </si>
  <si>
    <t>810065006K</t>
  </si>
  <si>
    <t>CHAMP DE MANOEUVRE DE LARDAILLE</t>
  </si>
  <si>
    <t>158263</t>
  </si>
  <si>
    <t>810065007L</t>
  </si>
  <si>
    <t>HOTEL BEAUDECOURT</t>
  </si>
  <si>
    <t>160215</t>
  </si>
  <si>
    <t>810065009N</t>
  </si>
  <si>
    <t>ETAMAT MURET GT1</t>
  </si>
  <si>
    <t>157688</t>
  </si>
  <si>
    <t>810065016U</t>
  </si>
  <si>
    <t>CITE DES CADRES DE LARDAILLE</t>
  </si>
  <si>
    <t>160220</t>
  </si>
  <si>
    <t>810065017V</t>
  </si>
  <si>
    <t>VILLA DES FOURCHES</t>
  </si>
  <si>
    <t>159775</t>
  </si>
  <si>
    <t>810124001L</t>
  </si>
  <si>
    <t>STATION TROPOSPHERIQUE A PUECH DE RASCAS</t>
  </si>
  <si>
    <t>158869</t>
  </si>
  <si>
    <t>810124002M</t>
  </si>
  <si>
    <t>SOURCE DE PUECH DE RASCAS</t>
  </si>
  <si>
    <t>158928</t>
  </si>
  <si>
    <t>810124003N</t>
  </si>
  <si>
    <t>ROUTE STATION PIC MONTGRAND - LACAUNE</t>
  </si>
  <si>
    <t>157041</t>
  </si>
  <si>
    <t>810124004O</t>
  </si>
  <si>
    <t>GARAGE-STATION TROPOS PUECH DE RASCAS</t>
  </si>
  <si>
    <t>158870</t>
  </si>
  <si>
    <t>CHORUS Composant</t>
  </si>
  <si>
    <t>Occupant principal</t>
  </si>
  <si>
    <t>Uniquemement occupants secondaire</t>
  </si>
  <si>
    <t>AME</t>
  </si>
  <si>
    <r>
      <t xml:space="preserve">N° du LOCAL
</t>
    </r>
    <r>
      <rPr>
        <sz val="7"/>
        <color theme="4" tint="-0.249977111117893"/>
        <rFont val="Times New Roman"/>
        <family val="1"/>
      </rPr>
      <t>(1 ligne par local)</t>
    </r>
  </si>
  <si>
    <t>Catégorie</t>
  </si>
  <si>
    <t>Classe d'utilisation</t>
  </si>
  <si>
    <t>CATEGORIE</t>
  </si>
  <si>
    <t>CLASSE D'UTILISATION</t>
  </si>
  <si>
    <t>Information complémentaire (dénomination du local)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</si>
</sst>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General\ &quot;m²&quot;"/>
    <numFmt numFmtId="165" formatCode="[$-40C]d\ mmmm\ yyyy;@"/>
    <numFmt numFmtId="166" formatCode="#&quot; &quot;&quot;m²&quot;"/>
    <numFmt numFmtId="167" formatCode="#0&quot; &quot;&quot;m²&quot;"/>
  </numFmts>
  <fonts count="37" x14ac:knownFonts="1"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u/>
      <sz val="8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u/>
      <sz val="8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u/>
      <sz val="8"/>
      <name val="Calibri"/>
      <family val="2"/>
      <scheme val="minor"/>
    </font>
    <font>
      <b/>
      <sz val="7"/>
      <name val="Times New Roman"/>
      <family val="1"/>
    </font>
    <font>
      <b/>
      <sz val="7"/>
      <color rgb="FFFF0000"/>
      <name val="Arial"/>
      <family val="2"/>
    </font>
    <font>
      <b/>
      <sz val="8"/>
      <name val="Times New Roman"/>
      <family val="1"/>
    </font>
    <font>
      <b/>
      <sz val="8"/>
      <color rgb="FFFF0000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8"/>
      <name val="Times New Roman"/>
      <family val="1"/>
    </font>
    <font>
      <b/>
      <sz val="9"/>
      <color indexed="9"/>
      <name val="Arial"/>
      <family val="2"/>
    </font>
    <font>
      <b/>
      <sz val="9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rgb="FF333333"/>
      <name val="Arial"/>
      <family val="2"/>
    </font>
    <font>
      <b/>
      <sz val="11"/>
      <color theme="0"/>
      <name val="Calibri"/>
      <family val="2"/>
      <scheme val="minor"/>
    </font>
    <font>
      <sz val="10"/>
      <color rgb="FF000000"/>
      <name val="Arial"/>
      <family val="2"/>
    </font>
    <font>
      <b/>
      <strike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9"/>
      <color rgb="FF333333"/>
      <name val="Arial"/>
      <family val="2"/>
    </font>
    <font>
      <b/>
      <sz val="7"/>
      <color theme="4" tint="-0.249977111117893"/>
      <name val="Arial"/>
      <family val="2"/>
    </font>
    <font>
      <b/>
      <sz val="8"/>
      <color theme="4" tint="-0.249977111117893"/>
      <name val="Calibri"/>
      <family val="2"/>
      <scheme val="minor"/>
    </font>
    <font>
      <sz val="7"/>
      <color theme="4" tint="-0.249977111117893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54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28" fillId="0" borderId="0"/>
  </cellStyleXfs>
  <cellXfs count="223">
    <xf numFmtId="0" fontId="0" fillId="0" borderId="0" xfId="0"/>
    <xf numFmtId="0" fontId="0" fillId="0" borderId="0" xfId="0" applyProtection="1"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5" fillId="0" borderId="7" xfId="0" applyFont="1" applyBorder="1" applyAlignment="1" applyProtection="1">
      <alignment horizontal="left" vertical="center"/>
      <protection locked="0"/>
    </xf>
    <xf numFmtId="0" fontId="8" fillId="0" borderId="7" xfId="0" applyFont="1" applyBorder="1" applyAlignment="1" applyProtection="1">
      <alignment horizontal="left" vertical="center"/>
      <protection locked="0"/>
    </xf>
    <xf numFmtId="0" fontId="14" fillId="0" borderId="15" xfId="0" applyFont="1" applyBorder="1" applyAlignment="1" applyProtection="1">
      <alignment horizontal="center" vertical="center" wrapText="1"/>
      <protection locked="0"/>
    </xf>
    <xf numFmtId="0" fontId="0" fillId="0" borderId="24" xfId="0" applyBorder="1"/>
    <xf numFmtId="0" fontId="0" fillId="0" borderId="32" xfId="0" applyBorder="1"/>
    <xf numFmtId="49" fontId="21" fillId="3" borderId="33" xfId="0" applyNumberFormat="1" applyFont="1" applyFill="1" applyBorder="1" applyAlignment="1">
      <alignment horizontal="center" vertical="center" wrapText="1"/>
    </xf>
    <xf numFmtId="49" fontId="21" fillId="3" borderId="34" xfId="0" applyNumberFormat="1" applyFont="1" applyFill="1" applyBorder="1" applyAlignment="1">
      <alignment horizontal="center" vertical="center" wrapText="1"/>
    </xf>
    <xf numFmtId="49" fontId="21" fillId="3" borderId="14" xfId="0" applyNumberFormat="1" applyFont="1" applyFill="1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/>
    </xf>
    <xf numFmtId="49" fontId="0" fillId="0" borderId="24" xfId="0" applyNumberFormat="1" applyBorder="1" applyAlignment="1">
      <alignment horizontal="center" vertical="center"/>
    </xf>
    <xf numFmtId="49" fontId="0" fillId="0" borderId="32" xfId="0" applyNumberFormat="1" applyBorder="1" applyAlignment="1">
      <alignment horizontal="center" vertical="center"/>
    </xf>
    <xf numFmtId="0" fontId="16" fillId="0" borderId="3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12" xfId="0" applyBorder="1"/>
    <xf numFmtId="0" fontId="0" fillId="0" borderId="21" xfId="0" applyBorder="1"/>
    <xf numFmtId="0" fontId="0" fillId="0" borderId="0" xfId="0" applyBorder="1"/>
    <xf numFmtId="49" fontId="21" fillId="3" borderId="15" xfId="0" applyNumberFormat="1" applyFont="1" applyFill="1" applyBorder="1" applyAlignment="1">
      <alignment horizontal="center" vertical="center" wrapText="1"/>
    </xf>
    <xf numFmtId="0" fontId="0" fillId="0" borderId="0" xfId="0" applyFill="1" applyProtection="1">
      <protection locked="0"/>
    </xf>
    <xf numFmtId="49" fontId="24" fillId="2" borderId="0" xfId="0" applyNumberFormat="1" applyFont="1" applyFill="1" applyBorder="1" applyAlignment="1" applyProtection="1">
      <alignment horizontal="center" vertical="center"/>
      <protection locked="0"/>
    </xf>
    <xf numFmtId="49" fontId="18" fillId="0" borderId="15" xfId="0" applyNumberFormat="1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Border="1" applyAlignment="1" applyProtection="1">
      <alignment vertical="center"/>
      <protection locked="0"/>
    </xf>
    <xf numFmtId="0" fontId="23" fillId="2" borderId="0" xfId="0" applyFont="1" applyFill="1" applyBorder="1" applyAlignment="1" applyProtection="1">
      <alignment horizontal="center" vertical="center"/>
      <protection locked="0"/>
    </xf>
    <xf numFmtId="0" fontId="0" fillId="2" borderId="0" xfId="0" applyFill="1" applyBorder="1" applyProtection="1">
      <protection locked="0"/>
    </xf>
    <xf numFmtId="0" fontId="23" fillId="2" borderId="40" xfId="0" applyFont="1" applyFill="1" applyBorder="1" applyAlignment="1" applyProtection="1">
      <alignment horizontal="center" vertical="center"/>
      <protection locked="0"/>
    </xf>
    <xf numFmtId="0" fontId="0" fillId="2" borderId="1" xfId="0" applyFill="1" applyBorder="1" applyProtection="1">
      <protection locked="0"/>
    </xf>
    <xf numFmtId="0" fontId="0" fillId="2" borderId="40" xfId="0" applyFill="1" applyBorder="1" applyProtection="1"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3" fillId="0" borderId="46" xfId="0" applyFont="1" applyBorder="1" applyAlignment="1" applyProtection="1">
      <alignment horizontal="center" vertical="center"/>
      <protection locked="0"/>
    </xf>
    <xf numFmtId="0" fontId="0" fillId="2" borderId="0" xfId="0" applyFill="1" applyBorder="1" applyAlignment="1" applyProtection="1">
      <alignment horizontal="left" vertical="center"/>
      <protection locked="0"/>
    </xf>
    <xf numFmtId="164" fontId="6" fillId="2" borderId="0" xfId="0" applyNumberFormat="1" applyFont="1" applyFill="1" applyBorder="1" applyAlignment="1" applyProtection="1">
      <alignment horizontal="center" vertical="center"/>
      <protection locked="0"/>
    </xf>
    <xf numFmtId="14" fontId="10" fillId="2" borderId="0" xfId="0" applyNumberFormat="1" applyFont="1" applyFill="1" applyBorder="1" applyAlignment="1" applyProtection="1">
      <alignment horizontal="right" vertical="center"/>
      <protection locked="0"/>
    </xf>
    <xf numFmtId="14" fontId="10" fillId="0" borderId="0" xfId="0" applyNumberFormat="1" applyFont="1" applyBorder="1" applyAlignment="1" applyProtection="1">
      <alignment horizontal="right" vertical="center"/>
      <protection locked="0"/>
    </xf>
    <xf numFmtId="165" fontId="7" fillId="0" borderId="25" xfId="0" applyNumberFormat="1" applyFont="1" applyBorder="1" applyAlignment="1">
      <alignment horizontal="center" vertical="center"/>
    </xf>
    <xf numFmtId="49" fontId="21" fillId="3" borderId="12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center" vertical="center"/>
    </xf>
    <xf numFmtId="49" fontId="26" fillId="0" borderId="21" xfId="0" applyNumberFormat="1" applyFont="1" applyFill="1" applyBorder="1" applyAlignment="1">
      <alignment horizontal="center" vertical="center"/>
    </xf>
    <xf numFmtId="49" fontId="26" fillId="0" borderId="24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 wrapText="1"/>
    </xf>
    <xf numFmtId="0" fontId="0" fillId="0" borderId="0" xfId="0"/>
    <xf numFmtId="0" fontId="15" fillId="0" borderId="25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5" fillId="2" borderId="25" xfId="0" applyFont="1" applyFill="1" applyBorder="1" applyAlignment="1">
      <alignment horizontal="left" vertical="center" wrapText="1"/>
    </xf>
    <xf numFmtId="0" fontId="15" fillId="2" borderId="28" xfId="0" applyFont="1" applyFill="1" applyBorder="1" applyAlignment="1">
      <alignment horizontal="left"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vertical="center" wrapText="1"/>
    </xf>
    <xf numFmtId="0" fontId="15" fillId="2" borderId="25" xfId="0" quotePrefix="1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left" vertical="center" wrapText="1"/>
    </xf>
    <xf numFmtId="0" fontId="15" fillId="0" borderId="25" xfId="0" applyFont="1" applyFill="1" applyBorder="1" applyAlignment="1">
      <alignment vertical="center" wrapText="1"/>
    </xf>
    <xf numFmtId="0" fontId="23" fillId="2" borderId="25" xfId="0" quotePrefix="1" applyFont="1" applyFill="1" applyBorder="1" applyAlignment="1">
      <alignment horizontal="center" vertical="center" wrapText="1"/>
    </xf>
    <xf numFmtId="0" fontId="15" fillId="2" borderId="25" xfId="0" quotePrefix="1" applyFont="1" applyFill="1" applyBorder="1" applyAlignment="1">
      <alignment horizontal="center" vertical="center"/>
    </xf>
    <xf numFmtId="0" fontId="23" fillId="6" borderId="25" xfId="0" applyFont="1" applyFill="1" applyBorder="1" applyAlignment="1">
      <alignment horizontal="left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6" xfId="0" quotePrefix="1" applyFont="1" applyFill="1" applyBorder="1" applyAlignment="1">
      <alignment horizontal="center" vertical="center" wrapText="1"/>
    </xf>
    <xf numFmtId="0" fontId="30" fillId="7" borderId="25" xfId="0" applyFont="1" applyFill="1" applyBorder="1" applyAlignment="1">
      <alignment horizontal="center" vertical="center" wrapText="1"/>
    </xf>
    <xf numFmtId="0" fontId="30" fillId="7" borderId="26" xfId="0" applyFont="1" applyFill="1" applyBorder="1" applyAlignment="1">
      <alignment horizontal="center" vertical="center" wrapText="1"/>
    </xf>
    <xf numFmtId="0" fontId="27" fillId="7" borderId="31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vertical="center" wrapText="1"/>
    </xf>
    <xf numFmtId="0" fontId="23" fillId="6" borderId="31" xfId="0" applyFont="1" applyFill="1" applyBorder="1" applyAlignment="1">
      <alignment horizontal="left" vertical="center" wrapText="1"/>
    </xf>
    <xf numFmtId="0" fontId="23" fillId="0" borderId="31" xfId="0" applyFont="1" applyFill="1" applyBorder="1" applyAlignment="1">
      <alignment vertical="center" wrapText="1"/>
    </xf>
    <xf numFmtId="0" fontId="15" fillId="2" borderId="54" xfId="0" applyFont="1" applyFill="1" applyBorder="1" applyAlignment="1">
      <alignment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15" fillId="0" borderId="25" xfId="0" quotePrefix="1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left" vertical="center" wrapText="1"/>
    </xf>
    <xf numFmtId="0" fontId="15" fillId="0" borderId="25" xfId="0" quotePrefix="1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3" xfId="0" quotePrefix="1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0" fontId="15" fillId="0" borderId="3" xfId="0" quotePrefix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left" vertical="center" wrapText="1"/>
    </xf>
    <xf numFmtId="0" fontId="15" fillId="2" borderId="3" xfId="0" quotePrefix="1" applyFont="1" applyFill="1" applyBorder="1" applyAlignment="1">
      <alignment horizontal="center" vertical="center"/>
    </xf>
    <xf numFmtId="0" fontId="30" fillId="7" borderId="2" xfId="0" applyFont="1" applyFill="1" applyBorder="1" applyAlignment="1">
      <alignment horizontal="center" vertical="center" wrapText="1"/>
    </xf>
    <xf numFmtId="0" fontId="15" fillId="2" borderId="2" xfId="0" quotePrefix="1" applyFont="1" applyFill="1" applyBorder="1" applyAlignment="1">
      <alignment horizontal="left" vertical="center" wrapText="1"/>
    </xf>
    <xf numFmtId="49" fontId="24" fillId="9" borderId="20" xfId="0" applyNumberFormat="1" applyFont="1" applyFill="1" applyBorder="1" applyAlignment="1" applyProtection="1">
      <alignment horizontal="center" vertical="center"/>
      <protection locked="0"/>
    </xf>
    <xf numFmtId="0" fontId="0" fillId="0" borderId="2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9" fontId="22" fillId="0" borderId="12" xfId="0" applyNumberFormat="1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49" fontId="26" fillId="0" borderId="24" xfId="0" applyNumberFormat="1" applyFont="1" applyFill="1" applyBorder="1" applyAlignment="1">
      <alignment horizontal="center" wrapText="1"/>
    </xf>
    <xf numFmtId="49" fontId="26" fillId="0" borderId="24" xfId="0" applyNumberFormat="1" applyFont="1" applyFill="1" applyBorder="1" applyAlignment="1">
      <alignment horizontal="center" vertical="center" wrapText="1"/>
    </xf>
    <xf numFmtId="164" fontId="4" fillId="9" borderId="47" xfId="0" applyNumberFormat="1" applyFont="1" applyFill="1" applyBorder="1" applyAlignment="1" applyProtection="1">
      <alignment horizontal="center" vertical="center"/>
      <protection locked="0"/>
    </xf>
    <xf numFmtId="164" fontId="4" fillId="9" borderId="6" xfId="0" applyNumberFormat="1" applyFont="1" applyFill="1" applyBorder="1" applyAlignment="1" applyProtection="1">
      <alignment horizontal="center" vertical="center"/>
      <protection locked="0"/>
    </xf>
    <xf numFmtId="166" fontId="7" fillId="9" borderId="48" xfId="0" applyNumberFormat="1" applyFont="1" applyFill="1" applyBorder="1" applyAlignment="1" applyProtection="1">
      <alignment horizontal="center" vertical="center"/>
      <protection locked="0"/>
    </xf>
    <xf numFmtId="166" fontId="7" fillId="9" borderId="8" xfId="0" applyNumberFormat="1" applyFont="1" applyFill="1" applyBorder="1" applyAlignment="1" applyProtection="1">
      <alignment horizontal="center" vertical="center"/>
      <protection locked="0"/>
    </xf>
    <xf numFmtId="166" fontId="7" fillId="8" borderId="8" xfId="0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left" vertical="center"/>
    </xf>
    <xf numFmtId="0" fontId="0" fillId="0" borderId="55" xfId="0" applyBorder="1"/>
    <xf numFmtId="49" fontId="26" fillId="0" borderId="21" xfId="0" applyNumberFormat="1" applyFont="1" applyFill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0" fontId="0" fillId="0" borderId="21" xfId="0" applyBorder="1" applyAlignment="1">
      <alignment horizontal="left" vertical="center" wrapText="1"/>
    </xf>
    <xf numFmtId="0" fontId="0" fillId="0" borderId="30" xfId="0" applyBorder="1"/>
    <xf numFmtId="0" fontId="0" fillId="0" borderId="14" xfId="0" applyBorder="1"/>
    <xf numFmtId="0" fontId="0" fillId="0" borderId="23" xfId="0" applyBorder="1" applyAlignment="1">
      <alignment horizontal="left" vertical="center" wrapText="1"/>
    </xf>
    <xf numFmtId="0" fontId="18" fillId="0" borderId="0" xfId="0" applyFont="1" applyBorder="1" applyAlignment="1" applyProtection="1">
      <alignment horizontal="center" vertical="center"/>
      <protection locked="0"/>
    </xf>
    <xf numFmtId="49" fontId="18" fillId="0" borderId="0" xfId="0" applyNumberFormat="1" applyFont="1" applyFill="1" applyBorder="1" applyAlignment="1" applyProtection="1">
      <alignment horizontal="center" vertical="center"/>
      <protection locked="0"/>
    </xf>
    <xf numFmtId="49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2" borderId="40" xfId="0" applyFont="1" applyFill="1" applyBorder="1" applyAlignment="1" applyProtection="1">
      <alignment horizontal="right" vertical="center"/>
      <protection locked="0"/>
    </xf>
    <xf numFmtId="49" fontId="20" fillId="2" borderId="25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vertical="center"/>
    </xf>
    <xf numFmtId="0" fontId="15" fillId="12" borderId="0" xfId="0" applyFont="1" applyFill="1" applyAlignment="1">
      <alignment horizontal="center" vertical="center"/>
    </xf>
    <xf numFmtId="0" fontId="15" fillId="11" borderId="25" xfId="0" applyFont="1" applyFill="1" applyBorder="1" applyAlignment="1">
      <alignment horizontal="center" vertical="center"/>
    </xf>
    <xf numFmtId="49" fontId="20" fillId="10" borderId="25" xfId="0" applyNumberFormat="1" applyFont="1" applyFill="1" applyBorder="1" applyAlignment="1" applyProtection="1">
      <alignment horizontal="center" vertical="center" wrapText="1"/>
      <protection locked="0"/>
    </xf>
    <xf numFmtId="49" fontId="13" fillId="10" borderId="25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25" xfId="0" applyNumberFormat="1" applyFont="1" applyFill="1" applyBorder="1" applyAlignment="1" applyProtection="1">
      <alignment horizontal="center" vertical="center"/>
      <protection locked="0"/>
    </xf>
    <xf numFmtId="49" fontId="13" fillId="2" borderId="25" xfId="0" applyNumberFormat="1" applyFont="1" applyFill="1" applyBorder="1" applyAlignment="1" applyProtection="1">
      <alignment horizontal="center" vertical="top" wrapText="1"/>
      <protection locked="0"/>
    </xf>
    <xf numFmtId="167" fontId="3" fillId="0" borderId="25" xfId="0" applyNumberFormat="1" applyFont="1" applyBorder="1" applyAlignment="1" applyProtection="1">
      <alignment horizontal="right" vertical="center"/>
      <protection locked="0"/>
    </xf>
    <xf numFmtId="164" fontId="35" fillId="0" borderId="25" xfId="0" applyNumberFormat="1" applyFont="1" applyBorder="1" applyAlignment="1" applyProtection="1">
      <alignment horizontal="right" vertical="center"/>
      <protection locked="0"/>
    </xf>
    <xf numFmtId="49" fontId="20" fillId="10" borderId="56" xfId="0" applyNumberFormat="1" applyFont="1" applyFill="1" applyBorder="1" applyAlignment="1" applyProtection="1">
      <alignment horizontal="center" vertical="center" wrapText="1"/>
      <protection locked="0"/>
    </xf>
    <xf numFmtId="49" fontId="13" fillId="10" borderId="56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56" xfId="0" applyNumberFormat="1" applyFont="1" applyFill="1" applyBorder="1" applyAlignment="1" applyProtection="1">
      <alignment horizontal="center" vertical="center"/>
      <protection locked="0"/>
    </xf>
    <xf numFmtId="49" fontId="13" fillId="2" borderId="56" xfId="0" applyNumberFormat="1" applyFont="1" applyFill="1" applyBorder="1" applyAlignment="1" applyProtection="1">
      <alignment horizontal="center" vertical="top" wrapText="1"/>
      <protection locked="0"/>
    </xf>
    <xf numFmtId="49" fontId="13" fillId="0" borderId="15" xfId="0" applyNumberFormat="1" applyFont="1" applyBorder="1" applyAlignment="1" applyProtection="1">
      <alignment horizontal="center" vertical="center" wrapText="1"/>
      <protection locked="0"/>
    </xf>
    <xf numFmtId="49" fontId="20" fillId="2" borderId="56" xfId="0" applyNumberFormat="1" applyFont="1" applyFill="1" applyBorder="1" applyAlignment="1" applyProtection="1">
      <alignment horizontal="left" vertical="center"/>
      <protection locked="0"/>
    </xf>
    <xf numFmtId="167" fontId="3" fillId="0" borderId="56" xfId="0" applyNumberFormat="1" applyFont="1" applyBorder="1" applyAlignment="1" applyProtection="1">
      <alignment horizontal="right" vertical="center"/>
      <protection locked="0"/>
    </xf>
    <xf numFmtId="164" fontId="35" fillId="0" borderId="56" xfId="0" applyNumberFormat="1" applyFont="1" applyBorder="1" applyAlignment="1" applyProtection="1">
      <alignment horizontal="right" vertical="center"/>
      <protection locked="0"/>
    </xf>
    <xf numFmtId="167" fontId="7" fillId="0" borderId="56" xfId="0" applyNumberFormat="1" applyFont="1" applyBorder="1" applyAlignment="1" applyProtection="1">
      <alignment horizontal="right" vertical="center"/>
      <protection locked="0"/>
    </xf>
    <xf numFmtId="0" fontId="15" fillId="12" borderId="25" xfId="0" applyFont="1" applyFill="1" applyBorder="1" applyAlignment="1">
      <alignment horizontal="left" vertical="center" wrapText="1"/>
    </xf>
    <xf numFmtId="0" fontId="15" fillId="11" borderId="25" xfId="0" applyFont="1" applyFill="1" applyBorder="1" applyAlignment="1">
      <alignment vertical="center" wrapText="1"/>
    </xf>
    <xf numFmtId="0" fontId="15" fillId="11" borderId="25" xfId="0" applyFont="1" applyFill="1" applyBorder="1" applyAlignment="1">
      <alignment horizontal="left" vertical="center" wrapText="1"/>
    </xf>
    <xf numFmtId="0" fontId="23" fillId="11" borderId="25" xfId="0" applyFont="1" applyFill="1" applyBorder="1" applyAlignment="1">
      <alignment horizontal="left" vertical="center" wrapText="1"/>
    </xf>
    <xf numFmtId="0" fontId="15" fillId="11" borderId="25" xfId="0" quotePrefix="1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49" fontId="33" fillId="5" borderId="14" xfId="0" applyNumberFormat="1" applyFont="1" applyFill="1" applyBorder="1" applyAlignment="1">
      <alignment horizontal="center" vertical="center"/>
    </xf>
    <xf numFmtId="49" fontId="33" fillId="5" borderId="30" xfId="0" applyNumberFormat="1" applyFont="1" applyFill="1" applyBorder="1" applyAlignment="1">
      <alignment horizontal="center" vertical="center"/>
    </xf>
    <xf numFmtId="49" fontId="33" fillId="5" borderId="20" xfId="0" applyNumberFormat="1" applyFont="1" applyFill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3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5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49" fontId="21" fillId="0" borderId="16" xfId="0" applyNumberFormat="1" applyFont="1" applyBorder="1" applyAlignment="1">
      <alignment horizontal="center" vertical="center"/>
    </xf>
    <xf numFmtId="49" fontId="21" fillId="0" borderId="36" xfId="0" applyNumberFormat="1" applyFont="1" applyBorder="1" applyAlignment="1">
      <alignment horizontal="center" vertical="center"/>
    </xf>
    <xf numFmtId="0" fontId="31" fillId="7" borderId="53" xfId="0" applyFont="1" applyFill="1" applyBorder="1" applyAlignment="1">
      <alignment horizontal="center" vertical="center" wrapText="1"/>
    </xf>
    <xf numFmtId="0" fontId="31" fillId="7" borderId="52" xfId="0" applyFont="1" applyFill="1" applyBorder="1" applyAlignment="1">
      <alignment horizontal="center" vertical="center" wrapText="1"/>
    </xf>
    <xf numFmtId="0" fontId="31" fillId="7" borderId="22" xfId="0" applyFont="1" applyFill="1" applyBorder="1" applyAlignment="1">
      <alignment horizontal="center" vertical="center" wrapText="1"/>
    </xf>
    <xf numFmtId="0" fontId="31" fillId="7" borderId="35" xfId="0" applyFont="1" applyFill="1" applyBorder="1" applyAlignment="1">
      <alignment horizontal="center" vertical="center" wrapText="1"/>
    </xf>
    <xf numFmtId="0" fontId="15" fillId="0" borderId="26" xfId="0" quotePrefix="1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2" borderId="26" xfId="0" quotePrefix="1" applyFont="1" applyFill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4" borderId="25" xfId="0" applyFont="1" applyFill="1" applyBorder="1" applyAlignment="1">
      <alignment horizontal="center" vertical="center" wrapText="1"/>
    </xf>
    <xf numFmtId="49" fontId="20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33" xfId="0" applyFont="1" applyBorder="1" applyAlignment="1" applyProtection="1">
      <alignment horizontal="center" vertical="center" wrapText="1"/>
      <protection locked="0"/>
    </xf>
    <xf numFmtId="0" fontId="11" fillId="0" borderId="57" xfId="0" applyFont="1" applyBorder="1" applyAlignment="1" applyProtection="1">
      <alignment horizontal="center" vertical="center" wrapText="1"/>
      <protection locked="0"/>
    </xf>
    <xf numFmtId="0" fontId="11" fillId="0" borderId="51" xfId="0" applyFont="1" applyBorder="1" applyAlignment="1" applyProtection="1">
      <alignment horizontal="center" vertical="center" wrapText="1"/>
      <protection locked="0"/>
    </xf>
    <xf numFmtId="0" fontId="11" fillId="0" borderId="58" xfId="0" applyFont="1" applyBorder="1" applyAlignment="1" applyProtection="1">
      <alignment horizontal="center" vertical="center" wrapText="1"/>
      <protection locked="0"/>
    </xf>
    <xf numFmtId="49" fontId="20" fillId="0" borderId="56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59" xfId="0" applyFont="1" applyBorder="1" applyAlignment="1" applyProtection="1">
      <alignment horizontal="center" vertical="center" wrapText="1"/>
      <protection locked="0"/>
    </xf>
    <xf numFmtId="0" fontId="11" fillId="0" borderId="44" xfId="0" applyFont="1" applyBorder="1" applyAlignment="1" applyProtection="1">
      <alignment horizontal="center" vertical="center" wrapText="1"/>
      <protection locked="0"/>
    </xf>
    <xf numFmtId="164" fontId="34" fillId="0" borderId="60" xfId="0" applyNumberFormat="1" applyFont="1" applyBorder="1" applyAlignment="1" applyProtection="1">
      <alignment horizontal="center" vertical="center" wrapText="1"/>
      <protection locked="0"/>
    </xf>
    <xf numFmtId="164" fontId="34" fillId="0" borderId="20" xfId="0" applyNumberFormat="1" applyFont="1" applyBorder="1" applyAlignment="1" applyProtection="1">
      <alignment horizontal="center" vertical="center" wrapText="1"/>
      <protection locked="0"/>
    </xf>
    <xf numFmtId="0" fontId="11" fillId="0" borderId="60" xfId="0" applyFont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 applyProtection="1">
      <alignment horizontal="center" vertical="center" wrapText="1"/>
      <protection locked="0"/>
    </xf>
    <xf numFmtId="0" fontId="11" fillId="0" borderId="49" xfId="0" applyFont="1" applyBorder="1" applyAlignment="1" applyProtection="1">
      <alignment horizontal="center" vertical="center" wrapText="1"/>
      <protection locked="0"/>
    </xf>
    <xf numFmtId="0" fontId="11" fillId="0" borderId="50" xfId="0" applyFont="1" applyBorder="1" applyAlignment="1" applyProtection="1">
      <alignment horizontal="center" vertical="center" wrapText="1"/>
      <protection locked="0"/>
    </xf>
    <xf numFmtId="0" fontId="16" fillId="0" borderId="16" xfId="0" applyFont="1" applyBorder="1" applyAlignment="1" applyProtection="1">
      <alignment horizontal="center" vertical="center"/>
      <protection locked="0"/>
    </xf>
    <xf numFmtId="0" fontId="16" fillId="0" borderId="39" xfId="0" applyFont="1" applyBorder="1" applyAlignment="1" applyProtection="1">
      <alignment horizontal="center" vertical="center"/>
      <protection locked="0"/>
    </xf>
    <xf numFmtId="0" fontId="0" fillId="2" borderId="53" xfId="0" applyFill="1" applyBorder="1" applyAlignment="1" applyProtection="1">
      <alignment horizontal="center" vertical="center"/>
      <protection locked="0"/>
    </xf>
    <xf numFmtId="0" fontId="0" fillId="2" borderId="35" xfId="0" applyFill="1" applyBorder="1" applyAlignment="1" applyProtection="1">
      <alignment horizontal="center" vertical="center"/>
      <protection locked="0"/>
    </xf>
    <xf numFmtId="0" fontId="5" fillId="9" borderId="27" xfId="0" applyFont="1" applyFill="1" applyBorder="1" applyAlignment="1" applyProtection="1">
      <alignment horizontal="center" vertical="center"/>
      <protection locked="0"/>
    </xf>
    <xf numFmtId="0" fontId="5" fillId="9" borderId="54" xfId="0" applyFont="1" applyFill="1" applyBorder="1" applyAlignment="1" applyProtection="1">
      <alignment horizontal="center" vertical="center"/>
      <protection locked="0"/>
    </xf>
    <xf numFmtId="49" fontId="11" fillId="0" borderId="49" xfId="0" applyNumberFormat="1" applyFont="1" applyBorder="1" applyAlignment="1" applyProtection="1">
      <alignment horizontal="center" vertical="center" wrapText="1"/>
      <protection locked="0"/>
    </xf>
    <xf numFmtId="49" fontId="11" fillId="0" borderId="50" xfId="0" applyNumberFormat="1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 applyProtection="1">
      <alignment horizontal="center" vertical="center" wrapText="1"/>
      <protection locked="0"/>
    </xf>
    <xf numFmtId="0" fontId="11" fillId="0" borderId="10" xfId="0" applyFont="1" applyBorder="1" applyAlignment="1" applyProtection="1">
      <alignment horizontal="center" vertical="center" wrapText="1"/>
      <protection locked="0"/>
    </xf>
    <xf numFmtId="0" fontId="16" fillId="0" borderId="37" xfId="0" applyFont="1" applyBorder="1" applyAlignment="1" applyProtection="1">
      <alignment horizontal="center" vertical="center"/>
      <protection locked="0"/>
    </xf>
    <xf numFmtId="0" fontId="16" fillId="0" borderId="29" xfId="0" applyFont="1" applyBorder="1" applyAlignment="1" applyProtection="1">
      <alignment horizontal="center" vertical="center"/>
      <protection locked="0"/>
    </xf>
    <xf numFmtId="0" fontId="16" fillId="0" borderId="38" xfId="0" applyFont="1" applyBorder="1" applyAlignment="1" applyProtection="1">
      <alignment horizontal="center" vertical="center"/>
      <protection locked="0"/>
    </xf>
    <xf numFmtId="0" fontId="17" fillId="8" borderId="16" xfId="0" applyNumberFormat="1" applyFont="1" applyFill="1" applyBorder="1" applyAlignment="1" applyProtection="1">
      <alignment horizontal="center" vertical="center"/>
      <protection locked="0"/>
    </xf>
    <xf numFmtId="0" fontId="17" fillId="8" borderId="36" xfId="0" applyNumberFormat="1" applyFont="1" applyFill="1" applyBorder="1" applyAlignment="1" applyProtection="1">
      <alignment horizontal="center" vertical="center"/>
      <protection locked="0"/>
    </xf>
    <xf numFmtId="0" fontId="17" fillId="8" borderId="39" xfId="0" applyNumberFormat="1" applyFont="1" applyFill="1" applyBorder="1" applyAlignment="1" applyProtection="1">
      <alignment horizontal="center" vertical="center"/>
      <protection locked="0"/>
    </xf>
    <xf numFmtId="0" fontId="19" fillId="0" borderId="40" xfId="0" applyFont="1" applyBorder="1" applyAlignment="1" applyProtection="1">
      <alignment horizontal="center" vertical="center"/>
      <protection locked="0"/>
    </xf>
    <xf numFmtId="0" fontId="19" fillId="0" borderId="0" xfId="0" applyFont="1" applyBorder="1" applyAlignment="1" applyProtection="1">
      <alignment horizontal="center"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8" fillId="0" borderId="41" xfId="0" applyFont="1" applyFill="1" applyBorder="1" applyAlignment="1" applyProtection="1">
      <alignment horizontal="center" vertical="center"/>
      <protection locked="0"/>
    </xf>
    <xf numFmtId="0" fontId="23" fillId="0" borderId="41" xfId="0" applyFont="1" applyFill="1" applyBorder="1" applyAlignment="1" applyProtection="1">
      <alignment horizontal="center" vertical="center"/>
      <protection locked="0"/>
    </xf>
    <xf numFmtId="0" fontId="23" fillId="0" borderId="42" xfId="0" applyFont="1" applyFill="1" applyBorder="1" applyAlignment="1" applyProtection="1">
      <alignment horizontal="center" vertical="center"/>
      <protection locked="0"/>
    </xf>
    <xf numFmtId="0" fontId="18" fillId="0" borderId="16" xfId="0" applyFont="1" applyBorder="1" applyAlignment="1" applyProtection="1">
      <alignment horizontal="center" vertical="center"/>
      <protection locked="0"/>
    </xf>
    <xf numFmtId="0" fontId="18" fillId="0" borderId="43" xfId="0" applyFont="1" applyBorder="1" applyAlignment="1" applyProtection="1">
      <alignment horizontal="center" vertical="center"/>
      <protection locked="0"/>
    </xf>
    <xf numFmtId="0" fontId="18" fillId="9" borderId="17" xfId="0" applyFont="1" applyFill="1" applyBorder="1" applyAlignment="1" applyProtection="1">
      <alignment horizontal="center" vertical="center"/>
      <protection locked="0"/>
    </xf>
    <xf numFmtId="0" fontId="18" fillId="9" borderId="45" xfId="0" applyFont="1" applyFill="1" applyBorder="1" applyAlignment="1" applyProtection="1">
      <alignment horizontal="center" vertical="center"/>
      <protection locked="0"/>
    </xf>
    <xf numFmtId="49" fontId="18" fillId="0" borderId="11" xfId="0" applyNumberFormat="1" applyFont="1" applyFill="1" applyBorder="1" applyAlignment="1" applyProtection="1">
      <alignment horizontal="center" vertical="center"/>
      <protection locked="0"/>
    </xf>
    <xf numFmtId="49" fontId="18" fillId="0" borderId="13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18" fillId="0" borderId="36" xfId="0" applyFont="1" applyBorder="1" applyAlignment="1" applyProtection="1">
      <alignment horizontal="center" vertical="center"/>
      <protection locked="0"/>
    </xf>
    <xf numFmtId="0" fontId="18" fillId="0" borderId="39" xfId="0" applyFont="1" applyBorder="1" applyAlignment="1" applyProtection="1">
      <alignment horizontal="center" vertical="center"/>
      <protection locked="0"/>
    </xf>
    <xf numFmtId="0" fontId="23" fillId="8" borderId="17" xfId="0" applyFont="1" applyFill="1" applyBorder="1" applyAlignment="1" applyProtection="1">
      <alignment horizontal="center" vertical="center"/>
      <protection locked="0"/>
    </xf>
    <xf numFmtId="0" fontId="23" fillId="8" borderId="18" xfId="0" applyFont="1" applyFill="1" applyBorder="1" applyAlignment="1" applyProtection="1">
      <alignment horizontal="center" vertical="center"/>
      <protection locked="0"/>
    </xf>
    <xf numFmtId="0" fontId="23" fillId="8" borderId="19" xfId="0" applyFont="1" applyFill="1" applyBorder="1" applyAlignment="1" applyProtection="1">
      <alignment horizontal="center" vertical="center"/>
      <protection locked="0"/>
    </xf>
    <xf numFmtId="0" fontId="18" fillId="9" borderId="44" xfId="0" applyFont="1" applyFill="1" applyBorder="1" applyAlignment="1" applyProtection="1">
      <alignment horizontal="center" vertical="center"/>
      <protection locked="0"/>
    </xf>
    <xf numFmtId="0" fontId="18" fillId="9" borderId="18" xfId="0" applyFont="1" applyFill="1" applyBorder="1" applyAlignment="1" applyProtection="1">
      <alignment horizontal="center" vertical="center"/>
      <protection locked="0"/>
    </xf>
    <xf numFmtId="0" fontId="18" fillId="9" borderId="19" xfId="0" applyFont="1" applyFill="1" applyBorder="1" applyAlignment="1" applyProtection="1">
      <alignment horizontal="center" vertical="center"/>
      <protection locked="0"/>
    </xf>
    <xf numFmtId="0" fontId="32" fillId="8" borderId="36" xfId="0" applyFont="1" applyFill="1" applyBorder="1" applyAlignment="1" applyProtection="1">
      <alignment horizontal="center" vertical="center"/>
      <protection locked="0"/>
    </xf>
    <xf numFmtId="0" fontId="32" fillId="8" borderId="43" xfId="0" applyFont="1" applyFill="1" applyBorder="1" applyAlignment="1" applyProtection="1">
      <alignment horizontal="center" vertical="center"/>
      <protection locked="0"/>
    </xf>
    <xf numFmtId="49" fontId="18" fillId="9" borderId="16" xfId="0" applyNumberFormat="1" applyFont="1" applyFill="1" applyBorder="1" applyAlignment="1" applyProtection="1">
      <alignment horizontal="center" vertical="center"/>
      <protection locked="0"/>
    </xf>
    <xf numFmtId="49" fontId="18" fillId="9" borderId="39" xfId="0" applyNumberFormat="1" applyFont="1" applyFill="1" applyBorder="1" applyAlignment="1" applyProtection="1">
      <alignment horizontal="center" vertical="center"/>
      <protection locked="0"/>
    </xf>
    <xf numFmtId="164" fontId="12" fillId="0" borderId="14" xfId="0" applyNumberFormat="1" applyFont="1" applyBorder="1" applyAlignment="1" applyProtection="1">
      <alignment horizontal="center" vertical="center" wrapText="1"/>
      <protection locked="0"/>
    </xf>
    <xf numFmtId="164" fontId="12" fillId="0" borderId="20" xfId="0" applyNumberFormat="1" applyFont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85782</xdr:colOff>
      <xdr:row>0</xdr:row>
      <xdr:rowOff>142874</xdr:rowOff>
    </xdr:from>
    <xdr:to>
      <xdr:col>11</xdr:col>
      <xdr:colOff>694161</xdr:colOff>
      <xdr:row>16</xdr:row>
      <xdr:rowOff>75422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15607" y="142874"/>
          <a:ext cx="7466379" cy="4990323"/>
        </a:xfrm>
        <a:prstGeom prst="rect">
          <a:avLst/>
        </a:prstGeom>
      </xdr:spPr>
    </xdr:pic>
    <xdr:clientData/>
  </xdr:twoCellAnchor>
  <xdr:twoCellAnchor>
    <xdr:from>
      <xdr:col>3</xdr:col>
      <xdr:colOff>57150</xdr:colOff>
      <xdr:row>12</xdr:row>
      <xdr:rowOff>104775</xdr:rowOff>
    </xdr:from>
    <xdr:to>
      <xdr:col>11</xdr:col>
      <xdr:colOff>447675</xdr:colOff>
      <xdr:row>14</xdr:row>
      <xdr:rowOff>133350</xdr:rowOff>
    </xdr:to>
    <xdr:sp macro="" textlink="">
      <xdr:nvSpPr>
        <xdr:cNvPr id="6" name="Rectangle 5"/>
        <xdr:cNvSpPr/>
      </xdr:nvSpPr>
      <xdr:spPr>
        <a:xfrm>
          <a:off x="10848975" y="3905250"/>
          <a:ext cx="6486525" cy="657225"/>
        </a:xfrm>
        <a:prstGeom prst="rect">
          <a:avLst/>
        </a:prstGeom>
        <a:noFill/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123825</xdr:colOff>
      <xdr:row>7</xdr:row>
      <xdr:rowOff>171451</xdr:rowOff>
    </xdr:from>
    <xdr:to>
      <xdr:col>11</xdr:col>
      <xdr:colOff>476250</xdr:colOff>
      <xdr:row>10</xdr:row>
      <xdr:rowOff>180975</xdr:rowOff>
    </xdr:to>
    <xdr:sp macro="" textlink="">
      <xdr:nvSpPr>
        <xdr:cNvPr id="7" name="Rectangle 6"/>
        <xdr:cNvSpPr/>
      </xdr:nvSpPr>
      <xdr:spPr>
        <a:xfrm>
          <a:off x="10915650" y="2400301"/>
          <a:ext cx="6448425" cy="952499"/>
        </a:xfrm>
        <a:prstGeom prst="rect">
          <a:avLst/>
        </a:prstGeom>
        <a:noFill/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920"/>
  <sheetViews>
    <sheetView topLeftCell="R70" zoomScale="85" zoomScaleNormal="85" workbookViewId="0">
      <selection activeCell="S116" sqref="S116:S126"/>
    </sheetView>
  </sheetViews>
  <sheetFormatPr baseColWidth="10" defaultRowHeight="15" x14ac:dyDescent="0.25"/>
  <cols>
    <col min="4" max="4" width="30.7109375" customWidth="1"/>
    <col min="5" max="5" width="14" style="17" bestFit="1" customWidth="1"/>
    <col min="6" max="6" width="53" style="17" bestFit="1" customWidth="1"/>
    <col min="7" max="7" width="20.28515625" style="17" bestFit="1" customWidth="1"/>
    <col min="8" max="8" width="7" customWidth="1"/>
    <col min="9" max="9" width="65.7109375" style="91" bestFit="1" customWidth="1"/>
    <col min="10" max="10" width="7" style="45" customWidth="1"/>
    <col min="11" max="11" width="27.5703125" style="17" bestFit="1" customWidth="1"/>
    <col min="12" max="12" width="81.42578125" bestFit="1" customWidth="1"/>
    <col min="16" max="16" width="15.42578125" bestFit="1" customWidth="1"/>
    <col min="17" max="17" width="52.5703125" bestFit="1" customWidth="1"/>
    <col min="18" max="18" width="44.85546875" bestFit="1" customWidth="1"/>
    <col min="19" max="19" width="59.7109375" bestFit="1" customWidth="1"/>
    <col min="20" max="20" width="47.5703125" bestFit="1" customWidth="1"/>
    <col min="21" max="21" width="84.28515625" bestFit="1" customWidth="1"/>
    <col min="22" max="22" width="40.42578125" bestFit="1" customWidth="1"/>
  </cols>
  <sheetData>
    <row r="1" spans="2:22" ht="50.25" customHeight="1" thickBot="1" x14ac:dyDescent="0.3">
      <c r="B1" s="12" t="s">
        <v>172</v>
      </c>
      <c r="C1" s="45"/>
      <c r="D1" s="21" t="s">
        <v>177</v>
      </c>
      <c r="E1" s="10" t="s">
        <v>165</v>
      </c>
      <c r="F1" s="11" t="s">
        <v>166</v>
      </c>
      <c r="G1" s="40" t="s">
        <v>185</v>
      </c>
      <c r="H1" s="18"/>
      <c r="I1" s="12" t="s">
        <v>167</v>
      </c>
      <c r="K1" s="11" t="s">
        <v>177</v>
      </c>
      <c r="L1" s="12" t="s">
        <v>189</v>
      </c>
      <c r="P1" s="62" t="s">
        <v>9</v>
      </c>
      <c r="Q1" s="61" t="s">
        <v>10</v>
      </c>
      <c r="R1" s="61" t="s">
        <v>191</v>
      </c>
      <c r="S1" s="61" t="s">
        <v>11</v>
      </c>
      <c r="T1" s="61" t="s">
        <v>327</v>
      </c>
      <c r="U1" s="84" t="s">
        <v>326</v>
      </c>
      <c r="V1" s="63" t="s">
        <v>12</v>
      </c>
    </row>
    <row r="2" spans="2:22" ht="15" customHeight="1" thickBot="1" x14ac:dyDescent="0.3">
      <c r="B2" s="13" t="s">
        <v>176</v>
      </c>
      <c r="C2" s="45"/>
      <c r="D2" s="45"/>
      <c r="E2" s="154" t="s">
        <v>173</v>
      </c>
      <c r="F2" s="155"/>
      <c r="G2" s="41"/>
      <c r="H2" s="20"/>
      <c r="I2" s="89"/>
      <c r="J2" s="20"/>
      <c r="K2" s="105"/>
      <c r="L2" s="20"/>
      <c r="P2" s="58" t="s">
        <v>169</v>
      </c>
      <c r="Q2" s="59" t="s">
        <v>192</v>
      </c>
      <c r="R2" s="52" t="s">
        <v>193</v>
      </c>
      <c r="S2" s="51" t="s">
        <v>13</v>
      </c>
      <c r="T2" s="52" t="s">
        <v>194</v>
      </c>
      <c r="U2" s="85" t="str">
        <f>S2&amp;" _  Classe d'Utilisation: "&amp;T2</f>
        <v>BUREAU _  Classe d'Utilisation: 01000</v>
      </c>
      <c r="V2" s="64"/>
    </row>
    <row r="3" spans="2:22" ht="15" customHeight="1" x14ac:dyDescent="0.25">
      <c r="B3" s="14" t="s">
        <v>175</v>
      </c>
      <c r="C3" s="45"/>
      <c r="D3" s="106" t="s">
        <v>335</v>
      </c>
      <c r="E3" s="42" t="s">
        <v>346</v>
      </c>
      <c r="F3" s="104" t="s">
        <v>347</v>
      </c>
      <c r="G3" s="42" t="s">
        <v>348</v>
      </c>
      <c r="H3" s="20"/>
      <c r="I3" s="94" t="str">
        <f>E3&amp;" _ "&amp;F3</f>
        <v>660117005P _ SOURCE RESERVOIR DES ESCLOPS MONTLOUIS</v>
      </c>
      <c r="K3" s="144" t="s">
        <v>335</v>
      </c>
      <c r="L3" s="19" t="str">
        <f t="shared" ref="L3:L36" si="0">I3&amp;" _  n° CHORUS Site: "&amp;G3</f>
        <v>660117005P _ SOURCE RESERVOIR DES ESCLOPS MONTLOUIS _  n° CHORUS Site: 159730</v>
      </c>
      <c r="P3" s="77"/>
      <c r="Q3" s="77"/>
      <c r="R3" s="78"/>
      <c r="S3" s="79"/>
      <c r="T3" s="78"/>
      <c r="U3" s="85"/>
      <c r="V3" s="79"/>
    </row>
    <row r="4" spans="2:22" ht="15" customHeight="1" x14ac:dyDescent="0.25">
      <c r="B4" s="14" t="s">
        <v>174</v>
      </c>
      <c r="C4" s="45"/>
      <c r="D4" s="109" t="s">
        <v>336</v>
      </c>
      <c r="E4" s="43" t="s">
        <v>349</v>
      </c>
      <c r="F4" s="95" t="s">
        <v>350</v>
      </c>
      <c r="G4" s="43" t="s">
        <v>351</v>
      </c>
      <c r="H4" s="20"/>
      <c r="I4" s="90" t="str">
        <f t="shared" ref="I4:I36" si="1">E4&amp;" _ "&amp;F4</f>
        <v>110063001J _ CIMETIERE MILITAIRE CAMPAGNE SUR AUDE</v>
      </c>
      <c r="K4" s="145"/>
      <c r="L4" s="8" t="str">
        <f t="shared" si="0"/>
        <v>110063001J _ CIMETIERE MILITAIRE CAMPAGNE SUR AUDE _  n° CHORUS Site: 160580</v>
      </c>
      <c r="P4" s="160" t="s">
        <v>14</v>
      </c>
      <c r="Q4" s="161" t="s">
        <v>15</v>
      </c>
      <c r="R4" s="59" t="s">
        <v>195</v>
      </c>
      <c r="S4" s="48" t="s">
        <v>16</v>
      </c>
      <c r="T4" s="52" t="s">
        <v>196</v>
      </c>
      <c r="U4" s="85" t="str">
        <f t="shared" ref="U4:U66" si="2">S4&amp;" _  Classe d'Utilisation: "&amp;T4</f>
        <v>ENTREE, HALL, SAS _  Classe d'Utilisation: 02200</v>
      </c>
      <c r="V4" s="64"/>
    </row>
    <row r="5" spans="2:22" ht="15" customHeight="1" x14ac:dyDescent="0.25">
      <c r="B5" s="14">
        <v>-3</v>
      </c>
      <c r="C5" s="45"/>
      <c r="D5" s="109" t="s">
        <v>337</v>
      </c>
      <c r="E5" s="43" t="s">
        <v>352</v>
      </c>
      <c r="F5" s="95" t="s">
        <v>353</v>
      </c>
      <c r="G5" s="43" t="s">
        <v>354</v>
      </c>
      <c r="H5" s="20"/>
      <c r="I5" s="90" t="str">
        <f t="shared" si="1"/>
        <v>110069001D _ CASERNE IENA CARCASSONNE</v>
      </c>
      <c r="K5" s="145"/>
      <c r="L5" s="8" t="str">
        <f t="shared" si="0"/>
        <v>110069001D _ CASERNE IENA CARCASSONNE _  n° CHORUS Site: 158660</v>
      </c>
      <c r="P5" s="160"/>
      <c r="Q5" s="161"/>
      <c r="R5" s="59">
        <v>16201</v>
      </c>
      <c r="S5" s="48" t="s">
        <v>17</v>
      </c>
      <c r="T5" s="52" t="s">
        <v>197</v>
      </c>
      <c r="U5" s="85" t="str">
        <f t="shared" si="2"/>
        <v>COULOIR _  Classe d'Utilisation: 02201</v>
      </c>
      <c r="V5" s="64"/>
    </row>
    <row r="6" spans="2:22" ht="15" customHeight="1" x14ac:dyDescent="0.25">
      <c r="B6" s="14">
        <v>-2</v>
      </c>
      <c r="C6" s="45"/>
      <c r="D6" s="109" t="s">
        <v>338</v>
      </c>
      <c r="E6" s="43" t="s">
        <v>355</v>
      </c>
      <c r="F6" s="95" t="s">
        <v>356</v>
      </c>
      <c r="G6" s="43" t="s">
        <v>357</v>
      </c>
      <c r="H6" s="20"/>
      <c r="I6" s="90" t="str">
        <f t="shared" si="1"/>
        <v>110069002E _ QUARTIER LAPERRINE CARCASSONNE</v>
      </c>
      <c r="K6" s="145"/>
      <c r="L6" s="8" t="str">
        <f t="shared" si="0"/>
        <v>110069002E _ QUARTIER LAPERRINE CARCASSONNE _  n° CHORUS Site: 157889</v>
      </c>
      <c r="P6" s="160"/>
      <c r="Q6" s="161"/>
      <c r="R6" s="59">
        <v>16204</v>
      </c>
      <c r="S6" s="48" t="s">
        <v>8</v>
      </c>
      <c r="T6" s="52" t="s">
        <v>198</v>
      </c>
      <c r="U6" s="85" t="str">
        <f t="shared" si="2"/>
        <v>CAGE ESCALIER OU ASCENSEUR  _  Classe d'Utilisation: 02202</v>
      </c>
      <c r="V6" s="64"/>
    </row>
    <row r="7" spans="2:22" ht="15" customHeight="1" x14ac:dyDescent="0.25">
      <c r="B7" s="14">
        <v>-1</v>
      </c>
      <c r="C7" s="45"/>
      <c r="D7" s="109" t="s">
        <v>339</v>
      </c>
      <c r="E7" s="43" t="s">
        <v>358</v>
      </c>
      <c r="F7" s="95" t="s">
        <v>359</v>
      </c>
      <c r="G7" s="43" t="s">
        <v>360</v>
      </c>
      <c r="H7" s="20"/>
      <c r="I7" s="90" t="str">
        <f t="shared" si="1"/>
        <v>110069003F _ PARC DES SUBSISTANCES CARCASSONNE</v>
      </c>
      <c r="K7" s="145"/>
      <c r="L7" s="8" t="str">
        <f t="shared" si="0"/>
        <v>110069003F _ PARC DES SUBSISTANCES CARCASSONNE _  n° CHORUS Site: 158802</v>
      </c>
      <c r="P7" s="80"/>
      <c r="Q7" s="81"/>
      <c r="R7" s="77"/>
      <c r="S7" s="82"/>
      <c r="T7" s="78"/>
      <c r="U7" s="85"/>
      <c r="V7" s="79"/>
    </row>
    <row r="8" spans="2:22" ht="15" customHeight="1" x14ac:dyDescent="0.25">
      <c r="B8" s="14" t="s">
        <v>164</v>
      </c>
      <c r="C8" s="45"/>
      <c r="D8" s="109" t="s">
        <v>340</v>
      </c>
      <c r="E8" s="43" t="s">
        <v>361</v>
      </c>
      <c r="F8" s="95" t="s">
        <v>362</v>
      </c>
      <c r="G8" s="43" t="s">
        <v>363</v>
      </c>
      <c r="H8" s="20"/>
      <c r="I8" s="90" t="str">
        <f t="shared" si="1"/>
        <v>110069004G _ MANUTENTION CARCASSONNE</v>
      </c>
      <c r="K8" s="145"/>
      <c r="L8" s="8" t="str">
        <f t="shared" si="0"/>
        <v>110069004G _ MANUTENTION CARCASSONNE _  n° CHORUS Site: 158357</v>
      </c>
      <c r="P8" s="160" t="s">
        <v>18</v>
      </c>
      <c r="Q8" s="148" t="s">
        <v>19</v>
      </c>
      <c r="R8" s="52" t="s">
        <v>199</v>
      </c>
      <c r="S8" s="48" t="s">
        <v>20</v>
      </c>
      <c r="T8" s="52" t="s">
        <v>200</v>
      </c>
      <c r="U8" s="85" t="str">
        <f t="shared" si="2"/>
        <v>SALLE DE REUNION  _  Classe d'Utilisation: 03000</v>
      </c>
      <c r="V8" s="64" t="s">
        <v>21</v>
      </c>
    </row>
    <row r="9" spans="2:22" ht="15" customHeight="1" x14ac:dyDescent="0.25">
      <c r="B9" s="14" t="s">
        <v>169</v>
      </c>
      <c r="C9" s="45"/>
      <c r="D9" s="8" t="s">
        <v>341</v>
      </c>
      <c r="E9" s="43" t="s">
        <v>364</v>
      </c>
      <c r="F9" s="95" t="s">
        <v>365</v>
      </c>
      <c r="G9" s="43" t="s">
        <v>366</v>
      </c>
      <c r="H9" s="20"/>
      <c r="I9" s="90" t="str">
        <f t="shared" si="1"/>
        <v>110069005H _ BUREAUX MILITAIRES CARCASSONNE</v>
      </c>
      <c r="K9" s="145"/>
      <c r="L9" s="8" t="str">
        <f t="shared" si="0"/>
        <v>110069005H _ BUREAUX MILITAIRES CARCASSONNE _  n° CHORUS Site: 160076</v>
      </c>
      <c r="P9" s="160"/>
      <c r="Q9" s="148"/>
      <c r="R9" s="52" t="s">
        <v>201</v>
      </c>
      <c r="S9" s="48" t="s">
        <v>22</v>
      </c>
      <c r="T9" s="52" t="s">
        <v>202</v>
      </c>
      <c r="U9" s="85" t="str">
        <f t="shared" si="2"/>
        <v>AMPHITHEATRE _  Classe d'Utilisation: 03100</v>
      </c>
      <c r="V9" s="64"/>
    </row>
    <row r="10" spans="2:22" ht="15" customHeight="1" x14ac:dyDescent="0.25">
      <c r="B10" s="14" t="s">
        <v>170</v>
      </c>
      <c r="C10" s="45"/>
      <c r="D10" s="8" t="s">
        <v>342</v>
      </c>
      <c r="E10" s="43" t="s">
        <v>367</v>
      </c>
      <c r="F10" s="95" t="s">
        <v>368</v>
      </c>
      <c r="G10" s="43" t="s">
        <v>369</v>
      </c>
      <c r="H10" s="20"/>
      <c r="I10" s="90" t="str">
        <f t="shared" si="1"/>
        <v>110069006I _ IMMEUBLE BARBES CARCASSONNE</v>
      </c>
      <c r="K10" s="145"/>
      <c r="L10" s="8" t="str">
        <f t="shared" si="0"/>
        <v>110069006I _ IMMEUBLE BARBES CARCASSONNE _  n° CHORUS Site: 158662</v>
      </c>
      <c r="P10" s="160"/>
      <c r="Q10" s="148"/>
      <c r="R10" s="59" t="s">
        <v>203</v>
      </c>
      <c r="S10" s="48" t="s">
        <v>204</v>
      </c>
      <c r="T10" s="52" t="s">
        <v>205</v>
      </c>
      <c r="U10" s="85" t="str">
        <f t="shared" si="2"/>
        <v>SALLE FORMATION/SEMINAIRE/COURS _  Classe d'Utilisation: 03200</v>
      </c>
      <c r="V10" s="64" t="s">
        <v>23</v>
      </c>
    </row>
    <row r="11" spans="2:22" ht="15" customHeight="1" x14ac:dyDescent="0.25">
      <c r="B11" s="14" t="s">
        <v>18</v>
      </c>
      <c r="C11" s="45"/>
      <c r="D11" s="8" t="s">
        <v>343</v>
      </c>
      <c r="E11" s="43" t="s">
        <v>370</v>
      </c>
      <c r="F11" s="95" t="s">
        <v>371</v>
      </c>
      <c r="G11" s="43" t="s">
        <v>372</v>
      </c>
      <c r="H11" s="20"/>
      <c r="I11" s="90" t="str">
        <f t="shared" si="1"/>
        <v>110069008K _ ZONE TECHNIQUE DE ROMIEU</v>
      </c>
      <c r="K11" s="145"/>
      <c r="L11" s="8" t="str">
        <f t="shared" si="0"/>
        <v>110069008K _ ZONE TECHNIQUE DE ROMIEU _  n° CHORUS Site: 158358</v>
      </c>
      <c r="P11" s="160"/>
      <c r="Q11" s="148"/>
      <c r="R11" s="59">
        <v>3305</v>
      </c>
      <c r="S11" s="48" t="s">
        <v>24</v>
      </c>
      <c r="T11" s="52" t="s">
        <v>206</v>
      </c>
      <c r="U11" s="85" t="str">
        <f t="shared" si="2"/>
        <v>SALLE AUDIOVISUELLE  _  Classe d'Utilisation: 03300</v>
      </c>
      <c r="V11" s="64"/>
    </row>
    <row r="12" spans="2:22" ht="15" customHeight="1" x14ac:dyDescent="0.25">
      <c r="B12" s="14" t="s">
        <v>29</v>
      </c>
      <c r="C12" s="45"/>
      <c r="D12" s="8" t="s">
        <v>344</v>
      </c>
      <c r="E12" s="43" t="s">
        <v>373</v>
      </c>
      <c r="F12" s="95" t="s">
        <v>374</v>
      </c>
      <c r="G12" s="43" t="s">
        <v>375</v>
      </c>
      <c r="H12" s="20"/>
      <c r="I12" s="90" t="str">
        <f t="shared" si="1"/>
        <v>110069010M _ CHAMP DE MANOEUVRES ET TIR DE VILLEMAURY</v>
      </c>
      <c r="K12" s="145"/>
      <c r="L12" s="8" t="str">
        <f t="shared" si="0"/>
        <v>110069010M _ CHAMP DE MANOEUVRES ET TIR DE VILLEMAURY _  n° CHORUS Site: 159784</v>
      </c>
      <c r="P12" s="160"/>
      <c r="Q12" s="148"/>
      <c r="R12" s="59">
        <v>17108</v>
      </c>
      <c r="S12" s="48" t="s">
        <v>25</v>
      </c>
      <c r="T12" s="52" t="s">
        <v>207</v>
      </c>
      <c r="U12" s="85" t="str">
        <f t="shared" si="2"/>
        <v>SALLE D'HONNEUR _  Classe d'Utilisation: 03400</v>
      </c>
      <c r="V12" s="64" t="s">
        <v>26</v>
      </c>
    </row>
    <row r="13" spans="2:22" ht="15" customHeight="1" thickBot="1" x14ac:dyDescent="0.3">
      <c r="B13" s="14" t="s">
        <v>32</v>
      </c>
      <c r="C13" s="45"/>
      <c r="D13" s="9" t="s">
        <v>345</v>
      </c>
      <c r="E13" s="43" t="s">
        <v>376</v>
      </c>
      <c r="F13" s="95" t="s">
        <v>377</v>
      </c>
      <c r="G13" s="43" t="s">
        <v>378</v>
      </c>
      <c r="H13" s="20"/>
      <c r="I13" s="90" t="str">
        <f t="shared" si="1"/>
        <v>110069014Q _ CHAMP DE MANOEUVRES DE MARSEILLENS</v>
      </c>
      <c r="K13" s="145"/>
      <c r="L13" s="8" t="str">
        <f t="shared" si="0"/>
        <v>110069014Q _ CHAMP DE MANOEUVRES DE MARSEILLENS _  n° CHORUS Site: 158338</v>
      </c>
      <c r="P13" s="160"/>
      <c r="Q13" s="148"/>
      <c r="R13" s="52" t="s">
        <v>208</v>
      </c>
      <c r="S13" s="48" t="s">
        <v>27</v>
      </c>
      <c r="T13" s="56" t="s">
        <v>209</v>
      </c>
      <c r="U13" s="85" t="str">
        <f t="shared" si="2"/>
        <v>SALLE DE DOCUMENTATION _  Classe d'Utilisation: 03500</v>
      </c>
      <c r="V13" s="64" t="s">
        <v>28</v>
      </c>
    </row>
    <row r="14" spans="2:22" ht="15" customHeight="1" x14ac:dyDescent="0.25">
      <c r="B14" s="14" t="s">
        <v>43</v>
      </c>
      <c r="C14" s="45"/>
      <c r="D14" s="20"/>
      <c r="E14" s="43" t="s">
        <v>379</v>
      </c>
      <c r="F14" s="95" t="s">
        <v>380</v>
      </c>
      <c r="G14" s="43" t="s">
        <v>381</v>
      </c>
      <c r="H14" s="20"/>
      <c r="I14" s="90" t="str">
        <f t="shared" si="1"/>
        <v>110069015R _ PLATE FORME AEROPORTUAIRE DE CARCASSONNE</v>
      </c>
      <c r="K14" s="145"/>
      <c r="L14" s="8" t="str">
        <f t="shared" si="0"/>
        <v>110069015R _ PLATE FORME AEROPORTUAIRE DE CARCASSONNE _  n° CHORUS Site: 129857</v>
      </c>
      <c r="P14" s="80"/>
      <c r="Q14" s="44"/>
      <c r="R14" s="78"/>
      <c r="S14" s="82"/>
      <c r="T14" s="83"/>
      <c r="U14" s="85"/>
      <c r="V14" s="79"/>
    </row>
    <row r="15" spans="2:22" ht="15" customHeight="1" x14ac:dyDescent="0.25">
      <c r="B15" s="14" t="s">
        <v>57</v>
      </c>
      <c r="C15" s="45"/>
      <c r="D15" s="45"/>
      <c r="E15" s="43" t="s">
        <v>382</v>
      </c>
      <c r="F15" s="95" t="s">
        <v>383</v>
      </c>
      <c r="G15" s="43" t="s">
        <v>384</v>
      </c>
      <c r="H15" s="20"/>
      <c r="I15" s="90" t="str">
        <f t="shared" si="1"/>
        <v>110069016S _ ZONE DE STOCKAGE LAC DE CAVAYERE</v>
      </c>
      <c r="K15" s="145"/>
      <c r="L15" s="8" t="str">
        <f t="shared" si="0"/>
        <v>110069016S _ ZONE DE STOCKAGE LAC DE CAVAYERE _  n° CHORUS Site: 194613</v>
      </c>
      <c r="P15" s="60" t="s">
        <v>29</v>
      </c>
      <c r="Q15" s="59" t="s">
        <v>30</v>
      </c>
      <c r="R15" s="52" t="s">
        <v>210</v>
      </c>
      <c r="S15" s="51" t="s">
        <v>31</v>
      </c>
      <c r="T15" s="52" t="s">
        <v>211</v>
      </c>
      <c r="U15" s="85" t="str">
        <f t="shared" si="2"/>
        <v>ARCHIVES _  Classe d'Utilisation: 04000</v>
      </c>
      <c r="V15" s="64"/>
    </row>
    <row r="16" spans="2:22" ht="15" customHeight="1" x14ac:dyDescent="0.25">
      <c r="B16" s="14" t="s">
        <v>89</v>
      </c>
      <c r="C16" s="45"/>
      <c r="D16" s="45"/>
      <c r="E16" s="43" t="s">
        <v>385</v>
      </c>
      <c r="F16" s="95" t="s">
        <v>386</v>
      </c>
      <c r="G16" s="43" t="s">
        <v>387</v>
      </c>
      <c r="H16" s="20"/>
      <c r="I16" s="90" t="str">
        <f t="shared" si="1"/>
        <v>110076001J _ LOGEMENTS GENERAL LAPASSET</v>
      </c>
      <c r="K16" s="145"/>
      <c r="L16" s="8" t="str">
        <f t="shared" si="0"/>
        <v>110076001J _ LOGEMENTS GENERAL LAPASSET _  n° CHORUS Site: 160520</v>
      </c>
      <c r="P16" s="78"/>
      <c r="Q16" s="77"/>
      <c r="R16" s="78"/>
      <c r="S16" s="79"/>
      <c r="T16" s="78"/>
      <c r="U16" s="85"/>
      <c r="V16" s="79"/>
    </row>
    <row r="17" spans="2:22" ht="15" customHeight="1" x14ac:dyDescent="0.25">
      <c r="B17" s="14" t="s">
        <v>95</v>
      </c>
      <c r="C17" s="45"/>
      <c r="D17" s="45"/>
      <c r="E17" s="43" t="s">
        <v>388</v>
      </c>
      <c r="F17" s="95" t="s">
        <v>389</v>
      </c>
      <c r="G17" s="43" t="s">
        <v>390</v>
      </c>
      <c r="H17" s="20"/>
      <c r="I17" s="90" t="str">
        <f t="shared" si="1"/>
        <v>110076007P _ QUARTIER CAPITAINE DANJOU CASTELNAUDARY</v>
      </c>
      <c r="K17" s="145"/>
      <c r="L17" s="8" t="str">
        <f t="shared" si="0"/>
        <v>110076007P _ QUARTIER CAPITAINE DANJOU CASTELNAUDARY _  n° CHORUS Site: 157557</v>
      </c>
      <c r="P17" s="162" t="s">
        <v>32</v>
      </c>
      <c r="Q17" s="153" t="s">
        <v>33</v>
      </c>
      <c r="R17" s="52" t="s">
        <v>212</v>
      </c>
      <c r="S17" s="48" t="s">
        <v>34</v>
      </c>
      <c r="T17" s="52" t="s">
        <v>213</v>
      </c>
      <c r="U17" s="85" t="str">
        <f t="shared" si="2"/>
        <v>CUISINES-RESTAURANTS   _  Classe d'Utilisation: 05000</v>
      </c>
      <c r="V17" s="64"/>
    </row>
    <row r="18" spans="2:22" ht="15" customHeight="1" x14ac:dyDescent="0.25">
      <c r="B18" s="14" t="s">
        <v>171</v>
      </c>
      <c r="C18" s="45"/>
      <c r="D18" s="45"/>
      <c r="E18" s="43" t="s">
        <v>391</v>
      </c>
      <c r="F18" s="95" t="s">
        <v>392</v>
      </c>
      <c r="G18" s="43" t="s">
        <v>393</v>
      </c>
      <c r="H18" s="20"/>
      <c r="I18" s="90" t="str">
        <f t="shared" si="1"/>
        <v>110076008Q _ DOMAINE DU BERTRANDOU MOUSSOULENS</v>
      </c>
      <c r="K18" s="145"/>
      <c r="L18" s="8" t="str">
        <f t="shared" si="0"/>
        <v>110076008Q _ DOMAINE DU BERTRANDOU MOUSSOULENS _  n° CHORUS Site: 158645</v>
      </c>
      <c r="P18" s="162"/>
      <c r="Q18" s="153"/>
      <c r="R18" s="52" t="s">
        <v>214</v>
      </c>
      <c r="S18" s="48" t="s">
        <v>35</v>
      </c>
      <c r="T18" s="52" t="s">
        <v>215</v>
      </c>
      <c r="U18" s="85" t="str">
        <f t="shared" si="2"/>
        <v>LOCAL EQUIPÉ DE MATERIEL DE CUISSON _  Classe d'Utilisation: 05100</v>
      </c>
      <c r="V18" s="64"/>
    </row>
    <row r="19" spans="2:22" ht="15" customHeight="1" thickBot="1" x14ac:dyDescent="0.3">
      <c r="B19" s="15" t="s">
        <v>106</v>
      </c>
      <c r="C19" s="45"/>
      <c r="D19" s="47"/>
      <c r="E19" s="43" t="s">
        <v>394</v>
      </c>
      <c r="F19" s="95" t="s">
        <v>395</v>
      </c>
      <c r="G19" s="43" t="s">
        <v>396</v>
      </c>
      <c r="H19" s="20"/>
      <c r="I19" s="90" t="str">
        <f t="shared" si="1"/>
        <v>110076009R _ CIMETIERE MILITAIRE CASTELNAUDARY</v>
      </c>
      <c r="K19" s="145"/>
      <c r="L19" s="8" t="str">
        <f t="shared" si="0"/>
        <v>110076009R _ CIMETIERE MILITAIRE CASTELNAUDARY _  n° CHORUS Site: 158524</v>
      </c>
      <c r="P19" s="162"/>
      <c r="Q19" s="153"/>
      <c r="R19" s="59" t="s">
        <v>201</v>
      </c>
      <c r="S19" s="48" t="s">
        <v>36</v>
      </c>
      <c r="T19" s="52" t="s">
        <v>214</v>
      </c>
      <c r="U19" s="85" t="str">
        <f t="shared" si="2"/>
        <v>LOCAL EQUIPÉ DE CHAMBRE FROIDE (NOUVEAU) _  Classe d'Utilisation: 05101</v>
      </c>
      <c r="V19" s="64"/>
    </row>
    <row r="20" spans="2:22" ht="15" customHeight="1" x14ac:dyDescent="0.25">
      <c r="B20" s="45"/>
      <c r="C20" s="45"/>
      <c r="D20" s="45"/>
      <c r="E20" s="43" t="s">
        <v>397</v>
      </c>
      <c r="F20" s="95" t="s">
        <v>398</v>
      </c>
      <c r="G20" s="43" t="s">
        <v>399</v>
      </c>
      <c r="H20" s="20"/>
      <c r="I20" s="90" t="str">
        <f t="shared" si="1"/>
        <v>110076010S _ TERRAIN DE MANOEUVRES DE BEL AIR</v>
      </c>
      <c r="K20" s="145"/>
      <c r="L20" s="8" t="str">
        <f t="shared" si="0"/>
        <v>110076010S _ TERRAIN DE MANOEUVRES DE BEL AIR _  n° CHORUS Site: 158706</v>
      </c>
      <c r="P20" s="162"/>
      <c r="Q20" s="153"/>
      <c r="R20" s="52" t="s">
        <v>216</v>
      </c>
      <c r="S20" s="48" t="s">
        <v>37</v>
      </c>
      <c r="T20" s="52" t="s">
        <v>216</v>
      </c>
      <c r="U20" s="85" t="str">
        <f t="shared" si="2"/>
        <v>LOCAL RESERVE AU STOCKAGE DES DENREES A LA PREPARATION _  Classe d'Utilisation: 05102</v>
      </c>
      <c r="V20" s="64"/>
    </row>
    <row r="21" spans="2:22" ht="15" customHeight="1" x14ac:dyDescent="0.25">
      <c r="B21" s="45"/>
      <c r="C21" s="45"/>
      <c r="D21" s="45"/>
      <c r="E21" s="43" t="s">
        <v>400</v>
      </c>
      <c r="F21" s="95" t="s">
        <v>401</v>
      </c>
      <c r="G21" s="43" t="s">
        <v>402</v>
      </c>
      <c r="H21" s="20"/>
      <c r="I21" s="90" t="str">
        <f t="shared" si="1"/>
        <v>110076013V _ DOMAINE DE RAISSAC</v>
      </c>
      <c r="K21" s="145"/>
      <c r="L21" s="8" t="str">
        <f t="shared" si="0"/>
        <v>110076013V _ DOMAINE DE RAISSAC _  n° CHORUS Site: 160270</v>
      </c>
      <c r="P21" s="162"/>
      <c r="Q21" s="153"/>
      <c r="R21" s="52" t="s">
        <v>217</v>
      </c>
      <c r="S21" s="48" t="s">
        <v>38</v>
      </c>
      <c r="T21" s="52" t="s">
        <v>217</v>
      </c>
      <c r="U21" s="85" t="str">
        <f t="shared" si="2"/>
        <v>CUISINE CHENIL _  Classe d'Utilisation: 05103</v>
      </c>
      <c r="V21" s="64"/>
    </row>
    <row r="22" spans="2:22" ht="15" customHeight="1" x14ac:dyDescent="0.25">
      <c r="B22" s="45"/>
      <c r="C22" s="45"/>
      <c r="D22" s="45"/>
      <c r="E22" s="43" t="s">
        <v>403</v>
      </c>
      <c r="F22" s="95" t="s">
        <v>404</v>
      </c>
      <c r="G22" s="43" t="s">
        <v>405</v>
      </c>
      <c r="H22" s="20"/>
      <c r="I22" s="90" t="str">
        <f t="shared" si="1"/>
        <v>110076015X _ ECHELON SOCIAL CASTELNAUDARY</v>
      </c>
      <c r="K22" s="145"/>
      <c r="L22" s="8" t="str">
        <f t="shared" si="0"/>
        <v>110076015X _ ECHELON SOCIAL CASTELNAUDARY _  n° CHORUS Site: 193664</v>
      </c>
      <c r="P22" s="162"/>
      <c r="Q22" s="153"/>
      <c r="R22" s="59" t="s">
        <v>218</v>
      </c>
      <c r="S22" s="48" t="s">
        <v>39</v>
      </c>
      <c r="T22" s="52" t="s">
        <v>219</v>
      </c>
      <c r="U22" s="85" t="str">
        <f t="shared" si="2"/>
        <v>LOCAL RESERVE AU STOCKAGE DE MATERIEL _  Classe d'Utilisation: 05104</v>
      </c>
      <c r="V22" s="64"/>
    </row>
    <row r="23" spans="2:22" ht="15" customHeight="1" x14ac:dyDescent="0.25">
      <c r="B23" s="45"/>
      <c r="C23" s="45"/>
      <c r="D23" s="45"/>
      <c r="E23" s="43" t="s">
        <v>406</v>
      </c>
      <c r="F23" s="95" t="s">
        <v>407</v>
      </c>
      <c r="G23" s="43" t="s">
        <v>408</v>
      </c>
      <c r="H23" s="20"/>
      <c r="I23" s="90" t="str">
        <f t="shared" si="1"/>
        <v>110076016Y _ DOMAINE DE CUIN</v>
      </c>
      <c r="K23" s="145"/>
      <c r="L23" s="8" t="str">
        <f t="shared" si="0"/>
        <v>110076016Y _ DOMAINE DE CUIN _  n° CHORUS Site: 157694</v>
      </c>
      <c r="P23" s="162"/>
      <c r="Q23" s="153"/>
      <c r="R23" s="59" t="s">
        <v>220</v>
      </c>
      <c r="S23" s="48" t="s">
        <v>40</v>
      </c>
      <c r="T23" s="52" t="s">
        <v>221</v>
      </c>
      <c r="U23" s="85" t="str">
        <f t="shared" si="2"/>
        <v>SALLE DE RESTAURATION  _  Classe d'Utilisation: 05200</v>
      </c>
      <c r="V23" s="64" t="s">
        <v>41</v>
      </c>
    </row>
    <row r="24" spans="2:22" ht="15" customHeight="1" x14ac:dyDescent="0.25">
      <c r="B24" s="45"/>
      <c r="C24" s="45"/>
      <c r="D24" s="45"/>
      <c r="E24" s="43" t="s">
        <v>409</v>
      </c>
      <c r="F24" s="95" t="s">
        <v>410</v>
      </c>
      <c r="G24" s="43" t="s">
        <v>411</v>
      </c>
      <c r="H24" s="20"/>
      <c r="I24" s="90" t="str">
        <f t="shared" si="1"/>
        <v>110076018A _ LOGEMENT DU CHEF DE CORPS DU 4 RE</v>
      </c>
      <c r="K24" s="145"/>
      <c r="L24" s="8" t="str">
        <f t="shared" si="0"/>
        <v>110076018A _ LOGEMENT DU CHEF DE CORPS DU 4 RE _  n° CHORUS Site: 212287</v>
      </c>
      <c r="P24" s="162"/>
      <c r="Q24" s="153"/>
      <c r="R24" s="52" t="s">
        <v>222</v>
      </c>
      <c r="S24" s="48" t="s">
        <v>42</v>
      </c>
      <c r="T24" s="52" t="s">
        <v>223</v>
      </c>
      <c r="U24" s="85" t="str">
        <f t="shared" si="2"/>
        <v>BAR _  Classe d'Utilisation: 05300</v>
      </c>
      <c r="V24" s="64"/>
    </row>
    <row r="25" spans="2:22" ht="15" customHeight="1" x14ac:dyDescent="0.25">
      <c r="B25" s="45"/>
      <c r="C25" s="45"/>
      <c r="D25" s="45"/>
      <c r="E25" s="43" t="s">
        <v>412</v>
      </c>
      <c r="F25" s="95" t="s">
        <v>413</v>
      </c>
      <c r="G25" s="43" t="s">
        <v>414</v>
      </c>
      <c r="H25" s="20"/>
      <c r="I25" s="90" t="str">
        <f t="shared" si="1"/>
        <v>110170501Z _ BRIGADE GEND MARITIME LOCAUX SERVICE</v>
      </c>
      <c r="K25" s="145"/>
      <c r="L25" s="8" t="str">
        <f t="shared" si="0"/>
        <v>110170501Z _ BRIGADE GEND MARITIME LOCAUX SERVICE _  n° CHORUS Site: 160342</v>
      </c>
      <c r="P25" s="78"/>
      <c r="Q25" s="77"/>
      <c r="R25" s="78"/>
      <c r="S25" s="82"/>
      <c r="T25" s="78"/>
      <c r="U25" s="85"/>
      <c r="V25" s="79"/>
    </row>
    <row r="26" spans="2:22" ht="15" customHeight="1" x14ac:dyDescent="0.25">
      <c r="B26" s="45"/>
      <c r="C26" s="45"/>
      <c r="D26" s="45"/>
      <c r="E26" s="43" t="s">
        <v>415</v>
      </c>
      <c r="F26" s="95" t="s">
        <v>416</v>
      </c>
      <c r="G26" s="43" t="s">
        <v>417</v>
      </c>
      <c r="H26" s="20"/>
      <c r="I26" s="90" t="str">
        <f t="shared" si="1"/>
        <v>110170502A _ BRIGADE GEND MARITIME GRUISSAN LOG A1</v>
      </c>
      <c r="K26" s="145"/>
      <c r="L26" s="8" t="str">
        <f t="shared" si="0"/>
        <v>110170502A _ BRIGADE GEND MARITIME GRUISSAN LOG A1 _  n° CHORUS Site: 156868</v>
      </c>
      <c r="P26" s="160" t="s">
        <v>43</v>
      </c>
      <c r="Q26" s="148" t="s">
        <v>44</v>
      </c>
      <c r="R26" s="52" t="s">
        <v>224</v>
      </c>
      <c r="S26" s="54" t="s">
        <v>45</v>
      </c>
      <c r="T26" s="52" t="s">
        <v>224</v>
      </c>
      <c r="U26" s="85" t="str">
        <f t="shared" si="2"/>
        <v>LOCAUX MEDICAUX ET SOCIAUX _  Classe d'Utilisation: 06000</v>
      </c>
      <c r="V26" s="64" t="s">
        <v>46</v>
      </c>
    </row>
    <row r="27" spans="2:22" ht="15" customHeight="1" x14ac:dyDescent="0.25">
      <c r="B27" s="45"/>
      <c r="C27" s="45"/>
      <c r="D27" s="45"/>
      <c r="E27" s="43" t="s">
        <v>418</v>
      </c>
      <c r="F27" s="95" t="s">
        <v>419</v>
      </c>
      <c r="G27" s="43" t="s">
        <v>420</v>
      </c>
      <c r="H27" s="20"/>
      <c r="I27" s="90" t="str">
        <f t="shared" si="1"/>
        <v>110170503B _ BRIGADE GEND MARITIME GRUISSAN LOG B2</v>
      </c>
      <c r="K27" s="145"/>
      <c r="L27" s="8" t="str">
        <f t="shared" si="0"/>
        <v>110170503B _ BRIGADE GEND MARITIME GRUISSAN LOG B2 _  n° CHORUS Site: 158890</v>
      </c>
      <c r="P27" s="160"/>
      <c r="Q27" s="148"/>
      <c r="R27" s="52" t="s">
        <v>225</v>
      </c>
      <c r="S27" s="51" t="s">
        <v>47</v>
      </c>
      <c r="T27" s="52" t="s">
        <v>226</v>
      </c>
      <c r="U27" s="85" t="str">
        <f t="shared" si="2"/>
        <v>INFIRMERIE _  Classe d'Utilisation: 06100</v>
      </c>
      <c r="V27" s="64"/>
    </row>
    <row r="28" spans="2:22" ht="15" customHeight="1" x14ac:dyDescent="0.25">
      <c r="B28" s="45"/>
      <c r="C28" s="45"/>
      <c r="D28" s="45"/>
      <c r="E28" s="43" t="s">
        <v>421</v>
      </c>
      <c r="F28" s="95" t="s">
        <v>422</v>
      </c>
      <c r="G28" s="43" t="s">
        <v>423</v>
      </c>
      <c r="H28" s="20"/>
      <c r="I28" s="90" t="str">
        <f t="shared" si="1"/>
        <v>110170504C _ BRIGADE GEND MARITIME GRUISSAN LOG C3</v>
      </c>
      <c r="K28" s="145"/>
      <c r="L28" s="8" t="str">
        <f t="shared" si="0"/>
        <v>110170504C _ BRIGADE GEND MARITIME GRUISSAN LOG C3 _  n° CHORUS Site: 157895</v>
      </c>
      <c r="P28" s="160"/>
      <c r="Q28" s="148"/>
      <c r="R28" s="52" t="s">
        <v>227</v>
      </c>
      <c r="S28" s="51" t="s">
        <v>48</v>
      </c>
      <c r="T28" s="52" t="s">
        <v>228</v>
      </c>
      <c r="U28" s="85" t="str">
        <f t="shared" si="2"/>
        <v>CENTRE DE TRAITEMENTS SPECIALISES _  Classe d'Utilisation: 06200</v>
      </c>
      <c r="V28" s="64"/>
    </row>
    <row r="29" spans="2:22" ht="15" customHeight="1" x14ac:dyDescent="0.25">
      <c r="B29" s="45"/>
      <c r="C29" s="45"/>
      <c r="D29" s="45"/>
      <c r="E29" s="43" t="s">
        <v>424</v>
      </c>
      <c r="F29" s="95" t="s">
        <v>425</v>
      </c>
      <c r="G29" s="43" t="s">
        <v>426</v>
      </c>
      <c r="H29" s="20"/>
      <c r="I29" s="90" t="str">
        <f t="shared" si="1"/>
        <v>110170505D _ BRIGADE GEND MARITIME GRUISSAN LOG D4</v>
      </c>
      <c r="K29" s="145"/>
      <c r="L29" s="8" t="str">
        <f t="shared" si="0"/>
        <v>110170505D _ BRIGADE GEND MARITIME GRUISSAN LOG D4 _  n° CHORUS Site: 160675</v>
      </c>
      <c r="P29" s="160"/>
      <c r="Q29" s="148"/>
      <c r="R29" s="52" t="s">
        <v>229</v>
      </c>
      <c r="S29" s="51" t="s">
        <v>49</v>
      </c>
      <c r="T29" s="52" t="s">
        <v>230</v>
      </c>
      <c r="U29" s="85" t="str">
        <f t="shared" si="2"/>
        <v>BUREAU SERVICE MEDICAL _  Classe d'Utilisation: 06300</v>
      </c>
      <c r="V29" s="65" t="s">
        <v>50</v>
      </c>
    </row>
    <row r="30" spans="2:22" ht="15" customHeight="1" x14ac:dyDescent="0.25">
      <c r="B30" s="45"/>
      <c r="C30" s="45"/>
      <c r="D30" s="45"/>
      <c r="E30" s="43" t="s">
        <v>427</v>
      </c>
      <c r="F30" s="95" t="s">
        <v>428</v>
      </c>
      <c r="G30" s="43" t="s">
        <v>429</v>
      </c>
      <c r="H30" s="20"/>
      <c r="I30" s="90" t="str">
        <f t="shared" si="1"/>
        <v>110170506E _ BRIGADE GEND MARITIME GRUISSAN LOG E5</v>
      </c>
      <c r="K30" s="145"/>
      <c r="L30" s="8" t="str">
        <f t="shared" si="0"/>
        <v>110170506E _ BRIGADE GEND MARITIME GRUISSAN LOG E5 _  n° CHORUS Site: 158920</v>
      </c>
      <c r="P30" s="160"/>
      <c r="Q30" s="148"/>
      <c r="R30" s="52" t="s">
        <v>231</v>
      </c>
      <c r="S30" s="51" t="s">
        <v>51</v>
      </c>
      <c r="T30" s="52" t="s">
        <v>232</v>
      </c>
      <c r="U30" s="85" t="str">
        <f t="shared" si="2"/>
        <v>LOCAL VETERINAIRE _  Classe d'Utilisation: 06400</v>
      </c>
      <c r="V30" s="64"/>
    </row>
    <row r="31" spans="2:22" ht="15" customHeight="1" x14ac:dyDescent="0.25">
      <c r="B31" s="45"/>
      <c r="C31" s="45"/>
      <c r="D31" s="45"/>
      <c r="E31" s="43" t="s">
        <v>430</v>
      </c>
      <c r="F31" s="95" t="s">
        <v>431</v>
      </c>
      <c r="G31" s="43" t="s">
        <v>432</v>
      </c>
      <c r="H31" s="20"/>
      <c r="I31" s="90" t="str">
        <f t="shared" si="1"/>
        <v>110170507F _ BRIGADE GEND MARITIME GRUISSAN LOG F6</v>
      </c>
      <c r="K31" s="145"/>
      <c r="L31" s="8" t="str">
        <f t="shared" si="0"/>
        <v>110170507F _ BRIGADE GEND MARITIME GRUISSAN LOG F6 _  n° CHORUS Site: 156787</v>
      </c>
      <c r="P31" s="160"/>
      <c r="Q31" s="148"/>
      <c r="R31" s="52" t="s">
        <v>233</v>
      </c>
      <c r="S31" s="51" t="s">
        <v>52</v>
      </c>
      <c r="T31" s="52" t="s">
        <v>234</v>
      </c>
      <c r="U31" s="85" t="str">
        <f t="shared" si="2"/>
        <v>CRECHE HALTE GARDERIE _  Classe d'Utilisation: 06500</v>
      </c>
      <c r="V31" s="64"/>
    </row>
    <row r="32" spans="2:22" ht="15" customHeight="1" x14ac:dyDescent="0.25">
      <c r="B32" s="45"/>
      <c r="C32" s="45"/>
      <c r="D32" s="45"/>
      <c r="E32" s="43" t="s">
        <v>433</v>
      </c>
      <c r="F32" s="95" t="s">
        <v>434</v>
      </c>
      <c r="G32" s="43" t="s">
        <v>435</v>
      </c>
      <c r="H32" s="20"/>
      <c r="I32" s="90" t="str">
        <f t="shared" si="1"/>
        <v>110170508G _ BRIGADE GEND MARITIME GRUISSAN LOG G7</v>
      </c>
      <c r="K32" s="145"/>
      <c r="L32" s="8" t="str">
        <f t="shared" si="0"/>
        <v>110170508G _ BRIGADE GEND MARITIME GRUISSAN LOG G7 _  n° CHORUS Site: 159197</v>
      </c>
      <c r="P32" s="160"/>
      <c r="Q32" s="148"/>
      <c r="R32" s="52" t="s">
        <v>235</v>
      </c>
      <c r="S32" s="51" t="s">
        <v>53</v>
      </c>
      <c r="T32" s="52" t="s">
        <v>236</v>
      </c>
      <c r="U32" s="85" t="str">
        <f t="shared" si="2"/>
        <v>HOPITAL CHAMBRE _  Classe d'Utilisation: 06600</v>
      </c>
      <c r="V32" s="64" t="s">
        <v>54</v>
      </c>
    </row>
    <row r="33" spans="4:22" ht="15" customHeight="1" x14ac:dyDescent="0.25">
      <c r="D33" s="45"/>
      <c r="E33" s="43" t="s">
        <v>436</v>
      </c>
      <c r="F33" s="95" t="s">
        <v>437</v>
      </c>
      <c r="G33" s="43" t="s">
        <v>438</v>
      </c>
      <c r="H33" s="20"/>
      <c r="I33" s="90" t="str">
        <f t="shared" si="1"/>
        <v>110170509H _ BRIGADE GEND MARITIME GRUISSAN VILLA H8</v>
      </c>
      <c r="K33" s="145"/>
      <c r="L33" s="8" t="str">
        <f t="shared" si="0"/>
        <v>110170509H _ BRIGADE GEND MARITIME GRUISSAN VILLA H8 _  n° CHORUS Site: 156866</v>
      </c>
      <c r="P33" s="160"/>
      <c r="Q33" s="148"/>
      <c r="R33" s="52" t="s">
        <v>237</v>
      </c>
      <c r="S33" s="51" t="s">
        <v>55</v>
      </c>
      <c r="T33" s="52" t="s">
        <v>238</v>
      </c>
      <c r="U33" s="85" t="str">
        <f t="shared" si="2"/>
        <v>HOPITAL SALLE OPERATONS OU EXAMENS _  Classe d'Utilisation: 06601</v>
      </c>
      <c r="V33" s="64" t="s">
        <v>54</v>
      </c>
    </row>
    <row r="34" spans="4:22" ht="15" customHeight="1" x14ac:dyDescent="0.25">
      <c r="D34" s="45"/>
      <c r="E34" s="43" t="s">
        <v>439</v>
      </c>
      <c r="F34" s="95" t="s">
        <v>440</v>
      </c>
      <c r="G34" s="43" t="s">
        <v>441</v>
      </c>
      <c r="H34" s="20"/>
      <c r="I34" s="90" t="str">
        <f t="shared" si="1"/>
        <v>110170510I _ BRIGADE GEND MARITIME GRUISSAN VILLA I9</v>
      </c>
      <c r="K34" s="145"/>
      <c r="L34" s="8" t="str">
        <f t="shared" si="0"/>
        <v>110170510I _ BRIGADE GEND MARITIME GRUISSAN VILLA I9 _  n° CHORUS Site: 181023</v>
      </c>
      <c r="P34" s="160"/>
      <c r="Q34" s="148"/>
      <c r="R34" s="52" t="s">
        <v>239</v>
      </c>
      <c r="S34" s="51" t="s">
        <v>56</v>
      </c>
      <c r="T34" s="52" t="s">
        <v>240</v>
      </c>
      <c r="U34" s="85" t="str">
        <f t="shared" si="2"/>
        <v>HOPITAL BUREAU MEDECIN _  Classe d'Utilisation: 06602</v>
      </c>
      <c r="V34" s="64" t="s">
        <v>54</v>
      </c>
    </row>
    <row r="35" spans="4:22" ht="15" customHeight="1" x14ac:dyDescent="0.25">
      <c r="D35" s="45"/>
      <c r="E35" s="43" t="s">
        <v>442</v>
      </c>
      <c r="F35" s="95" t="s">
        <v>443</v>
      </c>
      <c r="G35" s="43" t="s">
        <v>444</v>
      </c>
      <c r="H35" s="20"/>
      <c r="I35" s="90" t="str">
        <f t="shared" si="1"/>
        <v>110170511J _ ANNEAUX D'AMARRAGE</v>
      </c>
      <c r="K35" s="145"/>
      <c r="L35" s="8" t="str">
        <f t="shared" si="0"/>
        <v>110170511J _ ANNEAUX D'AMARRAGE _  n° CHORUS Site: 182792</v>
      </c>
      <c r="P35" s="80"/>
      <c r="Q35" s="44"/>
      <c r="R35" s="78"/>
      <c r="S35" s="79"/>
      <c r="T35" s="78"/>
      <c r="U35" s="85"/>
      <c r="V35" s="79"/>
    </row>
    <row r="36" spans="4:22" ht="15" customHeight="1" x14ac:dyDescent="0.25">
      <c r="D36" s="45"/>
      <c r="E36" s="43" t="s">
        <v>445</v>
      </c>
      <c r="F36" s="95" t="s">
        <v>446</v>
      </c>
      <c r="G36" s="43" t="s">
        <v>187</v>
      </c>
      <c r="H36" s="20"/>
      <c r="I36" s="90" t="str">
        <f t="shared" si="1"/>
        <v>110170512K _ HANGAR ZODIAC BGM GRUISSAN</v>
      </c>
      <c r="K36" s="145"/>
      <c r="L36" s="8" t="str">
        <f t="shared" si="0"/>
        <v>110170512K _ HANGAR ZODIAC BGM GRUISSAN _  n° CHORUS Site: -</v>
      </c>
      <c r="P36" s="160" t="s">
        <v>57</v>
      </c>
      <c r="Q36" s="148" t="s">
        <v>58</v>
      </c>
      <c r="R36" s="52" t="s">
        <v>241</v>
      </c>
      <c r="S36" s="48" t="s">
        <v>59</v>
      </c>
      <c r="T36" s="52" t="s">
        <v>241</v>
      </c>
      <c r="U36" s="85" t="str">
        <f t="shared" si="2"/>
        <v>LOCAL SPECIALISE _  Classe d'Utilisation: 07000</v>
      </c>
      <c r="V36" s="64"/>
    </row>
    <row r="37" spans="4:22" ht="15" customHeight="1" x14ac:dyDescent="0.25">
      <c r="E37" s="43" t="s">
        <v>447</v>
      </c>
      <c r="F37" s="95" t="s">
        <v>448</v>
      </c>
      <c r="G37" s="43" t="s">
        <v>449</v>
      </c>
      <c r="H37" s="20"/>
      <c r="I37" s="90" t="str">
        <f t="shared" ref="I37:I100" si="3">E37&amp;" _ "&amp;F37</f>
        <v>110188001B _ VILLA CHENEVIER</v>
      </c>
      <c r="K37" s="145"/>
      <c r="L37" s="8" t="str">
        <f t="shared" ref="L37:L100" si="4">I37&amp;" _  n° CHORUS Site: "&amp;G37</f>
        <v>110188001B _ VILLA CHENEVIER _  n° CHORUS Site: 195088</v>
      </c>
      <c r="P37" s="163"/>
      <c r="Q37" s="148"/>
      <c r="R37" s="52" t="s">
        <v>242</v>
      </c>
      <c r="S37" s="48" t="s">
        <v>243</v>
      </c>
      <c r="T37" s="52" t="s">
        <v>244</v>
      </c>
      <c r="U37" s="85" t="str">
        <f t="shared" si="2"/>
        <v xml:space="preserve"> BUREAU COURRIER _  Classe d'Utilisation: 07100</v>
      </c>
      <c r="V37" s="64"/>
    </row>
    <row r="38" spans="4:22" ht="15" customHeight="1" x14ac:dyDescent="0.25">
      <c r="E38" s="43" t="s">
        <v>450</v>
      </c>
      <c r="F38" s="95" t="s">
        <v>451</v>
      </c>
      <c r="G38" s="43" t="s">
        <v>452</v>
      </c>
      <c r="H38" s="20"/>
      <c r="I38" s="90" t="str">
        <f t="shared" si="3"/>
        <v>110188003D _ VILLA MALLOL</v>
      </c>
      <c r="K38" s="145"/>
      <c r="L38" s="8" t="str">
        <f t="shared" si="4"/>
        <v>110188003D _ VILLA MALLOL _  n° CHORUS Site: 218186</v>
      </c>
      <c r="P38" s="163"/>
      <c r="Q38" s="148"/>
      <c r="R38" s="52" t="s">
        <v>245</v>
      </c>
      <c r="S38" s="48" t="s">
        <v>60</v>
      </c>
      <c r="T38" s="52" t="s">
        <v>246</v>
      </c>
      <c r="U38" s="85" t="str">
        <f t="shared" si="2"/>
        <v>IMPRIMERIE  / REPROGRAPHIE / PHOTO _  Classe d'Utilisation: 07101</v>
      </c>
      <c r="V38" s="64"/>
    </row>
    <row r="39" spans="4:22" ht="15" customHeight="1" x14ac:dyDescent="0.25">
      <c r="E39" s="43" t="s">
        <v>453</v>
      </c>
      <c r="F39" s="95" t="s">
        <v>454</v>
      </c>
      <c r="G39" s="43" t="s">
        <v>455</v>
      </c>
      <c r="H39" s="20"/>
      <c r="I39" s="90" t="str">
        <f t="shared" si="3"/>
        <v>110202501T _ SEMAPHORE DE LEUCATE</v>
      </c>
      <c r="K39" s="145"/>
      <c r="L39" s="8" t="str">
        <f t="shared" si="4"/>
        <v>110202501T _ SEMAPHORE DE LEUCATE _  n° CHORUS Site: 159523</v>
      </c>
      <c r="P39" s="163"/>
      <c r="Q39" s="148"/>
      <c r="R39" s="52" t="s">
        <v>247</v>
      </c>
      <c r="S39" s="48" t="s">
        <v>61</v>
      </c>
      <c r="T39" s="52" t="s">
        <v>248</v>
      </c>
      <c r="U39" s="85" t="str">
        <f t="shared" si="2"/>
        <v>LABORATOIRE TECHNIQUE _  Classe d'Utilisation: 07200</v>
      </c>
      <c r="V39" s="64"/>
    </row>
    <row r="40" spans="4:22" ht="15" customHeight="1" x14ac:dyDescent="0.25">
      <c r="E40" s="43" t="s">
        <v>456</v>
      </c>
      <c r="F40" s="95" t="s">
        <v>457</v>
      </c>
      <c r="G40" s="43" t="s">
        <v>458</v>
      </c>
      <c r="H40" s="20"/>
      <c r="I40" s="90" t="str">
        <f t="shared" si="3"/>
        <v>110262004I _ STATION RADAR DU PLAN DE ROQUES</v>
      </c>
      <c r="K40" s="145"/>
      <c r="L40" s="8" t="str">
        <f t="shared" si="4"/>
        <v>110262004I _ STATION RADAR DU PLAN DE ROQUES _  n° CHORUS Site: 159115</v>
      </c>
      <c r="P40" s="163"/>
      <c r="Q40" s="148"/>
      <c r="R40" s="52" t="s">
        <v>249</v>
      </c>
      <c r="S40" s="48" t="s">
        <v>62</v>
      </c>
      <c r="T40" s="52" t="s">
        <v>250</v>
      </c>
      <c r="U40" s="85" t="str">
        <f t="shared" si="2"/>
        <v>DESSIN _  Classe d'Utilisation: 07201</v>
      </c>
      <c r="V40" s="64"/>
    </row>
    <row r="41" spans="4:22" ht="15" customHeight="1" x14ac:dyDescent="0.25">
      <c r="E41" s="43" t="s">
        <v>459</v>
      </c>
      <c r="F41" s="95" t="s">
        <v>460</v>
      </c>
      <c r="G41" s="43" t="s">
        <v>461</v>
      </c>
      <c r="H41" s="20"/>
      <c r="I41" s="90" t="str">
        <f t="shared" si="3"/>
        <v>110262005J _ CAS MONTMORENCY PARTIE OUEST NARBONNE</v>
      </c>
      <c r="K41" s="145"/>
      <c r="L41" s="8" t="str">
        <f t="shared" si="4"/>
        <v>110262005J _ CAS MONTMORENCY PARTIE OUEST NARBONNE _  n° CHORUS Site: 160412</v>
      </c>
      <c r="P41" s="163"/>
      <c r="Q41" s="148"/>
      <c r="R41" s="52" t="s">
        <v>251</v>
      </c>
      <c r="S41" s="48" t="s">
        <v>63</v>
      </c>
      <c r="T41" s="52" t="s">
        <v>252</v>
      </c>
      <c r="U41" s="85" t="str">
        <f t="shared" si="2"/>
        <v>INFORMATIQUE _  Classe d'Utilisation: 07202</v>
      </c>
      <c r="V41" s="64"/>
    </row>
    <row r="42" spans="4:22" ht="15" customHeight="1" x14ac:dyDescent="0.25">
      <c r="E42" s="43" t="s">
        <v>462</v>
      </c>
      <c r="F42" s="95" t="s">
        <v>463</v>
      </c>
      <c r="G42" s="43" t="s">
        <v>464</v>
      </c>
      <c r="H42" s="20"/>
      <c r="I42" s="90" t="str">
        <f t="shared" si="3"/>
        <v>110262007L _ CIRFA NARBONNE</v>
      </c>
      <c r="K42" s="145"/>
      <c r="L42" s="8" t="str">
        <f t="shared" si="4"/>
        <v>110262007L _ CIRFA NARBONNE _  n° CHORUS Site: 211432</v>
      </c>
      <c r="P42" s="163"/>
      <c r="Q42" s="148"/>
      <c r="R42" s="52" t="s">
        <v>253</v>
      </c>
      <c r="S42" s="48" t="s">
        <v>64</v>
      </c>
      <c r="T42" s="52" t="s">
        <v>254</v>
      </c>
      <c r="U42" s="85" t="str">
        <f t="shared" si="2"/>
        <v>CENTRE EMISSION / RECEPTION _  Classe d'Utilisation: 07300</v>
      </c>
      <c r="V42" s="64"/>
    </row>
    <row r="43" spans="4:22" ht="15" customHeight="1" x14ac:dyDescent="0.25">
      <c r="E43" s="43" t="s">
        <v>465</v>
      </c>
      <c r="F43" s="95" t="s">
        <v>466</v>
      </c>
      <c r="G43" s="43" t="s">
        <v>467</v>
      </c>
      <c r="H43" s="20"/>
      <c r="I43" s="90" t="str">
        <f t="shared" si="3"/>
        <v>110266003D _ HANGAR BSL</v>
      </c>
      <c r="K43" s="145"/>
      <c r="L43" s="8" t="str">
        <f t="shared" si="4"/>
        <v>110266003D _ HANGAR BSL _  n° CHORUS Site: 195229</v>
      </c>
      <c r="P43" s="163"/>
      <c r="Q43" s="148"/>
      <c r="R43" s="52" t="s">
        <v>255</v>
      </c>
      <c r="S43" s="48" t="s">
        <v>65</v>
      </c>
      <c r="T43" s="52" t="s">
        <v>256</v>
      </c>
      <c r="U43" s="85" t="str">
        <f t="shared" si="2"/>
        <v>TRANSMISSIONS / CENTRAL TELEPHONIQUE _  Classe d'Utilisation: 07400</v>
      </c>
      <c r="V43" s="64"/>
    </row>
    <row r="44" spans="4:22" ht="15" customHeight="1" x14ac:dyDescent="0.25">
      <c r="E44" s="43" t="s">
        <v>468</v>
      </c>
      <c r="F44" s="95" t="s">
        <v>469</v>
      </c>
      <c r="G44" s="43" t="s">
        <v>470</v>
      </c>
      <c r="H44" s="20"/>
      <c r="I44" s="90" t="str">
        <f t="shared" si="3"/>
        <v>110266004E _ GARAGE BSL</v>
      </c>
      <c r="K44" s="145"/>
      <c r="L44" s="8" t="str">
        <f t="shared" si="4"/>
        <v>110266004E _ GARAGE BSL _  n° CHORUS Site: 175661</v>
      </c>
      <c r="P44" s="163"/>
      <c r="Q44" s="148"/>
      <c r="R44" s="52" t="s">
        <v>257</v>
      </c>
      <c r="S44" s="48" t="s">
        <v>66</v>
      </c>
      <c r="T44" s="52" t="s">
        <v>258</v>
      </c>
      <c r="U44" s="85" t="str">
        <f t="shared" si="2"/>
        <v>STATION HERTZIENNE / RADAR _  Classe d'Utilisation: 07402</v>
      </c>
      <c r="V44" s="64"/>
    </row>
    <row r="45" spans="4:22" ht="15" customHeight="1" x14ac:dyDescent="0.25">
      <c r="E45" s="43" t="s">
        <v>471</v>
      </c>
      <c r="F45" s="95" t="s">
        <v>472</v>
      </c>
      <c r="G45" s="43" t="s">
        <v>473</v>
      </c>
      <c r="H45" s="20"/>
      <c r="I45" s="90" t="str">
        <f t="shared" si="3"/>
        <v>110266005F _ BSL - ACCOSTAGE ZODIAC</v>
      </c>
      <c r="K45" s="145"/>
      <c r="L45" s="8" t="str">
        <f t="shared" si="4"/>
        <v>110266005F _ BSL - ACCOSTAGE ZODIAC _  n° CHORUS Site: 195883</v>
      </c>
      <c r="P45" s="163"/>
      <c r="Q45" s="148"/>
      <c r="R45" s="52" t="s">
        <v>259</v>
      </c>
      <c r="S45" s="48" t="s">
        <v>67</v>
      </c>
      <c r="T45" s="52" t="s">
        <v>260</v>
      </c>
      <c r="U45" s="85" t="str">
        <f t="shared" si="2"/>
        <v>RADIOBALISE _  Classe d'Utilisation: 07403</v>
      </c>
      <c r="V45" s="64"/>
    </row>
    <row r="46" spans="4:22" ht="15" customHeight="1" x14ac:dyDescent="0.25">
      <c r="E46" s="43" t="s">
        <v>474</v>
      </c>
      <c r="F46" s="95" t="s">
        <v>475</v>
      </c>
      <c r="G46" s="43" t="s">
        <v>476</v>
      </c>
      <c r="H46" s="20"/>
      <c r="I46" s="90" t="str">
        <f t="shared" si="3"/>
        <v>110266006G _ LOCAL GAV I</v>
      </c>
      <c r="K46" s="145"/>
      <c r="L46" s="8" t="str">
        <f t="shared" si="4"/>
        <v>110266006G _ LOCAL GAV I _  n° CHORUS Site: 195826</v>
      </c>
      <c r="P46" s="163"/>
      <c r="Q46" s="148"/>
      <c r="R46" s="52" t="s">
        <v>261</v>
      </c>
      <c r="S46" s="48" t="s">
        <v>68</v>
      </c>
      <c r="T46" s="52" t="s">
        <v>262</v>
      </c>
      <c r="U46" s="85" t="str">
        <f t="shared" si="2"/>
        <v>RADIOBORNE ILS _  Classe d'Utilisation: 07404</v>
      </c>
      <c r="V46" s="64"/>
    </row>
    <row r="47" spans="4:22" ht="15" customHeight="1" x14ac:dyDescent="0.25">
      <c r="E47" s="43" t="s">
        <v>477</v>
      </c>
      <c r="F47" s="95" t="s">
        <v>478</v>
      </c>
      <c r="G47" s="43" t="s">
        <v>187</v>
      </c>
      <c r="H47" s="20"/>
      <c r="I47" s="90" t="str">
        <f t="shared" si="3"/>
        <v>110266008I _ LOCAL GAV II</v>
      </c>
      <c r="K47" s="145"/>
      <c r="L47" s="8" t="str">
        <f t="shared" si="4"/>
        <v>110266008I _ LOCAL GAV II _  n° CHORUS Site: -</v>
      </c>
      <c r="P47" s="163"/>
      <c r="Q47" s="148"/>
      <c r="R47" s="52" t="s">
        <v>263</v>
      </c>
      <c r="S47" s="48" t="s">
        <v>69</v>
      </c>
      <c r="T47" s="52" t="s">
        <v>264</v>
      </c>
      <c r="U47" s="85" t="str">
        <f t="shared" si="2"/>
        <v>LOCAL SIMULATEUR _  Classe d'Utilisation: 07405</v>
      </c>
      <c r="V47" s="64"/>
    </row>
    <row r="48" spans="4:22" ht="15" customHeight="1" x14ac:dyDescent="0.25">
      <c r="E48" s="43" t="s">
        <v>479</v>
      </c>
      <c r="F48" s="95" t="s">
        <v>480</v>
      </c>
      <c r="G48" s="43" t="s">
        <v>481</v>
      </c>
      <c r="H48" s="20"/>
      <c r="I48" s="90" t="str">
        <f t="shared" si="3"/>
        <v>110266501H _ BRIGADE DE SURVEILLANCE DU LITTORAL</v>
      </c>
      <c r="K48" s="145"/>
      <c r="L48" s="8" t="str">
        <f t="shared" si="4"/>
        <v>110266501H _ BRIGADE DE SURVEILLANCE DU LITTORAL _  n° CHORUS Site: 160753</v>
      </c>
      <c r="P48" s="163"/>
      <c r="Q48" s="148"/>
      <c r="R48" s="52" t="s">
        <v>265</v>
      </c>
      <c r="S48" s="48" t="s">
        <v>266</v>
      </c>
      <c r="T48" s="52" t="s">
        <v>267</v>
      </c>
      <c r="U48" s="85" t="str">
        <f t="shared" si="2"/>
        <v>STAND DE TIR / REDUIT / BALPLAST _  Classe d'Utilisation: 07406</v>
      </c>
      <c r="V48" s="64"/>
    </row>
    <row r="49" spans="5:22" ht="15" customHeight="1" x14ac:dyDescent="0.25">
      <c r="E49" s="43" t="s">
        <v>482</v>
      </c>
      <c r="F49" s="95" t="s">
        <v>483</v>
      </c>
      <c r="G49" s="43" t="s">
        <v>484</v>
      </c>
      <c r="H49" s="20"/>
      <c r="I49" s="90" t="str">
        <f t="shared" si="3"/>
        <v>110279002C _ VILLA PENCREACH</v>
      </c>
      <c r="K49" s="145"/>
      <c r="L49" s="8" t="str">
        <f t="shared" si="4"/>
        <v>110279002C _ VILLA PENCREACH _  n° CHORUS Site: 215537</v>
      </c>
      <c r="P49" s="163"/>
      <c r="Q49" s="148"/>
      <c r="R49" s="52" t="s">
        <v>268</v>
      </c>
      <c r="S49" s="48" t="s">
        <v>70</v>
      </c>
      <c r="T49" s="52" t="s">
        <v>269</v>
      </c>
      <c r="U49" s="85" t="str">
        <f t="shared" si="2"/>
        <v>SOUTE / IGLOO / ABRI A MUNITIONS ET A ARTIFICES _  Classe d'Utilisation: 07500</v>
      </c>
      <c r="V49" s="64"/>
    </row>
    <row r="50" spans="5:22" ht="15" customHeight="1" x14ac:dyDescent="0.25">
      <c r="E50" s="43" t="s">
        <v>485</v>
      </c>
      <c r="F50" s="95" t="s">
        <v>486</v>
      </c>
      <c r="G50" s="43" t="s">
        <v>487</v>
      </c>
      <c r="H50" s="20"/>
      <c r="I50" s="90" t="str">
        <f t="shared" si="3"/>
        <v>110379501L _ VILLA TROQUERAUD</v>
      </c>
      <c r="K50" s="145"/>
      <c r="L50" s="8" t="str">
        <f t="shared" si="4"/>
        <v>110379501L _ VILLA TROQUERAUD _  n° CHORUS Site: 158517</v>
      </c>
      <c r="P50" s="163"/>
      <c r="Q50" s="148"/>
      <c r="R50" s="52" t="s">
        <v>270</v>
      </c>
      <c r="S50" s="48" t="s">
        <v>71</v>
      </c>
      <c r="T50" s="52" t="s">
        <v>263</v>
      </c>
      <c r="U50" s="85" t="str">
        <f t="shared" si="2"/>
        <v>HANGAR SERVITUDES DE MUNITIONS _  Classe d'Utilisation: 07501</v>
      </c>
      <c r="V50" s="64"/>
    </row>
    <row r="51" spans="5:22" ht="15" customHeight="1" x14ac:dyDescent="0.25">
      <c r="E51" s="43" t="s">
        <v>488</v>
      </c>
      <c r="F51" s="95" t="s">
        <v>489</v>
      </c>
      <c r="G51" s="43" t="s">
        <v>490</v>
      </c>
      <c r="H51" s="20"/>
      <c r="I51" s="90" t="str">
        <f t="shared" si="3"/>
        <v>110379505P _ VILLA TENA</v>
      </c>
      <c r="K51" s="145"/>
      <c r="L51" s="8" t="str">
        <f t="shared" si="4"/>
        <v>110379505P _ VILLA TENA _  n° CHORUS Site: 159518</v>
      </c>
      <c r="P51" s="163"/>
      <c r="Q51" s="164"/>
      <c r="R51" s="71" t="s">
        <v>271</v>
      </c>
      <c r="S51" s="46" t="s">
        <v>72</v>
      </c>
      <c r="T51" s="71" t="s">
        <v>272</v>
      </c>
      <c r="U51" s="85" t="str">
        <f t="shared" si="2"/>
        <v>DEPOT DE CARBURANT _  Classe d'Utilisation: 07502</v>
      </c>
      <c r="V51" s="72" t="s">
        <v>273</v>
      </c>
    </row>
    <row r="52" spans="5:22" ht="15" customHeight="1" x14ac:dyDescent="0.25">
      <c r="E52" s="43" t="s">
        <v>491</v>
      </c>
      <c r="F52" s="95" t="s">
        <v>492</v>
      </c>
      <c r="G52" s="43" t="s">
        <v>493</v>
      </c>
      <c r="H52" s="20"/>
      <c r="I52" s="90" t="str">
        <f t="shared" si="3"/>
        <v>110379506Q _ VILLA SCI JMF 2V</v>
      </c>
      <c r="K52" s="145"/>
      <c r="L52" s="8" t="str">
        <f t="shared" si="4"/>
        <v>110379506Q _ VILLA SCI JMF 2V _  n° CHORUS Site: 158538</v>
      </c>
      <c r="P52" s="163"/>
      <c r="Q52" s="148"/>
      <c r="R52" s="71" t="s">
        <v>274</v>
      </c>
      <c r="S52" s="46" t="s">
        <v>73</v>
      </c>
      <c r="T52" s="71" t="s">
        <v>275</v>
      </c>
      <c r="U52" s="85" t="str">
        <f t="shared" si="2"/>
        <v>ARMURERIE _  Classe d'Utilisation: 07503</v>
      </c>
      <c r="V52" s="66"/>
    </row>
    <row r="53" spans="5:22" ht="15" customHeight="1" x14ac:dyDescent="0.25">
      <c r="E53" s="43" t="s">
        <v>494</v>
      </c>
      <c r="F53" s="95" t="s">
        <v>495</v>
      </c>
      <c r="G53" s="43" t="s">
        <v>496</v>
      </c>
      <c r="H53" s="20"/>
      <c r="I53" s="90" t="str">
        <f t="shared" si="3"/>
        <v>110379509T _ VILLA ANTOLIN</v>
      </c>
      <c r="K53" s="145"/>
      <c r="L53" s="8" t="str">
        <f t="shared" si="4"/>
        <v>110379509T _ VILLA ANTOLIN _  n° CHORUS Site: 160045</v>
      </c>
      <c r="P53" s="163"/>
      <c r="Q53" s="164"/>
      <c r="R53" s="71" t="s">
        <v>276</v>
      </c>
      <c r="S53" s="46" t="s">
        <v>74</v>
      </c>
      <c r="T53" s="71" t="s">
        <v>277</v>
      </c>
      <c r="U53" s="85" t="str">
        <f t="shared" si="2"/>
        <v>MAGASIN _  Classe d'Utilisation: 07600</v>
      </c>
      <c r="V53" s="66" t="s">
        <v>75</v>
      </c>
    </row>
    <row r="54" spans="5:22" ht="15" customHeight="1" x14ac:dyDescent="0.25">
      <c r="E54" s="43" t="s">
        <v>497</v>
      </c>
      <c r="F54" s="95" t="s">
        <v>498</v>
      </c>
      <c r="G54" s="43" t="s">
        <v>499</v>
      </c>
      <c r="H54" s="20"/>
      <c r="I54" s="90" t="str">
        <f t="shared" si="3"/>
        <v>110379513X _ VILLA SOLIER</v>
      </c>
      <c r="K54" s="145"/>
      <c r="L54" s="8" t="str">
        <f t="shared" si="4"/>
        <v>110379513X _ VILLA SOLIER _  n° CHORUS Site: 177454</v>
      </c>
      <c r="P54" s="163"/>
      <c r="Q54" s="148"/>
      <c r="R54" s="71" t="s">
        <v>278</v>
      </c>
      <c r="S54" s="46" t="s">
        <v>77</v>
      </c>
      <c r="T54" s="71" t="s">
        <v>279</v>
      </c>
      <c r="U54" s="85" t="str">
        <f t="shared" si="2"/>
        <v>ABRI PERSONNELS _  Classe d'Utilisation: 07601</v>
      </c>
      <c r="V54" s="66"/>
    </row>
    <row r="55" spans="5:22" ht="15" customHeight="1" x14ac:dyDescent="0.25">
      <c r="E55" s="43" t="s">
        <v>500</v>
      </c>
      <c r="F55" s="95" t="s">
        <v>501</v>
      </c>
      <c r="G55" s="43" t="s">
        <v>502</v>
      </c>
      <c r="H55" s="20"/>
      <c r="I55" s="90" t="str">
        <f t="shared" si="3"/>
        <v>110379515Z _ VILLA ROUGER</v>
      </c>
      <c r="K55" s="145"/>
      <c r="L55" s="8" t="str">
        <f t="shared" si="4"/>
        <v>110379515Z _ VILLA ROUGER _  n° CHORUS Site: 196626</v>
      </c>
      <c r="P55" s="163"/>
      <c r="Q55" s="148"/>
      <c r="R55" s="71" t="s">
        <v>280</v>
      </c>
      <c r="S55" s="46" t="s">
        <v>78</v>
      </c>
      <c r="T55" s="71" t="s">
        <v>281</v>
      </c>
      <c r="U55" s="85" t="str">
        <f t="shared" si="2"/>
        <v>POSTE DE COMMANDEMENT ENTERRE/SALLE OPERATIONNELLE _  Classe d'Utilisation: 07602</v>
      </c>
      <c r="V55" s="66"/>
    </row>
    <row r="56" spans="5:22" ht="15" customHeight="1" x14ac:dyDescent="0.25">
      <c r="E56" s="43" t="s">
        <v>503</v>
      </c>
      <c r="F56" s="95" t="s">
        <v>504</v>
      </c>
      <c r="G56" s="43" t="s">
        <v>505</v>
      </c>
      <c r="H56" s="20"/>
      <c r="I56" s="90" t="str">
        <f t="shared" si="3"/>
        <v>110379516A _ VILLA JEANFREU</v>
      </c>
      <c r="K56" s="145"/>
      <c r="L56" s="8" t="str">
        <f t="shared" si="4"/>
        <v>110379516A _ VILLA JEANFREU _  n° CHORUS Site: 200158</v>
      </c>
      <c r="P56" s="163"/>
      <c r="Q56" s="148"/>
      <c r="R56" s="71" t="s">
        <v>282</v>
      </c>
      <c r="S56" s="46" t="s">
        <v>79</v>
      </c>
      <c r="T56" s="71" t="s">
        <v>283</v>
      </c>
      <c r="U56" s="85" t="str">
        <f t="shared" si="2"/>
        <v>POSTE DE GARDE OU DE SECURITE _  Classe d'Utilisation: 07603</v>
      </c>
      <c r="V56" s="66"/>
    </row>
    <row r="57" spans="5:22" ht="15" customHeight="1" x14ac:dyDescent="0.25">
      <c r="E57" s="43" t="s">
        <v>506</v>
      </c>
      <c r="F57" s="95" t="s">
        <v>507</v>
      </c>
      <c r="G57" s="43" t="s">
        <v>508</v>
      </c>
      <c r="H57" s="20"/>
      <c r="I57" s="90" t="str">
        <f t="shared" si="3"/>
        <v>110379517B _ VILLA PIDEIL</v>
      </c>
      <c r="K57" s="145"/>
      <c r="L57" s="8" t="str">
        <f t="shared" si="4"/>
        <v>110379517B _ VILLA PIDEIL _  n° CHORUS Site: 213198</v>
      </c>
      <c r="P57" s="163"/>
      <c r="Q57" s="148"/>
      <c r="R57" s="71" t="s">
        <v>284</v>
      </c>
      <c r="S57" s="46" t="s">
        <v>80</v>
      </c>
      <c r="T57" s="71" t="s">
        <v>270</v>
      </c>
      <c r="U57" s="85" t="str">
        <f t="shared" si="2"/>
        <v>TOUR DE CONTROLE _  Classe d'Utilisation: 07604</v>
      </c>
      <c r="V57" s="66"/>
    </row>
    <row r="58" spans="5:22" ht="15" customHeight="1" x14ac:dyDescent="0.25">
      <c r="E58" s="43" t="s">
        <v>509</v>
      </c>
      <c r="F58" s="95" t="s">
        <v>510</v>
      </c>
      <c r="G58" s="43" t="s">
        <v>511</v>
      </c>
      <c r="H58" s="20"/>
      <c r="I58" s="90" t="str">
        <f t="shared" si="3"/>
        <v>110428501B _ STATION RADIOELECTRIQUE LA REGINE</v>
      </c>
      <c r="K58" s="145"/>
      <c r="L58" s="8" t="str">
        <f t="shared" si="4"/>
        <v>110428501B _ STATION RADIOELECTRIQUE LA REGINE _  n° CHORUS Site: 159097</v>
      </c>
      <c r="P58" s="163"/>
      <c r="Q58" s="148"/>
      <c r="R58" s="52" t="s">
        <v>285</v>
      </c>
      <c r="S58" s="46" t="s">
        <v>81</v>
      </c>
      <c r="T58" s="52" t="s">
        <v>286</v>
      </c>
      <c r="U58" s="85" t="str">
        <f t="shared" si="2"/>
        <v>BANC ESSAI REACTEURS _  Classe d'Utilisation: 07605</v>
      </c>
      <c r="V58" s="66"/>
    </row>
    <row r="59" spans="5:22" ht="15" customHeight="1" x14ac:dyDescent="0.25">
      <c r="E59" s="43" t="s">
        <v>512</v>
      </c>
      <c r="F59" s="95" t="s">
        <v>513</v>
      </c>
      <c r="G59" s="43" t="s">
        <v>514</v>
      </c>
      <c r="H59" s="20"/>
      <c r="I59" s="90" t="str">
        <f t="shared" si="3"/>
        <v>110428502C _ LOGEMENT DU CDT CTM BRAM</v>
      </c>
      <c r="K59" s="145"/>
      <c r="L59" s="8" t="str">
        <f t="shared" si="4"/>
        <v>110428502C _ LOGEMENT DU CDT CTM BRAM _  n° CHORUS Site: 195698</v>
      </c>
      <c r="P59" s="163"/>
      <c r="Q59" s="148"/>
      <c r="R59" s="55" t="s">
        <v>287</v>
      </c>
      <c r="S59" s="57" t="s">
        <v>82</v>
      </c>
      <c r="T59" s="55" t="s">
        <v>288</v>
      </c>
      <c r="U59" s="85" t="str">
        <f t="shared" si="2"/>
        <v>DAMS (DEPOT ATELIER DE MUNITIONS SPECIALES) _  Classe d'Utilisation: 07606</v>
      </c>
      <c r="V59" s="67"/>
    </row>
    <row r="60" spans="5:22" ht="15" customHeight="1" x14ac:dyDescent="0.25">
      <c r="E60" s="43" t="s">
        <v>515</v>
      </c>
      <c r="F60" s="95" t="s">
        <v>516</v>
      </c>
      <c r="G60" s="43" t="s">
        <v>517</v>
      </c>
      <c r="H60" s="20"/>
      <c r="I60" s="90" t="str">
        <f t="shared" si="3"/>
        <v>110434501V _ STATION RADIOELECTRIQUE LA LAUZETTE</v>
      </c>
      <c r="K60" s="145"/>
      <c r="L60" s="8" t="str">
        <f t="shared" si="4"/>
        <v>110434501V _ STATION RADIOELECTRIQUE LA LAUZETTE _  n° CHORUS Site: 158528</v>
      </c>
      <c r="P60" s="163"/>
      <c r="Q60" s="148"/>
      <c r="R60" s="55" t="s">
        <v>289</v>
      </c>
      <c r="S60" s="53" t="s">
        <v>83</v>
      </c>
      <c r="T60" s="55" t="s">
        <v>290</v>
      </c>
      <c r="U60" s="85" t="str">
        <f t="shared" si="2"/>
        <v>TOUR DE SECHAGE DE PARACHUTES _  Classe d'Utilisation: 07607</v>
      </c>
      <c r="V60" s="68"/>
    </row>
    <row r="61" spans="5:22" ht="15" customHeight="1" x14ac:dyDescent="0.25">
      <c r="E61" s="43" t="s">
        <v>518</v>
      </c>
      <c r="F61" s="95" t="s">
        <v>519</v>
      </c>
      <c r="G61" s="43" t="s">
        <v>186</v>
      </c>
      <c r="H61" s="20"/>
      <c r="I61" s="90" t="str">
        <f t="shared" si="3"/>
        <v>660008001D _ VILLA SEBAH</v>
      </c>
      <c r="K61" s="145"/>
      <c r="L61" s="8" t="str">
        <f t="shared" si="4"/>
        <v>660008001D _ VILLA SEBAH _  n° CHORUS Site: PREVU</v>
      </c>
      <c r="P61" s="163"/>
      <c r="Q61" s="148"/>
      <c r="R61" s="52" t="s">
        <v>291</v>
      </c>
      <c r="S61" s="48" t="s">
        <v>84</v>
      </c>
      <c r="T61" s="52" t="s">
        <v>292</v>
      </c>
      <c r="U61" s="85" t="str">
        <f t="shared" si="2"/>
        <v>ATELIER _  Classe d'Utilisation: 07800</v>
      </c>
      <c r="V61" s="64" t="s">
        <v>85</v>
      </c>
    </row>
    <row r="62" spans="5:22" ht="15" customHeight="1" x14ac:dyDescent="0.25">
      <c r="E62" s="43" t="s">
        <v>520</v>
      </c>
      <c r="F62" s="95" t="s">
        <v>521</v>
      </c>
      <c r="G62" s="43" t="s">
        <v>522</v>
      </c>
      <c r="H62" s="20"/>
      <c r="I62" s="90" t="str">
        <f t="shared" si="3"/>
        <v>660027501D _ MAISON FAMILIALE</v>
      </c>
      <c r="K62" s="145"/>
      <c r="L62" s="8" t="str">
        <f t="shared" si="4"/>
        <v>660027501D _ MAISON FAMILIALE _  n° CHORUS Site: 160649</v>
      </c>
      <c r="P62" s="163"/>
      <c r="Q62" s="148"/>
      <c r="R62" s="59">
        <v>17109</v>
      </c>
      <c r="S62" s="48" t="s">
        <v>86</v>
      </c>
      <c r="T62" s="52" t="s">
        <v>293</v>
      </c>
      <c r="U62" s="85" t="str">
        <f t="shared" si="2"/>
        <v>CHAMBRE FORTE _  Classe d'Utilisation: 07801</v>
      </c>
      <c r="V62" s="64" t="s">
        <v>87</v>
      </c>
    </row>
    <row r="63" spans="5:22" ht="15" customHeight="1" x14ac:dyDescent="0.25">
      <c r="E63" s="43" t="s">
        <v>523</v>
      </c>
      <c r="F63" s="95" t="s">
        <v>524</v>
      </c>
      <c r="G63" s="43" t="s">
        <v>525</v>
      </c>
      <c r="H63" s="20"/>
      <c r="I63" s="90" t="str">
        <f t="shared" si="3"/>
        <v>660053001X _ FORT MIRADOU BAT ST SEBASTIEN</v>
      </c>
      <c r="K63" s="145"/>
      <c r="L63" s="8" t="str">
        <f t="shared" si="4"/>
        <v>660053001X _ FORT MIRADOU BAT ST SEBASTIEN _  n° CHORUS Site: 157416</v>
      </c>
      <c r="P63" s="163"/>
      <c r="Q63" s="148"/>
      <c r="R63" s="52" t="s">
        <v>294</v>
      </c>
      <c r="S63" s="48" t="s">
        <v>88</v>
      </c>
      <c r="T63" s="52" t="s">
        <v>295</v>
      </c>
      <c r="U63" s="85" t="str">
        <f t="shared" si="2"/>
        <v>POMPERIE - MANIFOLD _  Classe d'Utilisation: 07900</v>
      </c>
      <c r="V63" s="64"/>
    </row>
    <row r="64" spans="5:22" ht="15" customHeight="1" x14ac:dyDescent="0.25">
      <c r="E64" s="43" t="s">
        <v>526</v>
      </c>
      <c r="F64" s="95" t="s">
        <v>527</v>
      </c>
      <c r="G64" s="43" t="s">
        <v>528</v>
      </c>
      <c r="H64" s="20"/>
      <c r="I64" s="90" t="str">
        <f t="shared" si="3"/>
        <v>660053004A _ HANG BATEAUX CHATEAU TEMPLIERS COLLIOURE</v>
      </c>
      <c r="K64" s="145"/>
      <c r="L64" s="8" t="str">
        <f t="shared" si="4"/>
        <v>660053004A _ HANG BATEAUX CHATEAU TEMPLIERS COLLIOURE _  n° CHORUS Site: 158781</v>
      </c>
      <c r="P64" s="81"/>
      <c r="Q64" s="44"/>
      <c r="R64" s="78"/>
      <c r="S64" s="82"/>
      <c r="T64" s="78"/>
      <c r="U64" s="85"/>
      <c r="V64" s="79"/>
    </row>
    <row r="65" spans="5:22" ht="15" customHeight="1" x14ac:dyDescent="0.25">
      <c r="E65" s="43" t="s">
        <v>529</v>
      </c>
      <c r="F65" s="95" t="s">
        <v>530</v>
      </c>
      <c r="G65" s="43" t="s">
        <v>531</v>
      </c>
      <c r="H65" s="20"/>
      <c r="I65" s="90" t="str">
        <f t="shared" si="3"/>
        <v>660053005B _ PROMENADE SALEMBIER</v>
      </c>
      <c r="K65" s="145"/>
      <c r="L65" s="8" t="str">
        <f t="shared" si="4"/>
        <v>660053005B _ PROMENADE SALEMBIER _  n° CHORUS Site: 119269</v>
      </c>
      <c r="P65" s="152" t="s">
        <v>296</v>
      </c>
      <c r="Q65" s="153" t="s">
        <v>90</v>
      </c>
      <c r="R65" s="52" t="s">
        <v>297</v>
      </c>
      <c r="S65" s="48" t="s">
        <v>91</v>
      </c>
      <c r="T65" s="52" t="s">
        <v>298</v>
      </c>
      <c r="U65" s="85" t="str">
        <f t="shared" si="2"/>
        <v>LOCAUX SPORTIFS  _  Classe d'Utilisation: 08000</v>
      </c>
      <c r="V65" s="64" t="s">
        <v>92</v>
      </c>
    </row>
    <row r="66" spans="5:22" ht="15" customHeight="1" x14ac:dyDescent="0.25">
      <c r="E66" s="43" t="s">
        <v>532</v>
      </c>
      <c r="F66" s="95" t="s">
        <v>533</v>
      </c>
      <c r="G66" s="43" t="s">
        <v>534</v>
      </c>
      <c r="H66" s="20"/>
      <c r="I66" s="90" t="str">
        <f t="shared" si="3"/>
        <v>660053006C _ VILLA SAFOURET</v>
      </c>
      <c r="K66" s="145"/>
      <c r="L66" s="8" t="str">
        <f t="shared" si="4"/>
        <v>660053006C _ VILLA SAFOURET _  n° CHORUS Site: 196625</v>
      </c>
      <c r="P66" s="152"/>
      <c r="Q66" s="153"/>
      <c r="R66" s="52" t="s">
        <v>299</v>
      </c>
      <c r="S66" s="48" t="s">
        <v>93</v>
      </c>
      <c r="T66" s="52" t="s">
        <v>300</v>
      </c>
      <c r="U66" s="85" t="str">
        <f t="shared" si="2"/>
        <v>PISCINE COUVERTE _  Classe d'Utilisation: 08100</v>
      </c>
      <c r="V66" s="64" t="s">
        <v>94</v>
      </c>
    </row>
    <row r="67" spans="5:22" ht="15" customHeight="1" x14ac:dyDescent="0.25">
      <c r="E67" s="43" t="s">
        <v>535</v>
      </c>
      <c r="F67" s="95" t="s">
        <v>536</v>
      </c>
      <c r="G67" s="43" t="s">
        <v>537</v>
      </c>
      <c r="H67" s="20"/>
      <c r="I67" s="90" t="str">
        <f t="shared" si="3"/>
        <v>660053007D _ VILLA OMS</v>
      </c>
      <c r="K67" s="145"/>
      <c r="L67" s="8" t="str">
        <f t="shared" si="4"/>
        <v>660053007D _ VILLA OMS _  n° CHORUS Site: 198077</v>
      </c>
      <c r="P67" s="77"/>
      <c r="Q67" s="77"/>
      <c r="R67" s="78"/>
      <c r="S67" s="82"/>
      <c r="T67" s="78"/>
      <c r="U67" s="85"/>
      <c r="V67" s="79"/>
    </row>
    <row r="68" spans="5:22" ht="15" customHeight="1" x14ac:dyDescent="0.25">
      <c r="E68" s="43" t="s">
        <v>538</v>
      </c>
      <c r="F68" s="95" t="s">
        <v>539</v>
      </c>
      <c r="G68" s="43" t="s">
        <v>540</v>
      </c>
      <c r="H68" s="20"/>
      <c r="I68" s="90" t="str">
        <f t="shared" si="3"/>
        <v>660053008E _ VILLA OMS 53</v>
      </c>
      <c r="K68" s="145"/>
      <c r="L68" s="8" t="str">
        <f t="shared" si="4"/>
        <v>660053008E _ VILLA OMS 53 _  n° CHORUS Site: 202012</v>
      </c>
      <c r="P68" s="162" t="s">
        <v>95</v>
      </c>
      <c r="Q68" s="153" t="s">
        <v>96</v>
      </c>
      <c r="R68" s="52" t="s">
        <v>301</v>
      </c>
      <c r="S68" s="48" t="s">
        <v>97</v>
      </c>
      <c r="T68" s="52" t="s">
        <v>302</v>
      </c>
      <c r="U68" s="85" t="str">
        <f t="shared" ref="U68:U126" si="5">S68&amp;" _  Classe d'Utilisation: "&amp;T68</f>
        <v>LOCAL SOCIO CULTUREL _  Classe d'Utilisation: 09000</v>
      </c>
      <c r="V68" s="64"/>
    </row>
    <row r="69" spans="5:22" ht="15" customHeight="1" x14ac:dyDescent="0.25">
      <c r="E69" s="43" t="s">
        <v>541</v>
      </c>
      <c r="F69" s="95" t="s">
        <v>542</v>
      </c>
      <c r="G69" s="43" t="s">
        <v>543</v>
      </c>
      <c r="H69" s="20"/>
      <c r="I69" s="90" t="str">
        <f t="shared" si="3"/>
        <v>660082001H _ POSTE DE MONTAGNE FORMIGUERES</v>
      </c>
      <c r="K69" s="145"/>
      <c r="L69" s="8" t="str">
        <f t="shared" si="4"/>
        <v>660082001H _ POSTE DE MONTAGNE FORMIGUERES _  n° CHORUS Site: 160134</v>
      </c>
      <c r="P69" s="152"/>
      <c r="Q69" s="153"/>
      <c r="R69" s="52" t="s">
        <v>303</v>
      </c>
      <c r="S69" s="48" t="s">
        <v>98</v>
      </c>
      <c r="T69" s="52" t="s">
        <v>304</v>
      </c>
      <c r="U69" s="85" t="str">
        <f t="shared" si="5"/>
        <v>LIEU RELIGIEUX (CHAPELLE SALLE DES CULTES) _  Classe d'Utilisation: 09100</v>
      </c>
      <c r="V69" s="64"/>
    </row>
    <row r="70" spans="5:22" ht="15" customHeight="1" x14ac:dyDescent="0.25">
      <c r="E70" s="43" t="s">
        <v>544</v>
      </c>
      <c r="F70" s="95" t="s">
        <v>545</v>
      </c>
      <c r="G70" s="43" t="s">
        <v>546</v>
      </c>
      <c r="H70" s="20"/>
      <c r="I70" s="90" t="str">
        <f t="shared" si="3"/>
        <v>660082002I _ CENTRE INSTRUCTION MONTAGNE PIC PERIC</v>
      </c>
      <c r="K70" s="145"/>
      <c r="L70" s="8" t="str">
        <f t="shared" si="4"/>
        <v>660082002I _ CENTRE INSTRUCTION MONTAGNE PIC PERIC _  n° CHORUS Site: 157988</v>
      </c>
      <c r="P70" s="152"/>
      <c r="Q70" s="153"/>
      <c r="R70" s="52" t="s">
        <v>305</v>
      </c>
      <c r="S70" s="48" t="s">
        <v>99</v>
      </c>
      <c r="T70" s="52" t="s">
        <v>306</v>
      </c>
      <c r="U70" s="85" t="str">
        <f t="shared" si="5"/>
        <v>LOCAL DETENTE SITUE HORS FOYER _  Classe d'Utilisation: '09200</v>
      </c>
      <c r="V70" s="64"/>
    </row>
    <row r="71" spans="5:22" ht="15" customHeight="1" x14ac:dyDescent="0.25">
      <c r="E71" s="43" t="s">
        <v>547</v>
      </c>
      <c r="F71" s="95" t="s">
        <v>548</v>
      </c>
      <c r="G71" s="96" t="s">
        <v>549</v>
      </c>
      <c r="H71" s="20"/>
      <c r="I71" s="90" t="str">
        <f t="shared" si="3"/>
        <v>660117001L _ CASERNE LA CITADELLE ET REMPARTS MTLOUIS</v>
      </c>
      <c r="K71" s="145"/>
      <c r="L71" s="8" t="str">
        <f t="shared" si="4"/>
        <v>660117001L _ CASERNE LA CITADELLE ET REMPARTS MTLOUIS _  n° CHORUS Site: 158923</v>
      </c>
      <c r="P71" s="152"/>
      <c r="Q71" s="153"/>
      <c r="R71" s="52" t="s">
        <v>307</v>
      </c>
      <c r="S71" s="48" t="s">
        <v>100</v>
      </c>
      <c r="T71" s="52" t="s">
        <v>308</v>
      </c>
      <c r="U71" s="85" t="str">
        <f t="shared" si="5"/>
        <v>SALLE DE TELEVISION / CINEMA _  Classe d'Utilisation: 09300</v>
      </c>
      <c r="V71" s="64"/>
    </row>
    <row r="72" spans="5:22" ht="15" customHeight="1" x14ac:dyDescent="0.25">
      <c r="E72" s="43" t="s">
        <v>550</v>
      </c>
      <c r="F72" s="95" t="s">
        <v>551</v>
      </c>
      <c r="G72" s="96" t="s">
        <v>552</v>
      </c>
      <c r="H72" s="20"/>
      <c r="I72" s="90" t="str">
        <f t="shared" si="3"/>
        <v>660117008S _ COMPLEXE DE TIR DU PIC DE LA TAUSSE</v>
      </c>
      <c r="K72" s="145"/>
      <c r="L72" s="8" t="str">
        <f t="shared" si="4"/>
        <v>660117008S _ COMPLEXE DE TIR DU PIC DE LA TAUSSE _  n° CHORUS Site: 156870</v>
      </c>
      <c r="P72" s="152"/>
      <c r="Q72" s="153"/>
      <c r="R72" s="52" t="s">
        <v>309</v>
      </c>
      <c r="S72" s="48" t="s">
        <v>101</v>
      </c>
      <c r="T72" s="52" t="s">
        <v>310</v>
      </c>
      <c r="U72" s="85" t="str">
        <f t="shared" si="5"/>
        <v>SALLE DE LECTURE BIBLIOTHEQUE _  Classe d'Utilisation: 09301</v>
      </c>
      <c r="V72" s="64"/>
    </row>
    <row r="73" spans="5:22" ht="15" customHeight="1" x14ac:dyDescent="0.25">
      <c r="E73" s="43" t="s">
        <v>553</v>
      </c>
      <c r="F73" s="95" t="s">
        <v>554</v>
      </c>
      <c r="G73" s="96" t="s">
        <v>555</v>
      </c>
      <c r="H73" s="20"/>
      <c r="I73" s="90" t="str">
        <f t="shared" si="3"/>
        <v>660117010U _ BAT CADRES CELIBATAIRES</v>
      </c>
      <c r="K73" s="145"/>
      <c r="L73" s="8" t="str">
        <f t="shared" si="4"/>
        <v>660117010U _ BAT CADRES CELIBATAIRES _  n° CHORUS Site: 158035</v>
      </c>
      <c r="P73" s="152"/>
      <c r="Q73" s="153"/>
      <c r="R73" s="52" t="s">
        <v>311</v>
      </c>
      <c r="S73" s="48" t="s">
        <v>102</v>
      </c>
      <c r="T73" s="52" t="s">
        <v>312</v>
      </c>
      <c r="U73" s="85" t="str">
        <f t="shared" si="5"/>
        <v>FOYER DU SOLDAT _  Classe d'Utilisation: 09400</v>
      </c>
      <c r="V73" s="64"/>
    </row>
    <row r="74" spans="5:22" ht="15" customHeight="1" x14ac:dyDescent="0.25">
      <c r="E74" s="43" t="s">
        <v>556</v>
      </c>
      <c r="F74" s="95" t="s">
        <v>557</v>
      </c>
      <c r="G74" s="96" t="s">
        <v>558</v>
      </c>
      <c r="H74" s="20"/>
      <c r="I74" s="90" t="str">
        <f t="shared" si="3"/>
        <v>660117014Y _ VILLA VALERIANE LA CABANASSE</v>
      </c>
      <c r="K74" s="145"/>
      <c r="L74" s="8" t="str">
        <f t="shared" si="4"/>
        <v>660117014Y _ VILLA VALERIANE LA CABANASSE _  n° CHORUS Site: 157743</v>
      </c>
      <c r="P74" s="152"/>
      <c r="Q74" s="153"/>
      <c r="R74" s="52" t="s">
        <v>313</v>
      </c>
      <c r="S74" s="48" t="s">
        <v>103</v>
      </c>
      <c r="T74" s="52" t="s">
        <v>314</v>
      </c>
      <c r="U74" s="85" t="str">
        <f t="shared" si="5"/>
        <v>LOCAL ASSOCIATIF - CLUB _  Classe d'Utilisation: 09500</v>
      </c>
      <c r="V74" s="64"/>
    </row>
    <row r="75" spans="5:22" ht="15" customHeight="1" x14ac:dyDescent="0.25">
      <c r="E75" s="43" t="s">
        <v>559</v>
      </c>
      <c r="F75" s="95" t="s">
        <v>560</v>
      </c>
      <c r="G75" s="96" t="s">
        <v>561</v>
      </c>
      <c r="H75" s="20"/>
      <c r="I75" s="90" t="str">
        <f t="shared" si="3"/>
        <v>660117016A _ RESIDENCE LES ARTIGUES</v>
      </c>
      <c r="K75" s="145"/>
      <c r="L75" s="8" t="str">
        <f t="shared" si="4"/>
        <v>660117016A _ RESIDENCE LES ARTIGUES _  n° CHORUS Site: 160732</v>
      </c>
      <c r="P75" s="77"/>
      <c r="Q75" s="77"/>
      <c r="R75" s="78"/>
      <c r="S75" s="82"/>
      <c r="T75" s="78"/>
      <c r="U75" s="85"/>
      <c r="V75" s="79"/>
    </row>
    <row r="76" spans="5:22" ht="15" customHeight="1" x14ac:dyDescent="0.25">
      <c r="E76" s="43" t="s">
        <v>562</v>
      </c>
      <c r="F76" s="95" t="s">
        <v>563</v>
      </c>
      <c r="G76" s="96" t="s">
        <v>564</v>
      </c>
      <c r="H76" s="20"/>
      <c r="I76" s="90" t="str">
        <f t="shared" si="3"/>
        <v>660117017B _ REFUGE DE BERNARDI</v>
      </c>
      <c r="K76" s="145"/>
      <c r="L76" s="8" t="str">
        <f t="shared" si="4"/>
        <v>660117017B _ REFUGE DE BERNARDI _  n° CHORUS Site: 157919</v>
      </c>
      <c r="P76" s="58">
        <v>10</v>
      </c>
      <c r="Q76" s="59" t="s">
        <v>104</v>
      </c>
      <c r="R76" s="52" t="s">
        <v>315</v>
      </c>
      <c r="S76" s="48" t="s">
        <v>105</v>
      </c>
      <c r="T76" s="52">
        <v>10000</v>
      </c>
      <c r="U76" s="85" t="str">
        <f t="shared" si="5"/>
        <v>LOCAL SYNDICAL _  Classe d'Utilisation: 10000</v>
      </c>
      <c r="V76" s="64"/>
    </row>
    <row r="77" spans="5:22" ht="15" customHeight="1" x14ac:dyDescent="0.25">
      <c r="E77" s="43" t="s">
        <v>565</v>
      </c>
      <c r="F77" s="95" t="s">
        <v>566</v>
      </c>
      <c r="G77" s="96" t="s">
        <v>567</v>
      </c>
      <c r="H77" s="20"/>
      <c r="I77" s="90" t="str">
        <f t="shared" si="3"/>
        <v>660117019D _ ZONE TECHNIQUE</v>
      </c>
      <c r="K77" s="145"/>
      <c r="L77" s="8" t="str">
        <f t="shared" si="4"/>
        <v>660117019D _ ZONE TECHNIQUE _  n° CHORUS Site: 177594</v>
      </c>
      <c r="P77" s="77"/>
      <c r="Q77" s="77"/>
      <c r="R77" s="78"/>
      <c r="S77" s="82"/>
      <c r="T77" s="78"/>
      <c r="U77" s="85"/>
      <c r="V77" s="79"/>
    </row>
    <row r="78" spans="5:22" ht="15" customHeight="1" x14ac:dyDescent="0.25">
      <c r="E78" s="43" t="s">
        <v>568</v>
      </c>
      <c r="F78" s="95" t="s">
        <v>569</v>
      </c>
      <c r="G78" s="96" t="s">
        <v>570</v>
      </c>
      <c r="H78" s="20"/>
      <c r="I78" s="90" t="str">
        <f t="shared" si="3"/>
        <v>660124001R _ DGA TA - SITE ODEILLO</v>
      </c>
      <c r="K78" s="145"/>
      <c r="L78" s="8" t="str">
        <f t="shared" si="4"/>
        <v>660124001R _ DGA TA - SITE ODEILLO _  n° CHORUS Site: 157106</v>
      </c>
      <c r="P78" s="60" t="s">
        <v>106</v>
      </c>
      <c r="Q78" s="59" t="s">
        <v>107</v>
      </c>
      <c r="R78" s="52" t="s">
        <v>316</v>
      </c>
      <c r="S78" s="48" t="s">
        <v>108</v>
      </c>
      <c r="T78" s="52">
        <v>11000</v>
      </c>
      <c r="U78" s="85" t="str">
        <f t="shared" si="5"/>
        <v>HEBERGEMENT (chambre BCC…) _  Classe d'Utilisation: 11000</v>
      </c>
      <c r="V78" s="65"/>
    </row>
    <row r="79" spans="5:22" ht="15" customHeight="1" x14ac:dyDescent="0.25">
      <c r="E79" s="43" t="s">
        <v>571</v>
      </c>
      <c r="F79" s="95" t="s">
        <v>572</v>
      </c>
      <c r="G79" s="96" t="s">
        <v>573</v>
      </c>
      <c r="H79" s="20"/>
      <c r="I79" s="90" t="str">
        <f t="shared" si="3"/>
        <v>660136002G _ CASERNE DE LA CITADELLE PERPIGNAN</v>
      </c>
      <c r="K79" s="145"/>
      <c r="L79" s="8" t="str">
        <f t="shared" si="4"/>
        <v>660136002G _ CASERNE DE LA CITADELLE PERPIGNAN _  n° CHORUS Site: 159074</v>
      </c>
      <c r="P79" s="78"/>
      <c r="Q79" s="77"/>
      <c r="R79" s="78"/>
      <c r="S79" s="82"/>
      <c r="T79" s="78"/>
      <c r="U79" s="85"/>
      <c r="V79" s="77"/>
    </row>
    <row r="80" spans="5:22" ht="15" customHeight="1" x14ac:dyDescent="0.25">
      <c r="E80" s="87" t="s">
        <v>574</v>
      </c>
      <c r="F80" s="87" t="s">
        <v>575</v>
      </c>
      <c r="G80" s="87" t="s">
        <v>576</v>
      </c>
      <c r="H80" s="20"/>
      <c r="I80" s="90" t="str">
        <f t="shared" si="3"/>
        <v>660136004I _ CASERNE JOFFRE PERPIGNAN</v>
      </c>
      <c r="K80" s="145"/>
      <c r="L80" s="8" t="str">
        <f t="shared" si="4"/>
        <v>660136004I _ CASERNE JOFFRE PERPIGNAN _  n° CHORUS Site: 159071</v>
      </c>
      <c r="P80" s="152">
        <v>12</v>
      </c>
      <c r="Q80" s="153" t="s">
        <v>109</v>
      </c>
      <c r="R80" s="52" t="s">
        <v>317</v>
      </c>
      <c r="S80" s="48" t="s">
        <v>110</v>
      </c>
      <c r="T80" s="52">
        <v>12000</v>
      </c>
      <c r="U80" s="85" t="str">
        <f t="shared" si="5"/>
        <v>LOGEMENT _  Classe d'Utilisation: 12000</v>
      </c>
      <c r="V80" s="64"/>
    </row>
    <row r="81" spans="5:22" ht="15" customHeight="1" x14ac:dyDescent="0.25">
      <c r="E81" s="87" t="s">
        <v>577</v>
      </c>
      <c r="F81" s="87" t="s">
        <v>578</v>
      </c>
      <c r="G81" s="87" t="s">
        <v>579</v>
      </c>
      <c r="H81" s="20"/>
      <c r="I81" s="90" t="str">
        <f t="shared" si="3"/>
        <v>660136006K _ CASERNE MANGIN PERPIGNAN</v>
      </c>
      <c r="K81" s="145"/>
      <c r="L81" s="8" t="str">
        <f t="shared" si="4"/>
        <v>660136006K _ CASERNE MANGIN PERPIGNAN _  n° CHORUS Site: 159073</v>
      </c>
      <c r="P81" s="152"/>
      <c r="Q81" s="153"/>
      <c r="R81" s="59">
        <v>12207</v>
      </c>
      <c r="S81" s="48" t="s">
        <v>111</v>
      </c>
      <c r="T81" s="59">
        <v>12100</v>
      </c>
      <c r="U81" s="85" t="str">
        <f t="shared" si="5"/>
        <v>LOGEMENT AUTORITE PARTIE REPRESENTATION _  Classe d'Utilisation: 12100</v>
      </c>
      <c r="V81" s="64"/>
    </row>
    <row r="82" spans="5:22" ht="15" customHeight="1" x14ac:dyDescent="0.25">
      <c r="E82" s="87" t="s">
        <v>580</v>
      </c>
      <c r="F82" s="87" t="s">
        <v>581</v>
      </c>
      <c r="G82" s="87" t="s">
        <v>582</v>
      </c>
      <c r="H82" s="20"/>
      <c r="I82" s="90" t="str">
        <f t="shared" si="3"/>
        <v>660136017V _ IMMEUBLE DES ROMARINS PERPIGNAN</v>
      </c>
      <c r="K82" s="145"/>
      <c r="L82" s="8" t="str">
        <f t="shared" si="4"/>
        <v>660136017V _ IMMEUBLE DES ROMARINS PERPIGNAN _  n° CHORUS Site: 159547</v>
      </c>
      <c r="P82" s="152"/>
      <c r="Q82" s="153"/>
      <c r="R82" s="59">
        <v>12208</v>
      </c>
      <c r="S82" s="48" t="s">
        <v>112</v>
      </c>
      <c r="T82" s="59">
        <v>12101</v>
      </c>
      <c r="U82" s="85" t="str">
        <f t="shared" si="5"/>
        <v>LOGEMENT AUTORITE PARTIE PRIVATIVE _  Classe d'Utilisation: 12101</v>
      </c>
      <c r="V82" s="64"/>
    </row>
    <row r="83" spans="5:22" ht="15" customHeight="1" x14ac:dyDescent="0.25">
      <c r="E83" s="87" t="s">
        <v>583</v>
      </c>
      <c r="F83" s="87" t="s">
        <v>584</v>
      </c>
      <c r="G83" s="87" t="s">
        <v>585</v>
      </c>
      <c r="H83" s="20"/>
      <c r="I83" s="90" t="str">
        <f t="shared" si="3"/>
        <v>660136022A _ CASERNEMENT DE ST LAURENT DE LA SALANQUE</v>
      </c>
      <c r="K83" s="145"/>
      <c r="L83" s="8" t="str">
        <f t="shared" si="4"/>
        <v>660136022A _ CASERNEMENT DE ST LAURENT DE LA SALANQUE _  n° CHORUS Site: 160264</v>
      </c>
      <c r="P83" s="152"/>
      <c r="Q83" s="153"/>
      <c r="R83" s="59">
        <v>12301</v>
      </c>
      <c r="S83" s="48" t="s">
        <v>113</v>
      </c>
      <c r="T83" s="59">
        <v>12200</v>
      </c>
      <c r="U83" s="85" t="str">
        <f t="shared" si="5"/>
        <v>LOGEMENT DOMANIAL _  Classe d'Utilisation: 12200</v>
      </c>
      <c r="V83" s="64"/>
    </row>
    <row r="84" spans="5:22" ht="15" customHeight="1" x14ac:dyDescent="0.25">
      <c r="E84" s="87" t="s">
        <v>586</v>
      </c>
      <c r="F84" s="87" t="s">
        <v>587</v>
      </c>
      <c r="G84" s="87" t="s">
        <v>588</v>
      </c>
      <c r="H84" s="20"/>
      <c r="I84" s="90" t="str">
        <f t="shared" si="3"/>
        <v>660137004U _ CIMETIERE MILITAIRE DU PERTHUS</v>
      </c>
      <c r="K84" s="145"/>
      <c r="L84" s="8" t="str">
        <f t="shared" si="4"/>
        <v>660137004U _ CIMETIERE MILITAIRE DU PERTHUS _  n° CHORUS Site: 160490</v>
      </c>
      <c r="P84" s="152"/>
      <c r="Q84" s="153"/>
      <c r="R84" s="59">
        <v>12302</v>
      </c>
      <c r="S84" s="48" t="s">
        <v>114</v>
      </c>
      <c r="T84" s="59">
        <v>12300</v>
      </c>
      <c r="U84" s="85" t="str">
        <f t="shared" si="5"/>
        <v>LOGEMENT PRIS A BAIL _  Classe d'Utilisation: 12300</v>
      </c>
      <c r="V84" s="64"/>
    </row>
    <row r="85" spans="5:22" ht="15" customHeight="1" x14ac:dyDescent="0.25">
      <c r="E85" s="87" t="s">
        <v>589</v>
      </c>
      <c r="F85" s="87" t="s">
        <v>590</v>
      </c>
      <c r="G85" s="87" t="s">
        <v>591</v>
      </c>
      <c r="H85" s="20"/>
      <c r="I85" s="90" t="str">
        <f t="shared" si="3"/>
        <v>660146001V _ CENTRE ENTRAINEMENT MONTAGNE LA CIBADE</v>
      </c>
      <c r="K85" s="145"/>
      <c r="L85" s="8" t="str">
        <f t="shared" si="4"/>
        <v>660146001V _ CENTRE ENTRAINEMENT MONTAGNE LA CIBADE _  n° CHORUS Site: 159228</v>
      </c>
      <c r="P85" s="77"/>
      <c r="Q85" s="77"/>
      <c r="R85" s="77"/>
      <c r="S85" s="82"/>
      <c r="T85" s="77"/>
      <c r="U85" s="85"/>
      <c r="V85" s="79"/>
    </row>
    <row r="86" spans="5:22" ht="15" customHeight="1" x14ac:dyDescent="0.25">
      <c r="E86" s="87" t="s">
        <v>592</v>
      </c>
      <c r="F86" s="87" t="s">
        <v>593</v>
      </c>
      <c r="G86" s="87" t="s">
        <v>594</v>
      </c>
      <c r="H86" s="20"/>
      <c r="I86" s="90" t="str">
        <f t="shared" si="3"/>
        <v>660148002U _ MAISON DE L'ARTILLERIE DITE DU LITTORAL</v>
      </c>
      <c r="K86" s="145"/>
      <c r="L86" s="8" t="str">
        <f t="shared" si="4"/>
        <v>660148002U _ MAISON DE L'ARTILLERIE DITE DU LITTORAL _  n° CHORUS Site: 158613</v>
      </c>
      <c r="P86" s="147">
        <v>13</v>
      </c>
      <c r="Q86" s="148" t="s">
        <v>115</v>
      </c>
      <c r="R86" s="71">
        <v>13000</v>
      </c>
      <c r="S86" s="46" t="s">
        <v>116</v>
      </c>
      <c r="T86" s="71">
        <v>13000</v>
      </c>
      <c r="U86" s="85" t="str">
        <f t="shared" si="5"/>
        <v>GARAGE _  Classe d'Utilisation: 13000</v>
      </c>
      <c r="V86" s="66"/>
    </row>
    <row r="87" spans="5:22" ht="15" customHeight="1" x14ac:dyDescent="0.25">
      <c r="E87" s="87" t="s">
        <v>595</v>
      </c>
      <c r="F87" s="87" t="s">
        <v>596</v>
      </c>
      <c r="G87" s="87" t="s">
        <v>597</v>
      </c>
      <c r="H87" s="20"/>
      <c r="I87" s="90" t="str">
        <f t="shared" si="3"/>
        <v>660148503B _ SEMAPHORE DU CAP BEAR PORT-VENDRES</v>
      </c>
      <c r="K87" s="145"/>
      <c r="L87" s="8" t="str">
        <f t="shared" si="4"/>
        <v>660148503B _ SEMAPHORE DU CAP BEAR PORT-VENDRES _  n° CHORUS Site: 159831</v>
      </c>
      <c r="P87" s="147"/>
      <c r="Q87" s="148"/>
      <c r="R87" s="70">
        <v>13101</v>
      </c>
      <c r="S87" s="46" t="s">
        <v>117</v>
      </c>
      <c r="T87" s="70">
        <v>13100</v>
      </c>
      <c r="U87" s="85" t="str">
        <f t="shared" si="5"/>
        <v>CENTRE AUTO  _  Classe d'Utilisation: 13100</v>
      </c>
      <c r="V87" s="66"/>
    </row>
    <row r="88" spans="5:22" ht="15" customHeight="1" x14ac:dyDescent="0.25">
      <c r="E88" s="87" t="s">
        <v>598</v>
      </c>
      <c r="F88" s="87" t="s">
        <v>599</v>
      </c>
      <c r="G88" s="87" t="s">
        <v>600</v>
      </c>
      <c r="H88" s="20"/>
      <c r="I88" s="90" t="str">
        <f t="shared" si="3"/>
        <v>660148504C _ FORT BEAR A PORT VENDRES</v>
      </c>
      <c r="K88" s="145"/>
      <c r="L88" s="8" t="str">
        <f t="shared" si="4"/>
        <v>660148504C _ FORT BEAR A PORT VENDRES _  n° CHORUS Site: 159624</v>
      </c>
      <c r="P88" s="147"/>
      <c r="Q88" s="148"/>
      <c r="R88" s="70" t="s">
        <v>318</v>
      </c>
      <c r="S88" s="46" t="s">
        <v>118</v>
      </c>
      <c r="T88" s="70">
        <v>13200</v>
      </c>
      <c r="U88" s="85" t="str">
        <f t="shared" si="5"/>
        <v>GARAGE VEHICULES GARAGE DE DIRECTIONS OU DES SERVICES _  Classe d'Utilisation: 13200</v>
      </c>
      <c r="V88" s="66"/>
    </row>
    <row r="89" spans="5:22" ht="15" customHeight="1" x14ac:dyDescent="0.25">
      <c r="E89" s="87" t="s">
        <v>601</v>
      </c>
      <c r="F89" s="87" t="s">
        <v>602</v>
      </c>
      <c r="G89" s="87" t="s">
        <v>603</v>
      </c>
      <c r="H89" s="20"/>
      <c r="I89" s="90" t="str">
        <f t="shared" si="3"/>
        <v>660148505D _ REDOUTE DE MAILLY</v>
      </c>
      <c r="K89" s="145"/>
      <c r="L89" s="8" t="str">
        <f t="shared" si="4"/>
        <v>660148505D _ REDOUTE DE MAILLY _  n° CHORUS Site: 158611</v>
      </c>
      <c r="P89" s="147"/>
      <c r="Q89" s="148"/>
      <c r="R89" s="70">
        <v>13109</v>
      </c>
      <c r="S89" s="46" t="s">
        <v>119</v>
      </c>
      <c r="T89" s="70">
        <v>13300</v>
      </c>
      <c r="U89" s="85" t="str">
        <f t="shared" si="5"/>
        <v>GARAGE VELOS - MOTOS _  Classe d'Utilisation: 13300</v>
      </c>
      <c r="V89" s="66" t="s">
        <v>319</v>
      </c>
    </row>
    <row r="90" spans="5:22" ht="15" customHeight="1" x14ac:dyDescent="0.25">
      <c r="E90" s="87" t="s">
        <v>604</v>
      </c>
      <c r="F90" s="87" t="s">
        <v>605</v>
      </c>
      <c r="G90" s="87" t="s">
        <v>606</v>
      </c>
      <c r="H90" s="20"/>
      <c r="I90" s="90" t="str">
        <f t="shared" si="3"/>
        <v>660148506E _ CASERNE DE L'HORLOGE</v>
      </c>
      <c r="K90" s="145"/>
      <c r="L90" s="8" t="str">
        <f t="shared" si="4"/>
        <v>660148506E _ CASERNE DE L'HORLOGE _  n° CHORUS Site: 159830</v>
      </c>
      <c r="P90" s="44"/>
      <c r="Q90" s="44"/>
      <c r="R90" s="44"/>
      <c r="S90" s="75"/>
      <c r="T90" s="44"/>
      <c r="U90" s="85"/>
      <c r="V90" s="76"/>
    </row>
    <row r="91" spans="5:22" ht="15" customHeight="1" x14ac:dyDescent="0.25">
      <c r="E91" s="87" t="s">
        <v>607</v>
      </c>
      <c r="F91" s="87" t="s">
        <v>413</v>
      </c>
      <c r="G91" s="87" t="s">
        <v>608</v>
      </c>
      <c r="H91" s="20"/>
      <c r="I91" s="90" t="str">
        <f t="shared" si="3"/>
        <v>660148508G _ BRIGADE GEND MARITIME LOCAUX SERVICE</v>
      </c>
      <c r="K91" s="145"/>
      <c r="L91" s="8" t="str">
        <f t="shared" si="4"/>
        <v>660148508G _ BRIGADE GEND MARITIME LOCAUX SERVICE _  n° CHORUS Site: 157551</v>
      </c>
      <c r="P91" s="147">
        <v>14</v>
      </c>
      <c r="Q91" s="148" t="s">
        <v>120</v>
      </c>
      <c r="R91" s="71" t="s">
        <v>320</v>
      </c>
      <c r="S91" s="46" t="s">
        <v>121</v>
      </c>
      <c r="T91" s="71">
        <v>14000</v>
      </c>
      <c r="U91" s="85" t="str">
        <f t="shared" si="5"/>
        <v>HANGAR _  Classe d'Utilisation: 14000</v>
      </c>
      <c r="V91" s="66"/>
    </row>
    <row r="92" spans="5:22" ht="15" customHeight="1" x14ac:dyDescent="0.25">
      <c r="E92" s="87" t="s">
        <v>609</v>
      </c>
      <c r="F92" s="87" t="s">
        <v>610</v>
      </c>
      <c r="G92" s="87" t="s">
        <v>611</v>
      </c>
      <c r="H92" s="20"/>
      <c r="I92" s="90" t="str">
        <f t="shared" si="3"/>
        <v>660148509H _ BRIGADE GEND MARITIME PORT-VENDRES LOG 2</v>
      </c>
      <c r="K92" s="145"/>
      <c r="L92" s="8" t="str">
        <f t="shared" si="4"/>
        <v>660148509H _ BRIGADE GEND MARITIME PORT-VENDRES LOG 2 _  n° CHORUS Site: 159829</v>
      </c>
      <c r="P92" s="147"/>
      <c r="Q92" s="148"/>
      <c r="R92" s="70" t="s">
        <v>321</v>
      </c>
      <c r="S92" s="46" t="s">
        <v>122</v>
      </c>
      <c r="T92" s="70">
        <v>14100</v>
      </c>
      <c r="U92" s="85" t="str">
        <f t="shared" si="5"/>
        <v>HANGAR AVIONS _  Classe d'Utilisation: 14100</v>
      </c>
      <c r="V92" s="66"/>
    </row>
    <row r="93" spans="5:22" ht="15" customHeight="1" x14ac:dyDescent="0.25">
      <c r="E93" s="87" t="s">
        <v>612</v>
      </c>
      <c r="F93" s="87" t="s">
        <v>613</v>
      </c>
      <c r="G93" s="87" t="s">
        <v>614</v>
      </c>
      <c r="H93" s="20"/>
      <c r="I93" s="90" t="str">
        <f t="shared" si="3"/>
        <v>660148510I _ BRIGADE GEND MARITIME PORT-VENDRES LS 3</v>
      </c>
      <c r="K93" s="145"/>
      <c r="L93" s="8" t="str">
        <f t="shared" si="4"/>
        <v>660148510I _ BRIGADE GEND MARITIME PORT-VENDRES LS 3 _  n° CHORUS Site: 159944</v>
      </c>
      <c r="P93" s="147"/>
      <c r="Q93" s="148"/>
      <c r="R93" s="70" t="s">
        <v>322</v>
      </c>
      <c r="S93" s="46" t="s">
        <v>123</v>
      </c>
      <c r="T93" s="70">
        <v>14200</v>
      </c>
      <c r="U93" s="85" t="str">
        <f t="shared" si="5"/>
        <v>HANGAR STOCKAGE _  Classe d'Utilisation: 14200</v>
      </c>
      <c r="V93" s="66"/>
    </row>
    <row r="94" spans="5:22" ht="15" customHeight="1" x14ac:dyDescent="0.25">
      <c r="E94" s="87" t="s">
        <v>615</v>
      </c>
      <c r="F94" s="87" t="s">
        <v>616</v>
      </c>
      <c r="G94" s="87" t="s">
        <v>617</v>
      </c>
      <c r="H94" s="20"/>
      <c r="I94" s="90" t="str">
        <f t="shared" si="3"/>
        <v>660148511J _ BRIGADE GEND MARITIME PORT-VENDRES LOG 4</v>
      </c>
      <c r="K94" s="145"/>
      <c r="L94" s="8" t="str">
        <f t="shared" si="4"/>
        <v>660148511J _ BRIGADE GEND MARITIME PORT-VENDRES LOG 4 _  n° CHORUS Site: 157121</v>
      </c>
      <c r="P94" s="44"/>
      <c r="Q94" s="44"/>
      <c r="R94" s="44"/>
      <c r="S94" s="75"/>
      <c r="T94" s="44"/>
      <c r="U94" s="85"/>
      <c r="V94" s="76"/>
    </row>
    <row r="95" spans="5:22" ht="15" customHeight="1" x14ac:dyDescent="0.25">
      <c r="E95" s="87" t="s">
        <v>618</v>
      </c>
      <c r="F95" s="87" t="s">
        <v>619</v>
      </c>
      <c r="G95" s="87" t="s">
        <v>620</v>
      </c>
      <c r="H95" s="20"/>
      <c r="I95" s="90" t="str">
        <f t="shared" si="3"/>
        <v>660148512K _ BRIGADE GEND MARITIME PORT VENDRES LOG 5</v>
      </c>
      <c r="K95" s="145"/>
      <c r="L95" s="8" t="str">
        <f t="shared" si="4"/>
        <v>660148512K _ BRIGADE GEND MARITIME PORT VENDRES LOG 5 _  n° CHORUS Site: 158612</v>
      </c>
      <c r="P95" s="147">
        <v>15</v>
      </c>
      <c r="Q95" s="148" t="s">
        <v>124</v>
      </c>
      <c r="R95" s="71" t="s">
        <v>323</v>
      </c>
      <c r="S95" s="46" t="s">
        <v>125</v>
      </c>
      <c r="T95" s="71">
        <v>15000</v>
      </c>
      <c r="U95" s="85" t="str">
        <f t="shared" si="5"/>
        <v>SANITAIRES (BLOC DOUCHES, BLOC WC URINOIRS, BLOC LAVABOS,  ) _  Classe d'Utilisation: 15000</v>
      </c>
      <c r="V95" s="66" t="s">
        <v>126</v>
      </c>
    </row>
    <row r="96" spans="5:22" ht="15" customHeight="1" x14ac:dyDescent="0.25">
      <c r="E96" s="87" t="s">
        <v>621</v>
      </c>
      <c r="F96" s="87" t="s">
        <v>622</v>
      </c>
      <c r="G96" s="87" t="s">
        <v>623</v>
      </c>
      <c r="H96" s="20"/>
      <c r="I96" s="90" t="str">
        <f t="shared" si="3"/>
        <v>660148513L _ BRIGADE GEND MARITIME LOCAUX DE SERVICE</v>
      </c>
      <c r="K96" s="145"/>
      <c r="L96" s="8" t="str">
        <f t="shared" si="4"/>
        <v>660148513L _ BRIGADE GEND MARITIME LOCAUX DE SERVICE _  n° CHORUS Site: 159597</v>
      </c>
      <c r="P96" s="147"/>
      <c r="Q96" s="148"/>
      <c r="R96" s="71">
        <v>15104</v>
      </c>
      <c r="S96" s="46" t="s">
        <v>127</v>
      </c>
      <c r="T96" s="71">
        <v>15100</v>
      </c>
      <c r="U96" s="85" t="str">
        <f t="shared" si="5"/>
        <v>PEDILUVE _  Classe d'Utilisation: 15100</v>
      </c>
      <c r="V96" s="66"/>
    </row>
    <row r="97" spans="5:22" ht="15" customHeight="1" x14ac:dyDescent="0.25">
      <c r="E97" s="87" t="s">
        <v>624</v>
      </c>
      <c r="F97" s="87" t="s">
        <v>625</v>
      </c>
      <c r="G97" s="87" t="s">
        <v>626</v>
      </c>
      <c r="H97" s="20"/>
      <c r="I97" s="90" t="str">
        <f t="shared" si="3"/>
        <v>660148514M _ BRIG GEND MARITIME PORT VENDRES GARAGE</v>
      </c>
      <c r="K97" s="145"/>
      <c r="L97" s="8" t="str">
        <f t="shared" si="4"/>
        <v>660148514M _ BRIG GEND MARITIME PORT VENDRES GARAGE _  n° CHORUS Site: 157118</v>
      </c>
      <c r="P97" s="147"/>
      <c r="Q97" s="148"/>
      <c r="R97" s="70">
        <v>15201</v>
      </c>
      <c r="S97" s="46" t="s">
        <v>128</v>
      </c>
      <c r="T97" s="70">
        <v>15200</v>
      </c>
      <c r="U97" s="85" t="str">
        <f t="shared" si="5"/>
        <v>VESTIAIRES _  Classe d'Utilisation: 15200</v>
      </c>
      <c r="V97" s="66" t="s">
        <v>129</v>
      </c>
    </row>
    <row r="98" spans="5:22" ht="15" customHeight="1" x14ac:dyDescent="0.25">
      <c r="E98" s="87" t="s">
        <v>627</v>
      </c>
      <c r="F98" s="87" t="s">
        <v>628</v>
      </c>
      <c r="G98" s="87" t="s">
        <v>629</v>
      </c>
      <c r="H98" s="20"/>
      <c r="I98" s="90" t="str">
        <f t="shared" si="3"/>
        <v>660148516O _ BG MARITIME P VENDRES QUAI D'ACCOSTAGE</v>
      </c>
      <c r="K98" s="145"/>
      <c r="L98" s="8" t="str">
        <f t="shared" si="4"/>
        <v>660148516O _ BG MARITIME P VENDRES QUAI D'ACCOSTAGE _  n° CHORUS Site: 180110</v>
      </c>
      <c r="P98" s="44"/>
      <c r="Q98" s="44"/>
      <c r="R98" s="44"/>
      <c r="S98" s="75"/>
      <c r="T98" s="44"/>
      <c r="U98" s="85"/>
      <c r="V98" s="76"/>
    </row>
    <row r="99" spans="5:22" ht="15" customHeight="1" x14ac:dyDescent="0.25">
      <c r="E99" s="87" t="s">
        <v>630</v>
      </c>
      <c r="F99" s="87" t="s">
        <v>631</v>
      </c>
      <c r="G99" s="87" t="s">
        <v>187</v>
      </c>
      <c r="H99" s="20"/>
      <c r="I99" s="90" t="str">
        <f t="shared" si="3"/>
        <v>660148522U _ APT NATRIC</v>
      </c>
      <c r="K99" s="145"/>
      <c r="L99" s="8" t="str">
        <f t="shared" si="4"/>
        <v>660148522U _ APT NATRIC _  n° CHORUS Site: -</v>
      </c>
      <c r="P99" s="147">
        <v>16</v>
      </c>
      <c r="Q99" s="148" t="s">
        <v>130</v>
      </c>
      <c r="R99" s="71" t="s">
        <v>324</v>
      </c>
      <c r="S99" s="73" t="s">
        <v>76</v>
      </c>
      <c r="T99" s="71">
        <v>16000</v>
      </c>
      <c r="U99" s="85" t="str">
        <f t="shared" si="5"/>
        <v>LOCAL TECHNIQUE _  Classe d'Utilisation: 16000</v>
      </c>
      <c r="V99" s="66"/>
    </row>
    <row r="100" spans="5:22" ht="15" customHeight="1" x14ac:dyDescent="0.25">
      <c r="E100" s="87" t="s">
        <v>632</v>
      </c>
      <c r="F100" s="87" t="s">
        <v>633</v>
      </c>
      <c r="G100" s="87" t="s">
        <v>634</v>
      </c>
      <c r="H100" s="20"/>
      <c r="I100" s="90" t="str">
        <f t="shared" si="3"/>
        <v>660164001D _ CASERNEMENT JOFFRE RIVESALTES</v>
      </c>
      <c r="K100" s="145"/>
      <c r="L100" s="8" t="str">
        <f t="shared" si="4"/>
        <v>660164001D _ CASERNEMENT JOFFRE RIVESALTES _  n° CHORUS Site: 158509</v>
      </c>
      <c r="P100" s="147"/>
      <c r="Q100" s="149"/>
      <c r="R100" s="70">
        <v>16101</v>
      </c>
      <c r="S100" s="46" t="s">
        <v>131</v>
      </c>
      <c r="T100" s="70">
        <v>16100</v>
      </c>
      <c r="U100" s="85" t="str">
        <f t="shared" si="5"/>
        <v>CENTRALE ELECTRIQUE _  Classe d'Utilisation: 16100</v>
      </c>
      <c r="V100" s="66"/>
    </row>
    <row r="101" spans="5:22" ht="15" customHeight="1" x14ac:dyDescent="0.25">
      <c r="E101" s="87" t="s">
        <v>635</v>
      </c>
      <c r="F101" s="87" t="s">
        <v>636</v>
      </c>
      <c r="G101" s="87" t="s">
        <v>637</v>
      </c>
      <c r="H101" s="20"/>
      <c r="I101" s="90" t="str">
        <f t="shared" ref="I101:I164" si="6">E101&amp;" _ "&amp;F101</f>
        <v>660164002E _ CHAMP DE MANOEUVRES DE RIVESALTES</v>
      </c>
      <c r="K101" s="145"/>
      <c r="L101" s="8" t="str">
        <f t="shared" ref="L101:L164" si="7">I101&amp;" _  n° CHORUS Site: "&amp;G101</f>
        <v>660164002E _ CHAMP DE MANOEUVRES DE RIVESALTES _  n° CHORUS Site: 160534</v>
      </c>
      <c r="P101" s="147"/>
      <c r="Q101" s="149"/>
      <c r="R101" s="70">
        <v>16102</v>
      </c>
      <c r="S101" s="46" t="s">
        <v>132</v>
      </c>
      <c r="T101" s="70">
        <v>16101</v>
      </c>
      <c r="U101" s="85" t="str">
        <f t="shared" si="5"/>
        <v>ONDULEUR _  Classe d'Utilisation: 16101</v>
      </c>
      <c r="V101" s="66"/>
    </row>
    <row r="102" spans="5:22" ht="15" customHeight="1" x14ac:dyDescent="0.25">
      <c r="E102" s="87" t="s">
        <v>638</v>
      </c>
      <c r="F102" s="87" t="s">
        <v>639</v>
      </c>
      <c r="G102" s="87" t="s">
        <v>640</v>
      </c>
      <c r="H102" s="20"/>
      <c r="I102" s="90" t="str">
        <f t="shared" si="6"/>
        <v>660164003F _ MAS MALICROIX</v>
      </c>
      <c r="K102" s="145"/>
      <c r="L102" s="8" t="str">
        <f t="shared" si="7"/>
        <v>660164003F _ MAS MALICROIX _  n° CHORUS Site: 158248</v>
      </c>
      <c r="P102" s="147"/>
      <c r="Q102" s="149"/>
      <c r="R102" s="70">
        <v>16103</v>
      </c>
      <c r="S102" s="46" t="s">
        <v>133</v>
      </c>
      <c r="T102" s="70">
        <v>16102</v>
      </c>
      <c r="U102" s="85" t="str">
        <f t="shared" si="5"/>
        <v>SOUS STATION ELECTRIQUE _  Classe d'Utilisation: 16102</v>
      </c>
      <c r="V102" s="66"/>
    </row>
    <row r="103" spans="5:22" ht="15" customHeight="1" x14ac:dyDescent="0.25">
      <c r="E103" s="87" t="s">
        <v>641</v>
      </c>
      <c r="F103" s="87" t="s">
        <v>642</v>
      </c>
      <c r="G103" s="87" t="s">
        <v>643</v>
      </c>
      <c r="H103" s="20"/>
      <c r="I103" s="90" t="str">
        <f t="shared" si="6"/>
        <v>660171001J _ VILLA FERNANDEZ</v>
      </c>
      <c r="K103" s="145"/>
      <c r="L103" s="8" t="str">
        <f t="shared" si="7"/>
        <v>660171001J _ VILLA FERNANDEZ _  n° CHORUS Site: 213496</v>
      </c>
      <c r="P103" s="147"/>
      <c r="Q103" s="149"/>
      <c r="R103" s="70">
        <v>16104</v>
      </c>
      <c r="S103" s="46" t="s">
        <v>134</v>
      </c>
      <c r="T103" s="70">
        <v>16103</v>
      </c>
      <c r="U103" s="85" t="str">
        <f t="shared" si="5"/>
        <v>LOCAL A BATTERIES _  Classe d'Utilisation: 16103</v>
      </c>
      <c r="V103" s="66"/>
    </row>
    <row r="104" spans="5:22" ht="15" customHeight="1" x14ac:dyDescent="0.25">
      <c r="E104" s="87" t="s">
        <v>644</v>
      </c>
      <c r="F104" s="87" t="s">
        <v>645</v>
      </c>
      <c r="G104" s="87" t="s">
        <v>646</v>
      </c>
      <c r="H104" s="20"/>
      <c r="I104" s="90" t="str">
        <f t="shared" si="6"/>
        <v>660180001N _ RAMPE DE MISE A L'EAU</v>
      </c>
      <c r="K104" s="145"/>
      <c r="L104" s="8" t="str">
        <f t="shared" si="7"/>
        <v>660180001N _ RAMPE DE MISE A L'EAU _  n° CHORUS Site: 198748</v>
      </c>
      <c r="P104" s="147"/>
      <c r="Q104" s="149"/>
      <c r="R104" s="70">
        <v>16105</v>
      </c>
      <c r="S104" s="46" t="s">
        <v>135</v>
      </c>
      <c r="T104" s="70">
        <v>16104</v>
      </c>
      <c r="U104" s="85" t="str">
        <f t="shared" si="5"/>
        <v>POSTE DE TRANSFORMATION _  Classe d'Utilisation: 16104</v>
      </c>
      <c r="V104" s="66"/>
    </row>
    <row r="105" spans="5:22" ht="15" customHeight="1" x14ac:dyDescent="0.25">
      <c r="E105" s="87" t="s">
        <v>647</v>
      </c>
      <c r="F105" s="87" t="s">
        <v>648</v>
      </c>
      <c r="G105" s="87" t="s">
        <v>649</v>
      </c>
      <c r="H105" s="20"/>
      <c r="I105" s="90" t="str">
        <f t="shared" si="6"/>
        <v>660181001Z _ CVM EALAT SAINTE LEOCADIE</v>
      </c>
      <c r="K105" s="145"/>
      <c r="L105" s="8" t="str">
        <f t="shared" si="7"/>
        <v>660181001Z _ CVM EALAT SAINTE LEOCADIE _  n° CHORUS Site: 160416</v>
      </c>
      <c r="P105" s="147"/>
      <c r="Q105" s="149"/>
      <c r="R105" s="70">
        <v>16111</v>
      </c>
      <c r="S105" s="46" t="s">
        <v>136</v>
      </c>
      <c r="T105" s="70">
        <v>16105</v>
      </c>
      <c r="U105" s="85" t="str">
        <f t="shared" si="5"/>
        <v>CHAUFFERIE _  Classe d'Utilisation: 16105</v>
      </c>
      <c r="V105" s="66"/>
    </row>
    <row r="106" spans="5:22" ht="15" customHeight="1" thickBot="1" x14ac:dyDescent="0.3">
      <c r="E106" s="87" t="s">
        <v>650</v>
      </c>
      <c r="F106" s="87" t="s">
        <v>651</v>
      </c>
      <c r="G106" s="87" t="s">
        <v>652</v>
      </c>
      <c r="H106" s="20"/>
      <c r="I106" s="90" t="str">
        <f t="shared" si="6"/>
        <v>660196501D _ VILLA HAKIM - PARENT</v>
      </c>
      <c r="K106" s="146"/>
      <c r="L106" s="9" t="str">
        <f t="shared" si="7"/>
        <v>660196501D _ VILLA HAKIM - PARENT _  n° CHORUS Site: 158213</v>
      </c>
      <c r="P106" s="147"/>
      <c r="Q106" s="149"/>
      <c r="R106" s="70">
        <v>16112</v>
      </c>
      <c r="S106" s="46" t="s">
        <v>137</v>
      </c>
      <c r="T106" s="70">
        <v>16106</v>
      </c>
      <c r="U106" s="85" t="str">
        <f t="shared" si="5"/>
        <v>SOUS STATION DE CHAUFFAGE _  Classe d'Utilisation: 16106</v>
      </c>
      <c r="V106" s="66"/>
    </row>
    <row r="107" spans="5:22" ht="15" customHeight="1" x14ac:dyDescent="0.25">
      <c r="E107" s="87" t="s">
        <v>653</v>
      </c>
      <c r="F107" s="87" t="s">
        <v>654</v>
      </c>
      <c r="G107" s="87" t="s">
        <v>655</v>
      </c>
      <c r="H107" s="20"/>
      <c r="I107" s="90" t="str">
        <f t="shared" si="6"/>
        <v>030095532M _ CENTRE DE PREPARATION MARINE CUSSET 03</v>
      </c>
      <c r="K107" s="144" t="s">
        <v>336</v>
      </c>
      <c r="L107" s="19" t="str">
        <f t="shared" si="7"/>
        <v>030095532M _ CENTRE DE PREPARATION MARINE CUSSET 03 _  n° CHORUS Site: 210045</v>
      </c>
      <c r="P107" s="147"/>
      <c r="Q107" s="149"/>
      <c r="R107" s="70">
        <v>16113</v>
      </c>
      <c r="S107" s="46" t="s">
        <v>138</v>
      </c>
      <c r="T107" s="70">
        <v>16200</v>
      </c>
      <c r="U107" s="85" t="str">
        <f t="shared" si="5"/>
        <v>FOUR A INCINERER _  Classe d'Utilisation: 16200</v>
      </c>
      <c r="V107" s="66"/>
    </row>
    <row r="108" spans="5:22" ht="15" customHeight="1" x14ac:dyDescent="0.25">
      <c r="E108" s="87" t="s">
        <v>656</v>
      </c>
      <c r="F108" s="87" t="s">
        <v>657</v>
      </c>
      <c r="G108" s="87" t="s">
        <v>658</v>
      </c>
      <c r="H108" s="20"/>
      <c r="I108" s="90" t="str">
        <f t="shared" si="6"/>
        <v>030185009X _ LOCAUX USAGE BUREAUX SERVICE QUALITE DGA</v>
      </c>
      <c r="K108" s="145"/>
      <c r="L108" s="8" t="str">
        <f t="shared" si="7"/>
        <v>030185009X _ LOCAUX USAGE BUREAUX SERVICE QUALITE DGA _  n° CHORUS Site: 183533</v>
      </c>
      <c r="P108" s="147"/>
      <c r="Q108" s="149"/>
      <c r="R108" s="70">
        <v>16121</v>
      </c>
      <c r="S108" s="46" t="s">
        <v>139</v>
      </c>
      <c r="T108" s="70">
        <v>16300</v>
      </c>
      <c r="U108" s="85" t="str">
        <f t="shared" si="5"/>
        <v>CHATEAU D'EAU _  Classe d'Utilisation: 16300</v>
      </c>
      <c r="V108" s="66"/>
    </row>
    <row r="109" spans="5:22" ht="15" customHeight="1" x14ac:dyDescent="0.25">
      <c r="E109" s="87" t="s">
        <v>659</v>
      </c>
      <c r="F109" s="87" t="s">
        <v>660</v>
      </c>
      <c r="G109" s="87" t="s">
        <v>661</v>
      </c>
      <c r="H109" s="20"/>
      <c r="I109" s="90" t="str">
        <f t="shared" si="6"/>
        <v>030185010Y _ PMM MONTLUCON</v>
      </c>
      <c r="K109" s="145"/>
      <c r="L109" s="8" t="str">
        <f t="shared" si="7"/>
        <v>030185010Y _ PMM MONTLUCON _  n° CHORUS Site: 216886</v>
      </c>
      <c r="P109" s="147"/>
      <c r="Q109" s="149"/>
      <c r="R109" s="70">
        <v>16122</v>
      </c>
      <c r="S109" s="46" t="s">
        <v>140</v>
      </c>
      <c r="T109" s="70">
        <v>16400</v>
      </c>
      <c r="U109" s="85" t="str">
        <f t="shared" si="5"/>
        <v>FORAGE _  Classe d'Utilisation: 16400</v>
      </c>
      <c r="V109" s="66"/>
    </row>
    <row r="110" spans="5:22" ht="15" customHeight="1" x14ac:dyDescent="0.25">
      <c r="E110" s="87" t="s">
        <v>662</v>
      </c>
      <c r="F110" s="87" t="s">
        <v>663</v>
      </c>
      <c r="G110" s="87" t="s">
        <v>664</v>
      </c>
      <c r="H110" s="20"/>
      <c r="I110" s="90" t="str">
        <f t="shared" si="6"/>
        <v>030190012I _ ETA CAPITAINE LE FOURNIER MOULINS-YZEURE</v>
      </c>
      <c r="K110" s="145"/>
      <c r="L110" s="8" t="str">
        <f t="shared" si="7"/>
        <v>030190012I _ ETA CAPITAINE LE FOURNIER MOULINS-YZEURE _  n° CHORUS Site: 159177</v>
      </c>
      <c r="P110" s="147"/>
      <c r="Q110" s="149"/>
      <c r="R110" s="70">
        <v>16123</v>
      </c>
      <c r="S110" s="46" t="s">
        <v>141</v>
      </c>
      <c r="T110" s="70">
        <v>16500</v>
      </c>
      <c r="U110" s="85" t="str">
        <f t="shared" si="5"/>
        <v>STATION EPURATION _  Classe d'Utilisation: 16500</v>
      </c>
      <c r="V110" s="66"/>
    </row>
    <row r="111" spans="5:22" ht="15" customHeight="1" x14ac:dyDescent="0.25">
      <c r="E111" s="87" t="s">
        <v>665</v>
      </c>
      <c r="F111" s="87" t="s">
        <v>666</v>
      </c>
      <c r="G111" s="87" t="s">
        <v>667</v>
      </c>
      <c r="H111" s="20"/>
      <c r="I111" s="90" t="str">
        <f t="shared" si="6"/>
        <v>030190014K _ BUREAUX DMD 03 ET CIRFA</v>
      </c>
      <c r="K111" s="145"/>
      <c r="L111" s="8" t="str">
        <f t="shared" si="7"/>
        <v>030190014K _ BUREAUX DMD 03 ET CIRFA _  n° CHORUS Site: 160508</v>
      </c>
      <c r="P111" s="147"/>
      <c r="Q111" s="149"/>
      <c r="R111" s="70">
        <v>16124</v>
      </c>
      <c r="S111" s="46" t="s">
        <v>142</v>
      </c>
      <c r="T111" s="70">
        <v>16501</v>
      </c>
      <c r="U111" s="85" t="str">
        <f t="shared" si="5"/>
        <v>STATION POMPAGE _  Classe d'Utilisation: 16501</v>
      </c>
      <c r="V111" s="66"/>
    </row>
    <row r="112" spans="5:22" ht="15" customHeight="1" x14ac:dyDescent="0.25">
      <c r="E112" s="87" t="s">
        <v>668</v>
      </c>
      <c r="F112" s="87" t="s">
        <v>669</v>
      </c>
      <c r="G112" s="87" t="s">
        <v>670</v>
      </c>
      <c r="H112" s="20"/>
      <c r="I112" s="90" t="str">
        <f t="shared" si="6"/>
        <v>150014003J _ VILLA BOUNIOL</v>
      </c>
      <c r="K112" s="145"/>
      <c r="L112" s="8" t="str">
        <f t="shared" si="7"/>
        <v>150014003J _ VILLA BOUNIOL _  n° CHORUS Site: 158268</v>
      </c>
      <c r="P112" s="147"/>
      <c r="Q112" s="149"/>
      <c r="R112" s="70">
        <v>16125</v>
      </c>
      <c r="S112" s="46" t="s">
        <v>143</v>
      </c>
      <c r="T112" s="70">
        <v>16600</v>
      </c>
      <c r="U112" s="85" t="str">
        <f t="shared" si="5"/>
        <v>LOCAL INCENDIE _  Classe d'Utilisation: 16600</v>
      </c>
      <c r="V112" s="66"/>
    </row>
    <row r="113" spans="5:22" ht="15" customHeight="1" x14ac:dyDescent="0.25">
      <c r="E113" s="87" t="s">
        <v>671</v>
      </c>
      <c r="F113" s="87" t="s">
        <v>672</v>
      </c>
      <c r="G113" s="87" t="s">
        <v>673</v>
      </c>
      <c r="H113" s="20"/>
      <c r="I113" s="90" t="str">
        <f t="shared" si="6"/>
        <v>150174001D _ RELAIS HERTZIEN SAINT BONNET DE SALERS</v>
      </c>
      <c r="K113" s="145"/>
      <c r="L113" s="8" t="str">
        <f t="shared" si="7"/>
        <v>150174001D _ RELAIS HERTZIEN SAINT BONNET DE SALERS _  n° CHORUS Site: 157339</v>
      </c>
      <c r="P113" s="147"/>
      <c r="Q113" s="149"/>
      <c r="R113" s="70">
        <v>16131</v>
      </c>
      <c r="S113" s="46" t="s">
        <v>144</v>
      </c>
      <c r="T113" s="70">
        <v>16700</v>
      </c>
      <c r="U113" s="85" t="str">
        <f t="shared" si="5"/>
        <v>USINE A OXYGENE _  Classe d'Utilisation: 16700</v>
      </c>
      <c r="V113" s="66"/>
    </row>
    <row r="114" spans="5:22" ht="15" customHeight="1" x14ac:dyDescent="0.25">
      <c r="E114" s="87" t="s">
        <v>674</v>
      </c>
      <c r="F114" s="87" t="s">
        <v>675</v>
      </c>
      <c r="G114" s="87" t="s">
        <v>676</v>
      </c>
      <c r="H114" s="20"/>
      <c r="I114" s="90" t="str">
        <f t="shared" si="6"/>
        <v>420298001T _ STAT PRODIF TROPOSPHERIQUE PARTIE LOIRE</v>
      </c>
      <c r="K114" s="145"/>
      <c r="L114" s="8" t="str">
        <f t="shared" si="7"/>
        <v>420298001T _ STAT PRODIF TROPOSPHERIQUE PARTIE LOIRE _  n° CHORUS Site: 158029</v>
      </c>
      <c r="P114" s="147"/>
      <c r="Q114" s="149"/>
      <c r="R114" s="70">
        <v>16141</v>
      </c>
      <c r="S114" s="46" t="s">
        <v>145</v>
      </c>
      <c r="T114" s="70">
        <v>16800</v>
      </c>
      <c r="U114" s="85" t="str">
        <f t="shared" si="5"/>
        <v>LOCAL DE DISTRIBUTION DES FLUIDES _  Classe d'Utilisation: 16800</v>
      </c>
      <c r="V114" s="66"/>
    </row>
    <row r="115" spans="5:22" ht="15" customHeight="1" x14ac:dyDescent="0.25">
      <c r="E115" s="87" t="s">
        <v>677</v>
      </c>
      <c r="F115" s="87" t="s">
        <v>678</v>
      </c>
      <c r="G115" s="87" t="s">
        <v>679</v>
      </c>
      <c r="H115" s="20"/>
      <c r="I115" s="90" t="str">
        <f t="shared" si="6"/>
        <v>430013001P _ PAB RELAIS T4 (VCA)</v>
      </c>
      <c r="K115" s="145"/>
      <c r="L115" s="8" t="str">
        <f t="shared" si="7"/>
        <v>430013001P _ PAB RELAIS T4 (VCA) _  n° CHORUS Site: 207092</v>
      </c>
      <c r="P115" s="44"/>
      <c r="Q115" s="74"/>
      <c r="R115" s="44"/>
      <c r="S115" s="75"/>
      <c r="T115" s="44"/>
      <c r="U115" s="85"/>
      <c r="V115" s="76"/>
    </row>
    <row r="116" spans="5:22" ht="15" customHeight="1" x14ac:dyDescent="0.25">
      <c r="E116" s="87" t="s">
        <v>680</v>
      </c>
      <c r="F116" s="87" t="s">
        <v>681</v>
      </c>
      <c r="G116" s="87" t="s">
        <v>682</v>
      </c>
      <c r="H116" s="20"/>
      <c r="I116" s="90" t="str">
        <f t="shared" si="6"/>
        <v>430020001V _ PAB RELAIS T5 (BBB)</v>
      </c>
      <c r="K116" s="145"/>
      <c r="L116" s="8" t="str">
        <f t="shared" si="7"/>
        <v>430020001V _ PAB RELAIS T5 (BBB) _  n° CHORUS Site: 206540</v>
      </c>
      <c r="P116" s="147">
        <v>17</v>
      </c>
      <c r="Q116" s="148" t="s">
        <v>146</v>
      </c>
      <c r="R116" s="70">
        <v>17000</v>
      </c>
      <c r="S116" s="46" t="s">
        <v>147</v>
      </c>
      <c r="T116" s="70">
        <v>17000</v>
      </c>
      <c r="U116" s="85" t="str">
        <f t="shared" si="5"/>
        <v>LOCAL DIVERS _  Classe d'Utilisation: 17000</v>
      </c>
      <c r="V116" s="66"/>
    </row>
    <row r="117" spans="5:22" ht="15" customHeight="1" x14ac:dyDescent="0.25">
      <c r="E117" s="87" t="s">
        <v>683</v>
      </c>
      <c r="F117" s="87" t="s">
        <v>684</v>
      </c>
      <c r="G117" s="87" t="s">
        <v>685</v>
      </c>
      <c r="H117" s="20"/>
      <c r="I117" s="90" t="str">
        <f t="shared" si="6"/>
        <v>430251001L _ CIM MIL FR VALS PRES LE PUY</v>
      </c>
      <c r="K117" s="145"/>
      <c r="L117" s="8" t="str">
        <f t="shared" si="7"/>
        <v>430251001L _ CIM MIL FR VALS PRES LE PUY _  n° CHORUS Site: 155976</v>
      </c>
      <c r="P117" s="147"/>
      <c r="Q117" s="148"/>
      <c r="R117" s="70">
        <v>17101</v>
      </c>
      <c r="S117" s="46" t="s">
        <v>148</v>
      </c>
      <c r="T117" s="70">
        <v>17100</v>
      </c>
      <c r="U117" s="85" t="str">
        <f t="shared" si="5"/>
        <v>MAITRE TAILLEUR _  Classe d'Utilisation: 17100</v>
      </c>
      <c r="V117" s="66"/>
    </row>
    <row r="118" spans="5:22" ht="15" customHeight="1" x14ac:dyDescent="0.25">
      <c r="E118" s="87" t="s">
        <v>686</v>
      </c>
      <c r="F118" s="87" t="s">
        <v>687</v>
      </c>
      <c r="G118" s="87" t="s">
        <v>688</v>
      </c>
      <c r="H118" s="20"/>
      <c r="I118" s="90" t="str">
        <f t="shared" si="6"/>
        <v>430251002M _ DELEGATION MILITAIRE DEPARTEMENTALE 43</v>
      </c>
      <c r="K118" s="145"/>
      <c r="L118" s="8" t="str">
        <f t="shared" si="7"/>
        <v>430251002M _ DELEGATION MILITAIRE DEPARTEMENTALE 43 _  n° CHORUS Site: 100485</v>
      </c>
      <c r="P118" s="147"/>
      <c r="Q118" s="148"/>
      <c r="R118" s="70">
        <v>17102</v>
      </c>
      <c r="S118" s="46" t="s">
        <v>149</v>
      </c>
      <c r="T118" s="70">
        <v>17200</v>
      </c>
      <c r="U118" s="85" t="str">
        <f t="shared" si="5"/>
        <v>MAITRE BOTTIER _  Classe d'Utilisation: 17200</v>
      </c>
      <c r="V118" s="66"/>
    </row>
    <row r="119" spans="5:22" ht="15" customHeight="1" x14ac:dyDescent="0.25">
      <c r="E119" s="87" t="s">
        <v>689</v>
      </c>
      <c r="F119" s="87" t="s">
        <v>690</v>
      </c>
      <c r="G119" s="87" t="s">
        <v>691</v>
      </c>
      <c r="H119" s="20"/>
      <c r="I119" s="90" t="str">
        <f t="shared" si="6"/>
        <v>630063001J _ PAB LOGEMENT GENDARME 2023CF6001</v>
      </c>
      <c r="K119" s="145"/>
      <c r="L119" s="8" t="str">
        <f t="shared" si="7"/>
        <v>630063001J _ PAB LOGEMENT GENDARME 2023CF6001 _  n° CHORUS Site: 216405</v>
      </c>
      <c r="P119" s="147"/>
      <c r="Q119" s="148"/>
      <c r="R119" s="70">
        <v>17103</v>
      </c>
      <c r="S119" s="46" t="s">
        <v>150</v>
      </c>
      <c r="T119" s="70">
        <v>17300</v>
      </c>
      <c r="U119" s="85" t="str">
        <f t="shared" si="5"/>
        <v>SALON DE COIFFURE _  Classe d'Utilisation: 17300</v>
      </c>
      <c r="V119" s="66"/>
    </row>
    <row r="120" spans="5:22" ht="15" customHeight="1" x14ac:dyDescent="0.25">
      <c r="E120" s="87" t="s">
        <v>692</v>
      </c>
      <c r="F120" s="87" t="s">
        <v>693</v>
      </c>
      <c r="G120" s="87" t="s">
        <v>694</v>
      </c>
      <c r="H120" s="20"/>
      <c r="I120" s="90" t="str">
        <f t="shared" si="6"/>
        <v>630113001L _ QUARTIER DESAIX</v>
      </c>
      <c r="K120" s="145"/>
      <c r="L120" s="8" t="str">
        <f t="shared" si="7"/>
        <v>630113001L _ QUARTIER DESAIX _  n° CHORUS Site: 158901</v>
      </c>
      <c r="P120" s="147"/>
      <c r="Q120" s="148"/>
      <c r="R120" s="70">
        <v>17104</v>
      </c>
      <c r="S120" s="46" t="s">
        <v>151</v>
      </c>
      <c r="T120" s="70">
        <v>17400</v>
      </c>
      <c r="U120" s="85" t="str">
        <f t="shared" si="5"/>
        <v>MARCHAND DE JOURNAUX _  Classe d'Utilisation: 17400</v>
      </c>
      <c r="V120" s="66"/>
    </row>
    <row r="121" spans="5:22" ht="15" customHeight="1" x14ac:dyDescent="0.25">
      <c r="E121" s="87" t="s">
        <v>695</v>
      </c>
      <c r="F121" s="87" t="s">
        <v>696</v>
      </c>
      <c r="G121" s="87" t="s">
        <v>697</v>
      </c>
      <c r="H121" s="20"/>
      <c r="I121" s="90" t="str">
        <f t="shared" si="6"/>
        <v>630113003N _ QUARTIER LT COLONEL DE LA BLANCHARDIERE</v>
      </c>
      <c r="K121" s="145"/>
      <c r="L121" s="8" t="str">
        <f t="shared" si="7"/>
        <v>630113003N _ QUARTIER LT COLONEL DE LA BLANCHARDIERE _  n° CHORUS Site: 160365</v>
      </c>
      <c r="P121" s="147"/>
      <c r="Q121" s="148"/>
      <c r="R121" s="70">
        <v>17105</v>
      </c>
      <c r="S121" s="46" t="s">
        <v>152</v>
      </c>
      <c r="T121" s="70">
        <v>17500</v>
      </c>
      <c r="U121" s="85" t="str">
        <f t="shared" si="5"/>
        <v>BUANDERIE _  Classe d'Utilisation: 17500</v>
      </c>
      <c r="V121" s="66"/>
    </row>
    <row r="122" spans="5:22" ht="15" customHeight="1" x14ac:dyDescent="0.25">
      <c r="E122" s="87" t="s">
        <v>698</v>
      </c>
      <c r="F122" s="87" t="s">
        <v>699</v>
      </c>
      <c r="G122" s="87" t="s">
        <v>700</v>
      </c>
      <c r="H122" s="20"/>
      <c r="I122" s="90" t="str">
        <f t="shared" si="6"/>
        <v>630113005P _ TERRAIN D'EXERCICES DES GRAVANCHES</v>
      </c>
      <c r="K122" s="145"/>
      <c r="L122" s="8" t="str">
        <f t="shared" si="7"/>
        <v>630113005P _ TERRAIN D'EXERCICES DES GRAVANCHES _  n° CHORUS Site: 157123</v>
      </c>
      <c r="P122" s="147"/>
      <c r="Q122" s="148"/>
      <c r="R122" s="70">
        <v>17106</v>
      </c>
      <c r="S122" s="46" t="s">
        <v>153</v>
      </c>
      <c r="T122" s="70">
        <v>17501</v>
      </c>
      <c r="U122" s="85" t="str">
        <f t="shared" si="5"/>
        <v>CHENIL _  Classe d'Utilisation: 17501</v>
      </c>
      <c r="V122" s="66"/>
    </row>
    <row r="123" spans="5:22" ht="15" customHeight="1" x14ac:dyDescent="0.25">
      <c r="E123" s="87" t="s">
        <v>701</v>
      </c>
      <c r="F123" s="87" t="s">
        <v>702</v>
      </c>
      <c r="G123" s="87" t="s">
        <v>703</v>
      </c>
      <c r="H123" s="20"/>
      <c r="I123" s="90" t="str">
        <f t="shared" si="6"/>
        <v>630113006Q _ STADE LT COLONEL BOUTET</v>
      </c>
      <c r="K123" s="145"/>
      <c r="L123" s="8" t="str">
        <f t="shared" si="7"/>
        <v>630113006Q _ STADE LT COLONEL BOUTET _  n° CHORUS Site: 158922</v>
      </c>
      <c r="P123" s="147"/>
      <c r="Q123" s="148"/>
      <c r="R123" s="59">
        <v>17107</v>
      </c>
      <c r="S123" s="48" t="s">
        <v>154</v>
      </c>
      <c r="T123" s="59">
        <v>17502</v>
      </c>
      <c r="U123" s="85" t="str">
        <f t="shared" si="5"/>
        <v>FAUCONNERIE _  Classe d'Utilisation: 17502</v>
      </c>
      <c r="V123" s="64"/>
    </row>
    <row r="124" spans="5:22" ht="15" customHeight="1" x14ac:dyDescent="0.25">
      <c r="E124" s="87" t="s">
        <v>704</v>
      </c>
      <c r="F124" s="87" t="s">
        <v>705</v>
      </c>
      <c r="G124" s="87" t="s">
        <v>706</v>
      </c>
      <c r="H124" s="20"/>
      <c r="I124" s="90" t="str">
        <f t="shared" si="6"/>
        <v>630113007R _ HOTEL DES ETATS MAJORS</v>
      </c>
      <c r="K124" s="145"/>
      <c r="L124" s="8" t="str">
        <f t="shared" si="7"/>
        <v>630113007R _ HOTEL DES ETATS MAJORS _  n° CHORUS Site: 160676</v>
      </c>
      <c r="P124" s="147"/>
      <c r="Q124" s="148"/>
      <c r="R124" s="52" t="s">
        <v>325</v>
      </c>
      <c r="S124" s="48" t="s">
        <v>155</v>
      </c>
      <c r="T124" s="59">
        <v>17600</v>
      </c>
      <c r="U124" s="85" t="str">
        <f t="shared" si="5"/>
        <v>CHAMBRE D'ARRET / PARLOIR _  Classe d'Utilisation: 17600</v>
      </c>
      <c r="V124" s="64" t="s">
        <v>156</v>
      </c>
    </row>
    <row r="125" spans="5:22" ht="15" customHeight="1" x14ac:dyDescent="0.25">
      <c r="E125" s="87" t="s">
        <v>707</v>
      </c>
      <c r="F125" s="87" t="s">
        <v>708</v>
      </c>
      <c r="G125" s="87" t="s">
        <v>709</v>
      </c>
      <c r="H125" s="20"/>
      <c r="I125" s="90" t="str">
        <f t="shared" si="6"/>
        <v>630113011V _ VILLA FOUSSON</v>
      </c>
      <c r="K125" s="145"/>
      <c r="L125" s="8" t="str">
        <f t="shared" si="7"/>
        <v>630113011V _ VILLA FOUSSON _  n° CHORUS Site: 157116</v>
      </c>
      <c r="P125" s="147"/>
      <c r="Q125" s="148"/>
      <c r="R125" s="59">
        <v>16206</v>
      </c>
      <c r="S125" s="48" t="s">
        <v>157</v>
      </c>
      <c r="T125" s="59">
        <v>17700</v>
      </c>
      <c r="U125" s="85" t="str">
        <f t="shared" si="5"/>
        <v>CAVE _  Classe d'Utilisation: 17700</v>
      </c>
      <c r="V125" s="64" t="s">
        <v>158</v>
      </c>
    </row>
    <row r="126" spans="5:22" ht="15" customHeight="1" thickBot="1" x14ac:dyDescent="0.3">
      <c r="E126" s="87" t="s">
        <v>710</v>
      </c>
      <c r="F126" s="87" t="s">
        <v>711</v>
      </c>
      <c r="G126" s="87" t="s">
        <v>712</v>
      </c>
      <c r="I126" s="90" t="str">
        <f t="shared" si="6"/>
        <v>630113015Z _ MAGASIN DU GENIE</v>
      </c>
      <c r="K126" s="145"/>
      <c r="L126" s="8" t="str">
        <f t="shared" si="7"/>
        <v>630113015Z _ MAGASIN DU GENIE _  n° CHORUS Site: 157037</v>
      </c>
      <c r="P126" s="150"/>
      <c r="Q126" s="151"/>
      <c r="R126" s="50">
        <v>16207</v>
      </c>
      <c r="S126" s="49" t="s">
        <v>159</v>
      </c>
      <c r="T126" s="50">
        <v>17800</v>
      </c>
      <c r="U126" s="85" t="str">
        <f t="shared" si="5"/>
        <v>SOUS SOL/COMBLE AMENAGÉ ET NON AMENAGE _  Classe d'Utilisation: 17800</v>
      </c>
      <c r="V126" s="69" t="s">
        <v>158</v>
      </c>
    </row>
    <row r="127" spans="5:22" ht="15" customHeight="1" x14ac:dyDescent="0.25">
      <c r="E127" s="87" t="s">
        <v>713</v>
      </c>
      <c r="F127" s="87" t="s">
        <v>714</v>
      </c>
      <c r="G127" s="87" t="s">
        <v>715</v>
      </c>
      <c r="I127" s="90" t="str">
        <f t="shared" si="6"/>
        <v>630113016A _ ETABLISSEMENT GENERAL LOUIS GENTIL</v>
      </c>
      <c r="K127" s="145"/>
      <c r="L127" s="8" t="str">
        <f t="shared" si="7"/>
        <v>630113016A _ ETABLISSEMENT GENERAL LOUIS GENTIL _  n° CHORUS Site: 159152</v>
      </c>
      <c r="P127" s="156" t="s">
        <v>190</v>
      </c>
      <c r="Q127" s="157"/>
      <c r="R127" s="157"/>
      <c r="S127" s="157"/>
      <c r="T127" s="157"/>
      <c r="U127" s="158"/>
      <c r="V127" s="159"/>
    </row>
    <row r="128" spans="5:22" ht="15.75" customHeight="1" x14ac:dyDescent="0.25">
      <c r="E128" s="87" t="s">
        <v>716</v>
      </c>
      <c r="F128" s="87" t="s">
        <v>717</v>
      </c>
      <c r="G128" s="87" t="s">
        <v>718</v>
      </c>
      <c r="I128" s="90" t="str">
        <f t="shared" si="6"/>
        <v>630113032Q _ CENTRE RADIO-ELECTRIQUE DU PUY DE DOME</v>
      </c>
      <c r="K128" s="145"/>
      <c r="L128" s="8" t="str">
        <f t="shared" si="7"/>
        <v>630113032Q _ CENTRE RADIO-ELECTRIQUE DU PUY DE DOME _  n° CHORUS Site: 160140</v>
      </c>
    </row>
    <row r="129" spans="5:12" x14ac:dyDescent="0.25">
      <c r="E129" s="87" t="s">
        <v>719</v>
      </c>
      <c r="F129" s="87" t="s">
        <v>720</v>
      </c>
      <c r="G129" s="87" t="s">
        <v>721</v>
      </c>
      <c r="I129" s="90" t="str">
        <f t="shared" si="6"/>
        <v>630113034S _ ATELIER INDUSTRIEL DE L'AERONAUTIQUE</v>
      </c>
      <c r="K129" s="145"/>
      <c r="L129" s="8" t="str">
        <f t="shared" si="7"/>
        <v>630113034S _ ATELIER INDUSTRIEL DE L'AERONAUTIQUE _  n° CHORUS Site: 183839</v>
      </c>
    </row>
    <row r="130" spans="5:12" x14ac:dyDescent="0.25">
      <c r="E130" s="87" t="s">
        <v>722</v>
      </c>
      <c r="F130" s="87" t="s">
        <v>723</v>
      </c>
      <c r="G130" s="87" t="s">
        <v>724</v>
      </c>
      <c r="I130" s="90" t="str">
        <f t="shared" si="6"/>
        <v>630113039X _ CHAMP DE MANOEUVRES DE CEYSSAT</v>
      </c>
      <c r="K130" s="145"/>
      <c r="L130" s="8" t="str">
        <f t="shared" si="7"/>
        <v>630113039X _ CHAMP DE MANOEUVRES DE CEYSSAT _  n° CHORUS Site: 160453</v>
      </c>
    </row>
    <row r="131" spans="5:12" x14ac:dyDescent="0.25">
      <c r="E131" s="87" t="s">
        <v>725</v>
      </c>
      <c r="F131" s="87" t="s">
        <v>726</v>
      </c>
      <c r="G131" s="87" t="s">
        <v>727</v>
      </c>
      <c r="I131" s="90" t="str">
        <f t="shared" si="6"/>
        <v>630113046E _ CENTRE VACANCES JEUNES -ASA- F D BERGER</v>
      </c>
      <c r="K131" s="145"/>
      <c r="L131" s="8" t="str">
        <f t="shared" si="7"/>
        <v>630113046E _ CENTRE VACANCES JEUNES -ASA- F D BERGER _  n° CHORUS Site: 156920</v>
      </c>
    </row>
    <row r="132" spans="5:12" x14ac:dyDescent="0.25">
      <c r="E132" s="87" t="s">
        <v>728</v>
      </c>
      <c r="F132" s="87" t="s">
        <v>729</v>
      </c>
      <c r="G132" s="87" t="s">
        <v>730</v>
      </c>
      <c r="I132" s="90" t="str">
        <f t="shared" si="6"/>
        <v>630113047F _ LOGEMENTS CITE SAINT-JEAN</v>
      </c>
      <c r="K132" s="145"/>
      <c r="L132" s="8" t="str">
        <f t="shared" si="7"/>
        <v>630113047F _ LOGEMENTS CITE SAINT-JEAN _  n° CHORUS Site: 180636</v>
      </c>
    </row>
    <row r="133" spans="5:12" x14ac:dyDescent="0.25">
      <c r="E133" s="87" t="s">
        <v>731</v>
      </c>
      <c r="F133" s="87" t="s">
        <v>732</v>
      </c>
      <c r="G133" s="87" t="s">
        <v>733</v>
      </c>
      <c r="I133" s="90" t="str">
        <f t="shared" si="6"/>
        <v>630113049H _ LOGEMENT SEA</v>
      </c>
      <c r="K133" s="145"/>
      <c r="L133" s="8" t="str">
        <f t="shared" si="7"/>
        <v>630113049H _ LOGEMENT SEA _  n° CHORUS Site: 160670</v>
      </c>
    </row>
    <row r="134" spans="5:12" x14ac:dyDescent="0.25">
      <c r="E134" s="87" t="s">
        <v>734</v>
      </c>
      <c r="F134" s="87" t="s">
        <v>735</v>
      </c>
      <c r="G134" s="87" t="s">
        <v>187</v>
      </c>
      <c r="I134" s="90" t="str">
        <f t="shared" si="6"/>
        <v>630113062U _ PAB GENERAL COMMANDANT 4E BAC 23CF6003</v>
      </c>
      <c r="K134" s="145"/>
      <c r="L134" s="8" t="str">
        <f t="shared" si="7"/>
        <v>630113062U _ PAB GENERAL COMMANDANT 4E BAC 23CF6003 _  n° CHORUS Site: -</v>
      </c>
    </row>
    <row r="135" spans="5:12" x14ac:dyDescent="0.25">
      <c r="E135" s="87" t="s">
        <v>736</v>
      </c>
      <c r="F135" s="87" t="s">
        <v>737</v>
      </c>
      <c r="G135" s="87" t="s">
        <v>738</v>
      </c>
      <c r="I135" s="90" t="str">
        <f t="shared" si="6"/>
        <v>630150001N _ MAISON FAMILIALE ENVAL</v>
      </c>
      <c r="K135" s="145"/>
      <c r="L135" s="8" t="str">
        <f t="shared" si="7"/>
        <v>630150001N _ MAISON FAMILIALE ENVAL _  n° CHORUS Site: 158537</v>
      </c>
    </row>
    <row r="136" spans="5:12" x14ac:dyDescent="0.25">
      <c r="E136" s="87" t="s">
        <v>739</v>
      </c>
      <c r="F136" s="87" t="s">
        <v>740</v>
      </c>
      <c r="G136" s="87" t="s">
        <v>741</v>
      </c>
      <c r="I136" s="90" t="str">
        <f t="shared" si="6"/>
        <v>630178001L _ QUARTIER DE BANGE -A-</v>
      </c>
      <c r="K136" s="145"/>
      <c r="L136" s="8" t="str">
        <f t="shared" si="7"/>
        <v>630178001L _ QUARTIER DE BANGE -A- _  n° CHORUS Site: 158101</v>
      </c>
    </row>
    <row r="137" spans="5:12" x14ac:dyDescent="0.25">
      <c r="E137" s="87" t="s">
        <v>742</v>
      </c>
      <c r="F137" s="87" t="s">
        <v>743</v>
      </c>
      <c r="G137" s="87" t="s">
        <v>744</v>
      </c>
      <c r="I137" s="90" t="str">
        <f t="shared" si="6"/>
        <v>630178009T _ LOGEMENTS - ISSOIRE -</v>
      </c>
      <c r="K137" s="145"/>
      <c r="L137" s="8" t="str">
        <f t="shared" si="7"/>
        <v>630178009T _ LOGEMENTS - ISSOIRE - _  n° CHORUS Site: 158013</v>
      </c>
    </row>
    <row r="138" spans="5:12" x14ac:dyDescent="0.25">
      <c r="E138" s="87" t="s">
        <v>745</v>
      </c>
      <c r="F138" s="87" t="s">
        <v>746</v>
      </c>
      <c r="G138" s="87" t="s">
        <v>747</v>
      </c>
      <c r="I138" s="90" t="str">
        <f t="shared" si="6"/>
        <v>630179001X _ STATION PRODIFFUSION TROPOSPH-PARTIE PDD</v>
      </c>
      <c r="K138" s="145"/>
      <c r="L138" s="8" t="str">
        <f t="shared" si="7"/>
        <v>630179001X _ STATION PRODIFFUSION TROPOSPH-PARTIE PDD _  n° CHORUS Site: 159966</v>
      </c>
    </row>
    <row r="139" spans="5:12" x14ac:dyDescent="0.25">
      <c r="E139" s="87" t="s">
        <v>748</v>
      </c>
      <c r="F139" s="87" t="s">
        <v>749</v>
      </c>
      <c r="G139" s="87" t="s">
        <v>750</v>
      </c>
      <c r="I139" s="90" t="str">
        <f t="shared" si="6"/>
        <v>630179002Y _ TERRAIN ARMEE DE L'AIR PIERRE-SUR-HAUTE</v>
      </c>
      <c r="K139" s="145"/>
      <c r="L139" s="8" t="str">
        <f t="shared" si="7"/>
        <v>630179002Y _ TERRAIN ARMEE DE L'AIR PIERRE-SUR-HAUTE _  n° CHORUS Site: 158636</v>
      </c>
    </row>
    <row r="140" spans="5:12" x14ac:dyDescent="0.25">
      <c r="E140" s="87" t="s">
        <v>751</v>
      </c>
      <c r="F140" s="87" t="s">
        <v>752</v>
      </c>
      <c r="G140" s="87" t="s">
        <v>753</v>
      </c>
      <c r="I140" s="90" t="str">
        <f t="shared" si="6"/>
        <v>630191001L _ TERRAIN MANOEUVRES CASER BOURG LASTIC</v>
      </c>
      <c r="K140" s="145"/>
      <c r="L140" s="8" t="str">
        <f t="shared" si="7"/>
        <v>630191001L _ TERRAIN MANOEUVRES CASER BOURG LASTIC _  n° CHORUS Site: 158022</v>
      </c>
    </row>
    <row r="141" spans="5:12" x14ac:dyDescent="0.25">
      <c r="E141" s="87" t="s">
        <v>754</v>
      </c>
      <c r="F141" s="87" t="s">
        <v>755</v>
      </c>
      <c r="G141" s="87" t="s">
        <v>756</v>
      </c>
      <c r="I141" s="90" t="str">
        <f t="shared" si="6"/>
        <v>630193001J _ RESERVOIR D EAU</v>
      </c>
      <c r="K141" s="145"/>
      <c r="L141" s="8" t="str">
        <f t="shared" si="7"/>
        <v>630193001J _ RESERVOIR D EAU _  n° CHORUS Site: 154198</v>
      </c>
    </row>
    <row r="142" spans="5:12" x14ac:dyDescent="0.25">
      <c r="E142" s="87" t="s">
        <v>757</v>
      </c>
      <c r="F142" s="87" t="s">
        <v>758</v>
      </c>
      <c r="G142" s="87" t="s">
        <v>759</v>
      </c>
      <c r="I142" s="90" t="str">
        <f t="shared" si="6"/>
        <v>630193002K _ RESERVOIR D EAU DE L AIA</v>
      </c>
      <c r="K142" s="145"/>
      <c r="L142" s="8" t="str">
        <f t="shared" si="7"/>
        <v>630193002K _ RESERVOIR D EAU DE L AIA _  n° CHORUS Site: 151764</v>
      </c>
    </row>
    <row r="143" spans="5:12" x14ac:dyDescent="0.25">
      <c r="E143" s="87" t="s">
        <v>760</v>
      </c>
      <c r="F143" s="87" t="s">
        <v>761</v>
      </c>
      <c r="G143" s="87" t="s">
        <v>187</v>
      </c>
      <c r="I143" s="90" t="str">
        <f t="shared" si="6"/>
        <v>630193003L _ BAIL LOGEMENT ADJOINT SEO 23CF6002</v>
      </c>
      <c r="K143" s="145"/>
      <c r="L143" s="8" t="str">
        <f t="shared" si="7"/>
        <v>630193003L _ BAIL LOGEMENT ADJOINT SEO 23CF6002 _  n° CHORUS Site: -</v>
      </c>
    </row>
    <row r="144" spans="5:12" x14ac:dyDescent="0.25">
      <c r="E144" s="87" t="s">
        <v>762</v>
      </c>
      <c r="F144" s="87" t="s">
        <v>763</v>
      </c>
      <c r="G144" s="87" t="s">
        <v>764</v>
      </c>
      <c r="I144" s="90" t="str">
        <f t="shared" si="6"/>
        <v>630370001B _ PAB RELAIS T3 (SJE)</v>
      </c>
      <c r="K144" s="145"/>
      <c r="L144" s="8" t="str">
        <f t="shared" si="7"/>
        <v>630370001B _ PAB RELAIS T3 (SJE) _  n° CHORUS Site: 207938</v>
      </c>
    </row>
    <row r="145" spans="5:12" x14ac:dyDescent="0.25">
      <c r="E145" s="87" t="s">
        <v>765</v>
      </c>
      <c r="F145" s="87" t="s">
        <v>766</v>
      </c>
      <c r="G145" s="87" t="s">
        <v>767</v>
      </c>
      <c r="I145" s="90" t="str">
        <f t="shared" si="6"/>
        <v>630384001N _ TERRAIN MAROTTE ET VERGNAUD</v>
      </c>
      <c r="K145" s="145"/>
      <c r="L145" s="8" t="str">
        <f t="shared" si="7"/>
        <v>630384001N _ TERRAIN MAROTTE ET VERGNAUD _  n° CHORUS Site: 158081</v>
      </c>
    </row>
    <row r="146" spans="5:12" x14ac:dyDescent="0.25">
      <c r="E146" s="87" t="s">
        <v>768</v>
      </c>
      <c r="F146" s="87" t="s">
        <v>769</v>
      </c>
      <c r="G146" s="87" t="s">
        <v>770</v>
      </c>
      <c r="I146" s="90" t="str">
        <f t="shared" si="6"/>
        <v>630384002O _ BOX AU GARAGE ST-PIERRE LA BOURLHONNE</v>
      </c>
      <c r="K146" s="145"/>
      <c r="L146" s="8" t="str">
        <f t="shared" si="7"/>
        <v>630384002O _ BOX AU GARAGE ST-PIERRE LA BOURLHONNE _  n° CHORUS Site: 202344</v>
      </c>
    </row>
    <row r="147" spans="5:12" ht="15.75" thickBot="1" x14ac:dyDescent="0.3">
      <c r="E147" s="87" t="s">
        <v>771</v>
      </c>
      <c r="F147" s="87" t="s">
        <v>772</v>
      </c>
      <c r="G147" s="87" t="s">
        <v>773</v>
      </c>
      <c r="I147" s="90" t="str">
        <f t="shared" si="6"/>
        <v>630422001B _ COLONIE DE VACANCES SOLIGNAT</v>
      </c>
      <c r="K147" s="146"/>
      <c r="L147" s="9" t="str">
        <f t="shared" si="7"/>
        <v>630422001B _ COLONIE DE VACANCES SOLIGNAT _  n° CHORUS Site: 158578</v>
      </c>
    </row>
    <row r="148" spans="5:12" x14ac:dyDescent="0.25">
      <c r="E148" s="87" t="s">
        <v>774</v>
      </c>
      <c r="F148" s="87" t="s">
        <v>775</v>
      </c>
      <c r="G148" s="87" t="s">
        <v>776</v>
      </c>
      <c r="I148" s="90" t="str">
        <f t="shared" si="6"/>
        <v>2A0041007H _ CHAMP DE TIR DE MUCCHIO BIANCO</v>
      </c>
      <c r="K148" s="144" t="s">
        <v>337</v>
      </c>
      <c r="L148" s="19" t="str">
        <f t="shared" si="7"/>
        <v>2A0041007H _ CHAMP DE TIR DE MUCCHIO BIANCO _  n° CHORUS Site: 159162</v>
      </c>
    </row>
    <row r="149" spans="5:12" x14ac:dyDescent="0.25">
      <c r="E149" s="87" t="s">
        <v>777</v>
      </c>
      <c r="F149" s="87" t="s">
        <v>778</v>
      </c>
      <c r="G149" s="87" t="s">
        <v>779</v>
      </c>
      <c r="I149" s="90" t="str">
        <f t="shared" si="6"/>
        <v>2A0041508O _ FEU DE FORTUNE DE PERTUSATO</v>
      </c>
      <c r="K149" s="145"/>
      <c r="L149" s="8" t="str">
        <f t="shared" si="7"/>
        <v>2A0041508O _ FEU DE FORTUNE DE PERTUSATO _  n° CHORUS Site: 158915</v>
      </c>
    </row>
    <row r="150" spans="5:12" x14ac:dyDescent="0.25">
      <c r="E150" s="87" t="s">
        <v>780</v>
      </c>
      <c r="F150" s="87" t="s">
        <v>781</v>
      </c>
      <c r="G150" s="87" t="s">
        <v>782</v>
      </c>
      <c r="I150" s="90" t="str">
        <f t="shared" si="6"/>
        <v>2A0041515V _ FEU DE FORTUNE PAOLINO BAS</v>
      </c>
      <c r="K150" s="145"/>
      <c r="L150" s="8" t="str">
        <f t="shared" si="7"/>
        <v>2A0041515V _ FEU DE FORTUNE PAOLINO BAS _  n° CHORUS Site: 157897</v>
      </c>
    </row>
    <row r="151" spans="5:12" x14ac:dyDescent="0.25">
      <c r="E151" s="87" t="s">
        <v>783</v>
      </c>
      <c r="F151" s="87" t="s">
        <v>784</v>
      </c>
      <c r="G151" s="87" t="s">
        <v>785</v>
      </c>
      <c r="I151" s="90" t="str">
        <f t="shared" si="6"/>
        <v>2A0041516W _ FEU DE FORTUNE PAOLINO HAUT</v>
      </c>
      <c r="K151" s="145"/>
      <c r="L151" s="8" t="str">
        <f t="shared" si="7"/>
        <v>2A0041516W _ FEU DE FORTUNE PAOLINO HAUT _  n° CHORUS Site: 157113</v>
      </c>
    </row>
    <row r="152" spans="5:12" x14ac:dyDescent="0.25">
      <c r="E152" s="87" t="s">
        <v>786</v>
      </c>
      <c r="F152" s="87" t="s">
        <v>787</v>
      </c>
      <c r="G152" s="87" t="s">
        <v>788</v>
      </c>
      <c r="I152" s="90" t="str">
        <f t="shared" si="6"/>
        <v>2A0247005H _ CASEMATE D'ARENA</v>
      </c>
      <c r="K152" s="145"/>
      <c r="L152" s="8" t="str">
        <f t="shared" si="7"/>
        <v>2A0247005H _ CASEMATE D'ARENA _  n° CHORUS Site: 157378</v>
      </c>
    </row>
    <row r="153" spans="5:12" x14ac:dyDescent="0.25">
      <c r="E153" s="87" t="s">
        <v>789</v>
      </c>
      <c r="F153" s="87" t="s">
        <v>790</v>
      </c>
      <c r="G153" s="87" t="s">
        <v>791</v>
      </c>
      <c r="I153" s="90" t="str">
        <f t="shared" si="6"/>
        <v>2A0247006I _ CASEMATE DE SANTA GIULIA</v>
      </c>
      <c r="K153" s="145"/>
      <c r="L153" s="8" t="str">
        <f t="shared" si="7"/>
        <v>2A0247006I _ CASEMATE DE SANTA GIULIA _  n° CHORUS Site: 158710</v>
      </c>
    </row>
    <row r="154" spans="5:12" x14ac:dyDescent="0.25">
      <c r="E154" s="87" t="s">
        <v>792</v>
      </c>
      <c r="F154" s="87" t="s">
        <v>793</v>
      </c>
      <c r="G154" s="87" t="s">
        <v>794</v>
      </c>
      <c r="I154" s="90" t="str">
        <f t="shared" si="6"/>
        <v>2B0033006Y _ CASERNE CASABIANCA</v>
      </c>
      <c r="K154" s="145"/>
      <c r="L154" s="8" t="str">
        <f t="shared" si="7"/>
        <v>2B0033006Y _ CASERNE CASABIANCA _  n° CHORUS Site: 158317</v>
      </c>
    </row>
    <row r="155" spans="5:12" x14ac:dyDescent="0.25">
      <c r="E155" s="87" t="s">
        <v>795</v>
      </c>
      <c r="F155" s="87" t="s">
        <v>796</v>
      </c>
      <c r="G155" s="87" t="s">
        <v>797</v>
      </c>
      <c r="I155" s="90" t="str">
        <f t="shared" si="6"/>
        <v>2B0107001X _ ILOT TECHN TORRICELLA ET ROUTE ACCES</v>
      </c>
      <c r="K155" s="145"/>
      <c r="L155" s="8" t="str">
        <f t="shared" si="7"/>
        <v>2B0107001X _ ILOT TECHN TORRICELLA ET ROUTE ACCES _  n° CHORUS Site: 160313</v>
      </c>
    </row>
    <row r="156" spans="5:12" x14ac:dyDescent="0.25">
      <c r="E156" s="87" t="s">
        <v>798</v>
      </c>
      <c r="F156" s="87" t="s">
        <v>799</v>
      </c>
      <c r="G156" s="87" t="s">
        <v>800</v>
      </c>
      <c r="I156" s="90" t="str">
        <f t="shared" si="6"/>
        <v>2B0298502I _ NN DES TABORS ST FLORENT</v>
      </c>
      <c r="K156" s="145"/>
      <c r="L156" s="8" t="str">
        <f t="shared" si="7"/>
        <v>2B0298502I _ NN DES TABORS ST FLORENT _  n° CHORUS Site: 155973</v>
      </c>
    </row>
    <row r="157" spans="5:12" x14ac:dyDescent="0.25">
      <c r="E157" s="87" t="s">
        <v>801</v>
      </c>
      <c r="F157" s="87" t="s">
        <v>802</v>
      </c>
      <c r="G157" s="87" t="s">
        <v>187</v>
      </c>
      <c r="I157" s="90" t="str">
        <f t="shared" si="6"/>
        <v>2A0004009H _ OUVRAGE DE SAN ANGELO</v>
      </c>
      <c r="K157" s="145"/>
      <c r="L157" s="8" t="str">
        <f t="shared" si="7"/>
        <v>2A0004009H _ OUVRAGE DE SAN ANGELO _  n° CHORUS Site: -</v>
      </c>
    </row>
    <row r="158" spans="5:12" x14ac:dyDescent="0.25">
      <c r="E158" s="87" t="s">
        <v>803</v>
      </c>
      <c r="F158" s="87" t="s">
        <v>804</v>
      </c>
      <c r="G158" s="87" t="s">
        <v>805</v>
      </c>
      <c r="I158" s="90" t="str">
        <f t="shared" si="6"/>
        <v>2A0004508M _ PARC A MAZOUT DE SAINT JOSEPH</v>
      </c>
      <c r="K158" s="145"/>
      <c r="L158" s="8" t="str">
        <f t="shared" si="7"/>
        <v>2A0004508M _ PARC A MAZOUT DE SAINT JOSEPH _  n° CHORUS Site: 157062</v>
      </c>
    </row>
    <row r="159" spans="5:12" x14ac:dyDescent="0.25">
      <c r="E159" s="87" t="s">
        <v>806</v>
      </c>
      <c r="F159" s="87" t="s">
        <v>807</v>
      </c>
      <c r="G159" s="87" t="s">
        <v>808</v>
      </c>
      <c r="I159" s="90" t="str">
        <f t="shared" si="6"/>
        <v>2A0004509N _ ANCIENNE CASERNE LIVRELLI</v>
      </c>
      <c r="K159" s="145"/>
      <c r="L159" s="8" t="str">
        <f t="shared" si="7"/>
        <v>2A0004509N _ ANCIENNE CASERNE LIVRELLI _  n° CHORUS Site: 158208</v>
      </c>
    </row>
    <row r="160" spans="5:12" x14ac:dyDescent="0.25">
      <c r="E160" s="87" t="s">
        <v>809</v>
      </c>
      <c r="F160" s="87" t="s">
        <v>810</v>
      </c>
      <c r="G160" s="87" t="s">
        <v>811</v>
      </c>
      <c r="I160" s="90" t="str">
        <f t="shared" si="6"/>
        <v>2A0004513R _ P P E CHAPELLE DE GRECS</v>
      </c>
      <c r="K160" s="145"/>
      <c r="L160" s="8" t="str">
        <f t="shared" si="7"/>
        <v>2A0004513R _ P P E CHAPELLE DE GRECS _  n° CHORUS Site: 160400</v>
      </c>
    </row>
    <row r="161" spans="4:12" x14ac:dyDescent="0.25">
      <c r="E161" s="87" t="s">
        <v>812</v>
      </c>
      <c r="F161" s="87" t="s">
        <v>813</v>
      </c>
      <c r="G161" s="87" t="s">
        <v>814</v>
      </c>
      <c r="I161" s="90" t="str">
        <f t="shared" si="6"/>
        <v>2A0004514S _ SEMAPHORE DE LA PARATA</v>
      </c>
      <c r="K161" s="145"/>
      <c r="L161" s="8" t="str">
        <f t="shared" si="7"/>
        <v>2A0004514S _ SEMAPHORE DE LA PARATA _  n° CHORUS Site: 157734</v>
      </c>
    </row>
    <row r="162" spans="4:12" x14ac:dyDescent="0.25">
      <c r="E162" s="87" t="s">
        <v>815</v>
      </c>
      <c r="F162" s="87" t="s">
        <v>816</v>
      </c>
      <c r="G162" s="87" t="s">
        <v>817</v>
      </c>
      <c r="I162" s="90" t="str">
        <f t="shared" si="6"/>
        <v>2A0004515T _ CONCESSION CIMETIERE AJACCIO</v>
      </c>
      <c r="K162" s="145"/>
      <c r="L162" s="8" t="str">
        <f t="shared" si="7"/>
        <v>2A0004515T _ CONCESSION CIMETIERE AJACCIO _  n° CHORUS Site: 160381</v>
      </c>
    </row>
    <row r="163" spans="4:12" x14ac:dyDescent="0.25">
      <c r="E163" s="87" t="s">
        <v>818</v>
      </c>
      <c r="F163" s="87" t="s">
        <v>819</v>
      </c>
      <c r="G163" s="87" t="s">
        <v>820</v>
      </c>
      <c r="I163" s="90" t="str">
        <f t="shared" si="6"/>
        <v>2A0004526E _ MARINE ASPRETTO</v>
      </c>
      <c r="K163" s="145"/>
      <c r="L163" s="8" t="str">
        <f t="shared" si="7"/>
        <v>2A0004526E _ MARINE ASPRETTO _  n° CHORUS Site: 157007</v>
      </c>
    </row>
    <row r="164" spans="4:12" x14ac:dyDescent="0.25">
      <c r="E164" s="87" t="s">
        <v>821</v>
      </c>
      <c r="F164" s="87" t="s">
        <v>822</v>
      </c>
      <c r="G164" s="87" t="s">
        <v>823</v>
      </c>
      <c r="I164" s="90" t="str">
        <f t="shared" si="6"/>
        <v>2A0004529H _ BN AJACCIO LOGEMENT DOMAINE SUARTELLO</v>
      </c>
      <c r="K164" s="145"/>
      <c r="L164" s="8" t="str">
        <f t="shared" si="7"/>
        <v>2A0004529H _ BN AJACCIO LOGEMENT DOMAINE SUARTELLO _  n° CHORUS Site: 157641</v>
      </c>
    </row>
    <row r="165" spans="4:12" x14ac:dyDescent="0.25">
      <c r="E165" s="87" t="s">
        <v>824</v>
      </c>
      <c r="F165" s="87" t="s">
        <v>825</v>
      </c>
      <c r="G165" s="87" t="s">
        <v>826</v>
      </c>
      <c r="I165" s="90" t="str">
        <f t="shared" ref="I165:I181" si="8">E165&amp;" _ "&amp;F165</f>
        <v>2A0004532K _ LOGEMENT LES OLIVIERS</v>
      </c>
      <c r="K165" s="145"/>
      <c r="L165" s="8" t="str">
        <f t="shared" ref="L165:L181" si="9">I165&amp;" _  n° CHORUS Site: "&amp;G165</f>
        <v>2A0004532K _ LOGEMENT LES OLIVIERS _  n° CHORUS Site: 157006</v>
      </c>
    </row>
    <row r="166" spans="4:12" x14ac:dyDescent="0.25">
      <c r="E166" s="87" t="s">
        <v>827</v>
      </c>
      <c r="F166" s="87" t="s">
        <v>828</v>
      </c>
      <c r="G166" s="87" t="s">
        <v>829</v>
      </c>
      <c r="I166" s="90" t="str">
        <f t="shared" si="8"/>
        <v>2A0004533L _ CIRFA AJACCIO</v>
      </c>
      <c r="K166" s="145"/>
      <c r="L166" s="8" t="str">
        <f t="shared" si="9"/>
        <v>2A0004533L _ CIRFA AJACCIO _  n° CHORUS Site: 152789</v>
      </c>
    </row>
    <row r="167" spans="4:12" x14ac:dyDescent="0.25">
      <c r="E167" s="87" t="s">
        <v>830</v>
      </c>
      <c r="F167" s="87" t="s">
        <v>831</v>
      </c>
      <c r="G167" s="87" t="s">
        <v>832</v>
      </c>
      <c r="I167" s="90" t="str">
        <f t="shared" si="8"/>
        <v>2A0004534M _ PORT DUME</v>
      </c>
      <c r="K167" s="145"/>
      <c r="L167" s="8" t="str">
        <f t="shared" si="9"/>
        <v>2A0004534M _ PORT DUME _  n° CHORUS Site: 192920</v>
      </c>
    </row>
    <row r="168" spans="4:12" x14ac:dyDescent="0.25">
      <c r="E168" s="87" t="s">
        <v>833</v>
      </c>
      <c r="F168" s="87" t="s">
        <v>834</v>
      </c>
      <c r="G168" s="87" t="s">
        <v>835</v>
      </c>
      <c r="I168" s="90" t="str">
        <f t="shared" si="8"/>
        <v>2A0032501D _ LOGEMENT NAS BENIELLI</v>
      </c>
      <c r="K168" s="145"/>
      <c r="L168" s="8" t="str">
        <f t="shared" si="9"/>
        <v>2A0032501D _ LOGEMENT NAS BENIELLI _  n° CHORUS Site: 159471</v>
      </c>
    </row>
    <row r="169" spans="4:12" x14ac:dyDescent="0.25">
      <c r="E169" s="87" t="s">
        <v>836</v>
      </c>
      <c r="F169" s="87" t="s">
        <v>837</v>
      </c>
      <c r="G169" s="87" t="s">
        <v>838</v>
      </c>
      <c r="I169" s="90" t="str">
        <f t="shared" si="8"/>
        <v>2A0041011L _ CASEMATE DE CAPO BIANCO SUD</v>
      </c>
      <c r="K169" s="145"/>
      <c r="L169" s="8" t="str">
        <f t="shared" si="9"/>
        <v>2A0041011L _ CASEMATE DE CAPO BIANCO SUD _  n° CHORUS Site: 159160</v>
      </c>
    </row>
    <row r="170" spans="4:12" x14ac:dyDescent="0.25">
      <c r="E170" s="87" t="s">
        <v>839</v>
      </c>
      <c r="F170" s="87" t="s">
        <v>840</v>
      </c>
      <c r="G170" s="87" t="s">
        <v>841</v>
      </c>
      <c r="I170" s="90" t="str">
        <f t="shared" si="8"/>
        <v>2A0041016Q _ CENTRE RADIOELECTRIQUE</v>
      </c>
      <c r="K170" s="145"/>
      <c r="L170" s="8" t="str">
        <f t="shared" si="9"/>
        <v>2A0041016Q _ CENTRE RADIOELECTRIQUE _  n° CHORUS Site: 156785</v>
      </c>
    </row>
    <row r="171" spans="4:12" x14ac:dyDescent="0.25">
      <c r="E171" s="87" t="s">
        <v>842</v>
      </c>
      <c r="F171" s="87" t="s">
        <v>843</v>
      </c>
      <c r="G171" s="87" t="s">
        <v>844</v>
      </c>
      <c r="I171" s="90" t="str">
        <f t="shared" si="8"/>
        <v>2A0041020U _ ABRI DE PERTUSATO 4</v>
      </c>
      <c r="K171" s="145"/>
      <c r="L171" s="8" t="str">
        <f t="shared" si="9"/>
        <v>2A0041020U _ ABRI DE PERTUSATO 4 _  n° CHORUS Site: 156781</v>
      </c>
    </row>
    <row r="172" spans="4:12" x14ac:dyDescent="0.25">
      <c r="E172" s="87" t="s">
        <v>845</v>
      </c>
      <c r="F172" s="87" t="s">
        <v>846</v>
      </c>
      <c r="G172" s="87" t="s">
        <v>847</v>
      </c>
      <c r="I172" s="90" t="str">
        <f t="shared" si="8"/>
        <v>2A0041021V _ ABRI DE PERTUSATO 5</v>
      </c>
      <c r="K172" s="145"/>
      <c r="L172" s="8" t="str">
        <f t="shared" si="9"/>
        <v>2A0041021V _ ABRI DE PERTUSATO 5 _  n° CHORUS Site: 157028</v>
      </c>
    </row>
    <row r="173" spans="4:12" x14ac:dyDescent="0.25">
      <c r="E173" s="87" t="s">
        <v>848</v>
      </c>
      <c r="F173" s="87" t="s">
        <v>849</v>
      </c>
      <c r="G173" s="87" t="s">
        <v>850</v>
      </c>
      <c r="I173" s="90" t="str">
        <f t="shared" si="8"/>
        <v>2A0041022W _ CASEMATE DE SPINELLA OUEST</v>
      </c>
      <c r="K173" s="145"/>
      <c r="L173" s="8" t="str">
        <f t="shared" si="9"/>
        <v>2A0041022W _ CASEMATE DE SPINELLA OUEST _  n° CHORUS Site: 159158</v>
      </c>
    </row>
    <row r="174" spans="4:12" x14ac:dyDescent="0.25">
      <c r="E174" s="87" t="s">
        <v>851</v>
      </c>
      <c r="F174" s="87" t="s">
        <v>852</v>
      </c>
      <c r="G174" s="87" t="s">
        <v>853</v>
      </c>
      <c r="H174" s="20"/>
      <c r="I174" s="90" t="str">
        <f t="shared" si="8"/>
        <v>2A0041023X _ CASEMATE DE SPINELLA EST</v>
      </c>
      <c r="K174" s="145"/>
      <c r="L174" s="8" t="str">
        <f t="shared" si="9"/>
        <v>2A0041023X _ CASEMATE DE SPINELLA EST _  n° CHORUS Site: 160671</v>
      </c>
    </row>
    <row r="175" spans="4:12" x14ac:dyDescent="0.25">
      <c r="E175" s="87" t="s">
        <v>854</v>
      </c>
      <c r="F175" s="87" t="s">
        <v>855</v>
      </c>
      <c r="G175" s="87" t="s">
        <v>856</v>
      </c>
      <c r="H175" s="20"/>
      <c r="I175" s="90" t="str">
        <f t="shared" si="8"/>
        <v>2A0041026A _ TERRAIN DE MANOEUVRES DE BONIFACIO</v>
      </c>
      <c r="K175" s="145"/>
      <c r="L175" s="8" t="str">
        <f t="shared" si="9"/>
        <v>2A0041026A _ TERRAIN DE MANOEUVRES DE BONIFACIO _  n° CHORUS Site: 159151</v>
      </c>
    </row>
    <row r="176" spans="4:12" x14ac:dyDescent="0.25">
      <c r="D176" t="s">
        <v>331</v>
      </c>
      <c r="E176" s="87" t="s">
        <v>857</v>
      </c>
      <c r="F176" s="87" t="s">
        <v>858</v>
      </c>
      <c r="G176" s="87" t="s">
        <v>859</v>
      </c>
      <c r="H176" s="20"/>
      <c r="I176" s="90" t="str">
        <f t="shared" si="8"/>
        <v>2A0041027B _ TRANSFORMATEUR DU CENTRE RADIOELECTRIQUE</v>
      </c>
      <c r="K176" s="145"/>
      <c r="L176" s="8" t="str">
        <f t="shared" si="9"/>
        <v>2A0041027B _ TRANSFORMATEUR DU CENTRE RADIOELECTRIQUE _  n° CHORUS Site: 157963</v>
      </c>
    </row>
    <row r="177" spans="5:12" x14ac:dyDescent="0.25">
      <c r="E177" s="87" t="s">
        <v>860</v>
      </c>
      <c r="F177" s="87" t="s">
        <v>861</v>
      </c>
      <c r="G177" s="87" t="s">
        <v>862</v>
      </c>
      <c r="H177" s="20"/>
      <c r="I177" s="90" t="str">
        <f t="shared" si="8"/>
        <v>2A0041503J _ SEMAPHORE DE PERTUSATO</v>
      </c>
      <c r="K177" s="145"/>
      <c r="L177" s="8" t="str">
        <f t="shared" si="9"/>
        <v>2A0041503J _ SEMAPHORE DE PERTUSATO _  n° CHORUS Site: 157893</v>
      </c>
    </row>
    <row r="178" spans="5:12" x14ac:dyDescent="0.25">
      <c r="E178" s="87" t="s">
        <v>863</v>
      </c>
      <c r="F178" s="87" t="s">
        <v>864</v>
      </c>
      <c r="G178" s="87" t="s">
        <v>865</v>
      </c>
      <c r="H178" s="20"/>
      <c r="I178" s="90" t="str">
        <f t="shared" si="8"/>
        <v>2A0041506M _ TERRAIN DE BOCCA DI VALLE</v>
      </c>
      <c r="K178" s="145"/>
      <c r="L178" s="8" t="str">
        <f t="shared" si="9"/>
        <v>2A0041506M _ TERRAIN DE BOCCA DI VALLE _  n° CHORUS Site: 159012</v>
      </c>
    </row>
    <row r="179" spans="5:12" x14ac:dyDescent="0.25">
      <c r="E179" s="87" t="s">
        <v>866</v>
      </c>
      <c r="F179" s="87" t="s">
        <v>867</v>
      </c>
      <c r="G179" s="87" t="s">
        <v>868</v>
      </c>
      <c r="H179" s="20"/>
      <c r="I179" s="90" t="str">
        <f t="shared" si="8"/>
        <v>2A0041514U _ QUAI DU PORT DE BONIFACIO</v>
      </c>
      <c r="K179" s="145"/>
      <c r="L179" s="8" t="str">
        <f t="shared" si="9"/>
        <v>2A0041514U _ QUAI DU PORT DE BONIFACIO _  n° CHORUS Site: 157935</v>
      </c>
    </row>
    <row r="180" spans="5:12" x14ac:dyDescent="0.25">
      <c r="E180" s="87" t="s">
        <v>869</v>
      </c>
      <c r="F180" s="87" t="s">
        <v>870</v>
      </c>
      <c r="G180" s="87" t="s">
        <v>871</v>
      </c>
      <c r="H180" s="20"/>
      <c r="I180" s="102" t="str">
        <f t="shared" si="8"/>
        <v>2A0130502K _ BATTERIE DE PORTICCIO</v>
      </c>
      <c r="K180" s="145"/>
      <c r="L180" s="8" t="str">
        <f t="shared" si="9"/>
        <v>2A0130502K _ BATTERIE DE PORTICCIO _  n° CHORUS Site: 156852</v>
      </c>
    </row>
    <row r="181" spans="5:12" x14ac:dyDescent="0.25">
      <c r="E181" s="87" t="s">
        <v>872</v>
      </c>
      <c r="F181" s="87" t="s">
        <v>873</v>
      </c>
      <c r="G181" s="87" t="s">
        <v>874</v>
      </c>
      <c r="H181" s="20"/>
      <c r="I181" s="90" t="str">
        <f t="shared" si="8"/>
        <v>2A0130503L _ QUAI DE DEBARQUEMENT DE PORTICCIO</v>
      </c>
      <c r="K181" s="145"/>
      <c r="L181" s="8" t="str">
        <f t="shared" si="9"/>
        <v>2A0130503L _ QUAI DE DEBARQUEMENT DE PORTICCIO _  n° CHORUS Site: 159065</v>
      </c>
    </row>
    <row r="182" spans="5:12" x14ac:dyDescent="0.25">
      <c r="E182" s="87" t="s">
        <v>875</v>
      </c>
      <c r="F182" s="87" t="s">
        <v>876</v>
      </c>
      <c r="G182" s="87" t="s">
        <v>877</v>
      </c>
      <c r="H182" s="20"/>
      <c r="I182" s="90" t="str">
        <f t="shared" ref="I182:I245" si="10">E182&amp;" _ "&amp;F182</f>
        <v>2A0212002A _ CONTRAT DE SERVICES POINT HAUT DE PIANA</v>
      </c>
      <c r="K182" s="145"/>
      <c r="L182" s="8" t="str">
        <f t="shared" ref="L182:L245" si="11">I182&amp;" _  n° CHORUS Site: "&amp;G182</f>
        <v>2A0212002A _ CONTRAT DE SERVICES POINT HAUT DE PIANA _  n° CHORUS Site: 191828</v>
      </c>
    </row>
    <row r="183" spans="5:12" x14ac:dyDescent="0.25">
      <c r="E183" s="87" t="s">
        <v>878</v>
      </c>
      <c r="F183" s="87" t="s">
        <v>879</v>
      </c>
      <c r="G183" s="87" t="s">
        <v>880</v>
      </c>
      <c r="H183" s="20"/>
      <c r="I183" s="90" t="str">
        <f t="shared" si="10"/>
        <v>2A0247501J _ SEMAPHORE DE LA CHIAPPA</v>
      </c>
      <c r="K183" s="145"/>
      <c r="L183" s="8" t="str">
        <f t="shared" si="11"/>
        <v>2A0247501J _ SEMAPHORE DE LA CHIAPPA _  n° CHORUS Site: 158754</v>
      </c>
    </row>
    <row r="184" spans="5:12" x14ac:dyDescent="0.25">
      <c r="E184" s="87" t="s">
        <v>881</v>
      </c>
      <c r="F184" s="87" t="s">
        <v>882</v>
      </c>
      <c r="G184" s="87" t="s">
        <v>883</v>
      </c>
      <c r="H184" s="20"/>
      <c r="I184" s="90" t="str">
        <f t="shared" si="10"/>
        <v>2B0007001T _ CENTRE D'INSTRUCTION DU COL DE VERGIO</v>
      </c>
      <c r="K184" s="145"/>
      <c r="L184" s="8" t="str">
        <f t="shared" si="11"/>
        <v>2B0007001T _ CENTRE D'INSTRUCTION DU COL DE VERGIO _  n° CHORUS Site: 157522</v>
      </c>
    </row>
    <row r="185" spans="5:12" x14ac:dyDescent="0.25">
      <c r="E185" s="87" t="s">
        <v>884</v>
      </c>
      <c r="F185" s="87" t="s">
        <v>885</v>
      </c>
      <c r="G185" s="87" t="s">
        <v>886</v>
      </c>
      <c r="H185" s="20"/>
      <c r="I185" s="90" t="str">
        <f t="shared" si="10"/>
        <v>2B0033007Z _ CASERNE SAINT JOSEPH</v>
      </c>
      <c r="K185" s="145"/>
      <c r="L185" s="8" t="str">
        <f t="shared" si="11"/>
        <v>2B0033007Z _ CASERNE SAINT JOSEPH _  n° CHORUS Site: 158811</v>
      </c>
    </row>
    <row r="186" spans="5:12" x14ac:dyDescent="0.25">
      <c r="E186" s="87" t="s">
        <v>887</v>
      </c>
      <c r="F186" s="87" t="s">
        <v>888</v>
      </c>
      <c r="G186" s="87" t="s">
        <v>889</v>
      </c>
      <c r="H186" s="20"/>
      <c r="I186" s="90" t="str">
        <f t="shared" si="10"/>
        <v>2B0033009B _ PAVILLON DE MONTEPIANO EX BATIMENT Z</v>
      </c>
      <c r="K186" s="145"/>
      <c r="L186" s="8" t="str">
        <f t="shared" si="11"/>
        <v>2B0033009B _ PAVILLON DE MONTEPIANO EX BATIMENT Z _  n° CHORUS Site: 157910</v>
      </c>
    </row>
    <row r="187" spans="5:12" x14ac:dyDescent="0.25">
      <c r="E187" s="87" t="s">
        <v>890</v>
      </c>
      <c r="F187" s="87" t="s">
        <v>891</v>
      </c>
      <c r="G187" s="87" t="s">
        <v>892</v>
      </c>
      <c r="H187" s="20"/>
      <c r="I187" s="90" t="str">
        <f t="shared" si="10"/>
        <v>2B0033013F _ TERRAIN D'EXERCICES GENERAL HENRY MARTIN</v>
      </c>
      <c r="K187" s="145"/>
      <c r="L187" s="8" t="str">
        <f t="shared" si="11"/>
        <v>2B0033013F _ TERRAIN D'EXERCICES GENERAL HENRY MARTIN _  n° CHORUS Site: 157390</v>
      </c>
    </row>
    <row r="188" spans="5:12" x14ac:dyDescent="0.25">
      <c r="E188" s="87" t="s">
        <v>893</v>
      </c>
      <c r="F188" s="87" t="s">
        <v>894</v>
      </c>
      <c r="G188" s="87" t="s">
        <v>895</v>
      </c>
      <c r="H188" s="20"/>
      <c r="I188" s="90" t="str">
        <f t="shared" si="10"/>
        <v>2B0033015H _ VILLA LA ROSERAIE</v>
      </c>
      <c r="K188" s="145"/>
      <c r="L188" s="8" t="str">
        <f t="shared" si="11"/>
        <v>2B0033015H _ VILLA LA ROSERAIE _  n° CHORUS Site: 160052</v>
      </c>
    </row>
    <row r="189" spans="5:12" x14ac:dyDescent="0.25">
      <c r="E189" s="87" t="s">
        <v>896</v>
      </c>
      <c r="F189" s="87" t="s">
        <v>897</v>
      </c>
      <c r="G189" s="87" t="s">
        <v>898</v>
      </c>
      <c r="H189" s="20"/>
      <c r="I189" s="90" t="str">
        <f t="shared" si="10"/>
        <v>2B0033019L _ CHAMP DE TIR DE CASTA PERMANENT</v>
      </c>
      <c r="K189" s="145"/>
      <c r="L189" s="8" t="str">
        <f t="shared" si="11"/>
        <v>2B0033019L _ CHAMP DE TIR DE CASTA PERMANENT _  n° CHORUS Site: 160627</v>
      </c>
    </row>
    <row r="190" spans="5:12" x14ac:dyDescent="0.25">
      <c r="E190" s="87" t="s">
        <v>899</v>
      </c>
      <c r="F190" s="87" t="s">
        <v>900</v>
      </c>
      <c r="G190" s="87" t="s">
        <v>901</v>
      </c>
      <c r="H190" s="20"/>
      <c r="I190" s="90" t="str">
        <f t="shared" si="10"/>
        <v>2B0033024Q _ RELAIS HERTZIEN DE SERRA DI PIGNO</v>
      </c>
      <c r="K190" s="145"/>
      <c r="L190" s="8" t="str">
        <f t="shared" si="11"/>
        <v>2B0033024Q _ RELAIS HERTZIEN DE SERRA DI PIGNO _  n° CHORUS Site: 158648</v>
      </c>
    </row>
    <row r="191" spans="5:12" x14ac:dyDescent="0.25">
      <c r="E191" s="87" t="s">
        <v>902</v>
      </c>
      <c r="F191" s="87" t="s">
        <v>903</v>
      </c>
      <c r="G191" s="87" t="s">
        <v>904</v>
      </c>
      <c r="H191" s="20"/>
      <c r="I191" s="90" t="str">
        <f t="shared" si="10"/>
        <v>2B0033025R _ TERRAIN RELAIS HERTZIEN SERRA DI PIGNO</v>
      </c>
      <c r="K191" s="145"/>
      <c r="L191" s="8" t="str">
        <f t="shared" si="11"/>
        <v>2B0033025R _ TERRAIN RELAIS HERTZIEN SERRA DI PIGNO _  n° CHORUS Site: 158973</v>
      </c>
    </row>
    <row r="192" spans="5:12" x14ac:dyDescent="0.25">
      <c r="E192" s="87" t="s">
        <v>905</v>
      </c>
      <c r="F192" s="87" t="s">
        <v>906</v>
      </c>
      <c r="G192" s="87" t="s">
        <v>907</v>
      </c>
      <c r="H192" s="20"/>
      <c r="I192" s="90" t="str">
        <f t="shared" si="10"/>
        <v>2B0033028U _ CIRFA DE BASTIA</v>
      </c>
      <c r="K192" s="145"/>
      <c r="L192" s="8" t="str">
        <f t="shared" si="11"/>
        <v>2B0033028U _ CIRFA DE BASTIA _  n° CHORUS Site: 158364</v>
      </c>
    </row>
    <row r="193" spans="5:12" x14ac:dyDescent="0.25">
      <c r="E193" s="87" t="s">
        <v>908</v>
      </c>
      <c r="F193" s="87" t="s">
        <v>909</v>
      </c>
      <c r="G193" s="87" t="s">
        <v>186</v>
      </c>
      <c r="H193" s="20"/>
      <c r="I193" s="90" t="str">
        <f t="shared" si="10"/>
        <v>2B0033029V _ CONVENTION CTC F OPTIQUE CORSE-CONTINENT</v>
      </c>
      <c r="K193" s="145"/>
      <c r="L193" s="8" t="str">
        <f t="shared" si="11"/>
        <v>2B0033029V _ CONVENTION CTC F OPTIQUE CORSE-CONTINENT _  n° CHORUS Site: PREVU</v>
      </c>
    </row>
    <row r="194" spans="5:12" x14ac:dyDescent="0.25">
      <c r="E194" s="87" t="s">
        <v>910</v>
      </c>
      <c r="F194" s="87" t="s">
        <v>911</v>
      </c>
      <c r="G194" s="87" t="s">
        <v>912</v>
      </c>
      <c r="H194" s="20"/>
      <c r="I194" s="90" t="str">
        <f t="shared" si="10"/>
        <v>2B0033503B _ CIMETIERE MILITAIRE DE BASTIA</v>
      </c>
      <c r="K194" s="145"/>
      <c r="L194" s="8" t="str">
        <f t="shared" si="11"/>
        <v>2B0033503B _ CIMETIERE MILITAIRE DE BASTIA _  n° CHORUS Site: 154144</v>
      </c>
    </row>
    <row r="195" spans="5:12" x14ac:dyDescent="0.25">
      <c r="E195" s="87" t="s">
        <v>913</v>
      </c>
      <c r="F195" s="87" t="s">
        <v>914</v>
      </c>
      <c r="G195" s="87" t="s">
        <v>915</v>
      </c>
      <c r="H195" s="20"/>
      <c r="I195" s="90" t="str">
        <f t="shared" si="10"/>
        <v>2B0037001P _ CIM MIL BRIT BIGUGLIA</v>
      </c>
      <c r="K195" s="145"/>
      <c r="L195" s="8" t="str">
        <f t="shared" si="11"/>
        <v>2B0037001P _ CIM MIL BRIT BIGUGLIA _  n° CHORUS Site: 154088</v>
      </c>
    </row>
    <row r="196" spans="5:12" x14ac:dyDescent="0.25">
      <c r="E196" s="87" t="s">
        <v>916</v>
      </c>
      <c r="F196" s="87" t="s">
        <v>917</v>
      </c>
      <c r="G196" s="87" t="s">
        <v>918</v>
      </c>
      <c r="H196" s="20"/>
      <c r="I196" s="90" t="str">
        <f t="shared" si="10"/>
        <v>2B0043501P _ SEMAPHORE DE SAGRO</v>
      </c>
      <c r="K196" s="145"/>
      <c r="L196" s="8" t="str">
        <f t="shared" si="11"/>
        <v>2B0043501P _ SEMAPHORE DE SAGRO _  n° CHORUS Site: 159956</v>
      </c>
    </row>
    <row r="197" spans="5:12" x14ac:dyDescent="0.25">
      <c r="E197" s="87" t="s">
        <v>919</v>
      </c>
      <c r="F197" s="87" t="s">
        <v>920</v>
      </c>
      <c r="G197" s="87" t="s">
        <v>921</v>
      </c>
      <c r="H197" s="20"/>
      <c r="I197" s="90" t="str">
        <f t="shared" si="10"/>
        <v>2B0049001D _ CHAMP DE TIR CAMPANELLA</v>
      </c>
      <c r="K197" s="145"/>
      <c r="L197" s="8" t="str">
        <f t="shared" si="11"/>
        <v>2B0049001D _ CHAMP DE TIR CAMPANELLA _  n° CHORUS Site: 157157</v>
      </c>
    </row>
    <row r="198" spans="5:12" x14ac:dyDescent="0.25">
      <c r="E198" s="87" t="s">
        <v>922</v>
      </c>
      <c r="F198" s="87" t="s">
        <v>923</v>
      </c>
      <c r="G198" s="87" t="s">
        <v>924</v>
      </c>
      <c r="H198" s="20"/>
      <c r="I198" s="90" t="str">
        <f t="shared" si="10"/>
        <v>2B0050002Q _ CASERNE MAILLEBOIS EX-FORT DE MOZZELLO</v>
      </c>
      <c r="K198" s="145"/>
      <c r="L198" s="8" t="str">
        <f t="shared" si="11"/>
        <v>2B0050002Q _ CASERNE MAILLEBOIS EX-FORT DE MOZZELLO _  n° CHORUS Site: 158878</v>
      </c>
    </row>
    <row r="199" spans="5:12" x14ac:dyDescent="0.25">
      <c r="E199" s="87" t="s">
        <v>925</v>
      </c>
      <c r="F199" s="87" t="s">
        <v>926</v>
      </c>
      <c r="G199" s="87" t="s">
        <v>927</v>
      </c>
      <c r="H199" s="20"/>
      <c r="I199" s="90" t="str">
        <f t="shared" si="10"/>
        <v>2B0050003R _ CASERNE SAMPIERO</v>
      </c>
      <c r="K199" s="145"/>
      <c r="L199" s="8" t="str">
        <f t="shared" si="11"/>
        <v>2B0050003R _ CASERNE SAMPIERO _  n° CHORUS Site: 156936</v>
      </c>
    </row>
    <row r="200" spans="5:12" x14ac:dyDescent="0.25">
      <c r="E200" s="87" t="s">
        <v>928</v>
      </c>
      <c r="F200" s="87" t="s">
        <v>929</v>
      </c>
      <c r="G200" s="87" t="s">
        <v>930</v>
      </c>
      <c r="H200" s="20"/>
      <c r="I200" s="90" t="str">
        <f t="shared" si="10"/>
        <v>2B0050004S _ ANCIEN HOPITAL MILITAIRE</v>
      </c>
      <c r="K200" s="145"/>
      <c r="L200" s="8" t="str">
        <f t="shared" si="11"/>
        <v>2B0050004S _ ANCIEN HOPITAL MILITAIRE _  n° CHORUS Site: 158836</v>
      </c>
    </row>
    <row r="201" spans="5:12" x14ac:dyDescent="0.25">
      <c r="E201" s="87" t="s">
        <v>931</v>
      </c>
      <c r="F201" s="87" t="s">
        <v>932</v>
      </c>
      <c r="G201" s="87" t="s">
        <v>933</v>
      </c>
      <c r="H201" s="20"/>
      <c r="I201" s="90" t="str">
        <f t="shared" si="10"/>
        <v>2B0050007V _ PAVILLON CADRES CITADELLE</v>
      </c>
      <c r="K201" s="145"/>
      <c r="L201" s="8" t="str">
        <f t="shared" si="11"/>
        <v>2B0050007V _ PAVILLON CADRES CITADELLE _  n° CHORUS Site: 158996</v>
      </c>
    </row>
    <row r="202" spans="5:12" x14ac:dyDescent="0.25">
      <c r="E202" s="87" t="s">
        <v>934</v>
      </c>
      <c r="F202" s="87" t="s">
        <v>935</v>
      </c>
      <c r="G202" s="87" t="s">
        <v>936</v>
      </c>
      <c r="H202" s="20"/>
      <c r="I202" s="90" t="str">
        <f t="shared" si="10"/>
        <v>2B0050008W _ LOGEMENTS DE LA RUE POGGIALE</v>
      </c>
      <c r="K202" s="145"/>
      <c r="L202" s="8" t="str">
        <f t="shared" si="11"/>
        <v>2B0050008W _ LOGEMENTS DE LA RUE POGGIALE _  n° CHORUS Site: 156942</v>
      </c>
    </row>
    <row r="203" spans="5:12" x14ac:dyDescent="0.25">
      <c r="E203" s="87" t="s">
        <v>937</v>
      </c>
      <c r="F203" s="87" t="s">
        <v>938</v>
      </c>
      <c r="G203" s="87" t="s">
        <v>939</v>
      </c>
      <c r="H203" s="20"/>
      <c r="I203" s="90" t="str">
        <f t="shared" si="10"/>
        <v>2B0050009X _ PAVILLON DE L'ANNEXE DU GENIE EX BAT Y Z</v>
      </c>
      <c r="K203" s="145"/>
      <c r="L203" s="8" t="str">
        <f t="shared" si="11"/>
        <v>2B0050009X _ PAVILLON DE L'ANNEXE DU GENIE EX BAT Y Z _  n° CHORUS Site: 160164</v>
      </c>
    </row>
    <row r="204" spans="5:12" x14ac:dyDescent="0.25">
      <c r="E204" s="87" t="s">
        <v>940</v>
      </c>
      <c r="F204" s="87" t="s">
        <v>941</v>
      </c>
      <c r="G204" s="87" t="s">
        <v>942</v>
      </c>
      <c r="H204" s="20"/>
      <c r="I204" s="90" t="str">
        <f t="shared" si="10"/>
        <v>2B0050010Y _ CASERNEMENT RAFFALLI</v>
      </c>
      <c r="K204" s="145"/>
      <c r="L204" s="8" t="str">
        <f t="shared" si="11"/>
        <v>2B0050010Y _ CASERNEMENT RAFFALLI _  n° CHORUS Site: 158845</v>
      </c>
    </row>
    <row r="205" spans="5:12" x14ac:dyDescent="0.25">
      <c r="E205" s="87" t="s">
        <v>943</v>
      </c>
      <c r="F205" s="87" t="s">
        <v>944</v>
      </c>
      <c r="G205" s="87" t="s">
        <v>945</v>
      </c>
      <c r="H205" s="20"/>
      <c r="I205" s="90" t="str">
        <f t="shared" si="10"/>
        <v>2B0050013B _ VILLA DE LA MARINE C1</v>
      </c>
      <c r="K205" s="145"/>
      <c r="L205" s="8" t="str">
        <f t="shared" si="11"/>
        <v>2B0050013B _ VILLA DE LA MARINE C1 _  n° CHORUS Site: 156937</v>
      </c>
    </row>
    <row r="206" spans="5:12" x14ac:dyDescent="0.25">
      <c r="E206" s="87" t="s">
        <v>946</v>
      </c>
      <c r="F206" s="87" t="s">
        <v>947</v>
      </c>
      <c r="G206" s="87" t="s">
        <v>948</v>
      </c>
      <c r="H206" s="20"/>
      <c r="I206" s="90" t="str">
        <f t="shared" si="10"/>
        <v>2B0050014C _ CHAMP DE TIR DE PUNTA BIANCA</v>
      </c>
      <c r="K206" s="145"/>
      <c r="L206" s="8" t="str">
        <f t="shared" si="11"/>
        <v>2B0050014C _ CHAMP DE TIR DE PUNTA BIANCA _  n° CHORUS Site: 160166</v>
      </c>
    </row>
    <row r="207" spans="5:12" x14ac:dyDescent="0.25">
      <c r="E207" s="87" t="s">
        <v>949</v>
      </c>
      <c r="F207" s="87" t="s">
        <v>950</v>
      </c>
      <c r="G207" s="87" t="s">
        <v>951</v>
      </c>
      <c r="H207" s="20"/>
      <c r="I207" s="90" t="str">
        <f t="shared" si="10"/>
        <v>2B0050016E _ ANNEXE DE LA TOUR DU SEL</v>
      </c>
      <c r="K207" s="145"/>
      <c r="L207" s="8" t="str">
        <f t="shared" si="11"/>
        <v>2B0050016E _ ANNEXE DE LA TOUR DU SEL _  n° CHORUS Site: 157348</v>
      </c>
    </row>
    <row r="208" spans="5:12" x14ac:dyDescent="0.25">
      <c r="E208" s="87" t="s">
        <v>952</v>
      </c>
      <c r="F208" s="87" t="s">
        <v>188</v>
      </c>
      <c r="G208" s="87" t="s">
        <v>953</v>
      </c>
      <c r="H208" s="20"/>
      <c r="I208" s="90" t="str">
        <f t="shared" si="10"/>
        <v>2B0050017F _ CENTRE D'ENTRAINEMENT NAUTIQUE</v>
      </c>
      <c r="K208" s="145"/>
      <c r="L208" s="8" t="str">
        <f t="shared" si="11"/>
        <v>2B0050017F _ CENTRE D'ENTRAINEMENT NAUTIQUE _  n° CHORUS Site: 160065</v>
      </c>
    </row>
    <row r="209" spans="5:12" x14ac:dyDescent="0.25">
      <c r="E209" s="87" t="s">
        <v>954</v>
      </c>
      <c r="F209" s="87" t="s">
        <v>955</v>
      </c>
      <c r="G209" s="87" t="s">
        <v>956</v>
      </c>
      <c r="H209" s="20"/>
      <c r="I209" s="90" t="str">
        <f t="shared" si="10"/>
        <v>2B0050018G _ CERCLE MESS SERGENT CHEF DANIEL</v>
      </c>
      <c r="K209" s="145"/>
      <c r="L209" s="8" t="str">
        <f t="shared" si="11"/>
        <v>2B0050018G _ CERCLE MESS SERGENT CHEF DANIEL _  n° CHORUS Site: 157765</v>
      </c>
    </row>
    <row r="210" spans="5:12" x14ac:dyDescent="0.25">
      <c r="E210" s="87" t="s">
        <v>957</v>
      </c>
      <c r="F210" s="87" t="s">
        <v>958</v>
      </c>
      <c r="G210" s="87" t="s">
        <v>959</v>
      </c>
      <c r="H210" s="20"/>
      <c r="I210" s="90" t="str">
        <f t="shared" si="10"/>
        <v>2B0050019H _ ECHELON SOCIAL DE CALVI</v>
      </c>
      <c r="K210" s="145"/>
      <c r="L210" s="8" t="str">
        <f t="shared" si="11"/>
        <v>2B0050019H _ ECHELON SOCIAL DE CALVI _  n° CHORUS Site: 158991</v>
      </c>
    </row>
    <row r="211" spans="5:12" x14ac:dyDescent="0.25">
      <c r="E211" s="87" t="s">
        <v>960</v>
      </c>
      <c r="F211" s="87" t="s">
        <v>961</v>
      </c>
      <c r="G211" s="87" t="s">
        <v>962</v>
      </c>
      <c r="H211" s="20"/>
      <c r="I211" s="90" t="str">
        <f t="shared" si="10"/>
        <v>2B0093501R _ SEMAPHORE DE L'ILE ROUSSE</v>
      </c>
      <c r="K211" s="145"/>
      <c r="L211" s="8" t="str">
        <f t="shared" si="11"/>
        <v>2B0093501R _ SEMAPHORE DE L'ILE ROUSSE _  n° CHORUS Site: 156960</v>
      </c>
    </row>
    <row r="212" spans="5:12" x14ac:dyDescent="0.25">
      <c r="E212" s="87" t="s">
        <v>963</v>
      </c>
      <c r="F212" s="87" t="s">
        <v>964</v>
      </c>
      <c r="G212" s="87" t="s">
        <v>965</v>
      </c>
      <c r="H212" s="20"/>
      <c r="I212" s="90" t="str">
        <f t="shared" si="10"/>
        <v>2B0107501D _ SEMAPHORE DU CAP CORSE</v>
      </c>
      <c r="K212" s="145"/>
      <c r="L212" s="8" t="str">
        <f t="shared" si="11"/>
        <v>2B0107501D _ SEMAPHORE DU CAP CORSE _  n° CHORUS Site: 160480</v>
      </c>
    </row>
    <row r="213" spans="5:12" x14ac:dyDescent="0.25">
      <c r="E213" s="87" t="s">
        <v>966</v>
      </c>
      <c r="F213" s="87" t="s">
        <v>967</v>
      </c>
      <c r="G213" s="87" t="s">
        <v>186</v>
      </c>
      <c r="H213" s="20"/>
      <c r="I213" s="90" t="str">
        <f t="shared" si="10"/>
        <v>2B0152001R _ PLACE DU PORT DE LURI</v>
      </c>
      <c r="K213" s="145"/>
      <c r="L213" s="8" t="str">
        <f t="shared" si="11"/>
        <v>2B0152001R _ PLACE DU PORT DE LURI _  n° CHORUS Site: PREVU</v>
      </c>
    </row>
    <row r="214" spans="5:12" x14ac:dyDescent="0.25">
      <c r="E214" s="87" t="s">
        <v>968</v>
      </c>
      <c r="F214" s="87" t="s">
        <v>969</v>
      </c>
      <c r="G214" s="87" t="s">
        <v>970</v>
      </c>
      <c r="H214" s="20"/>
      <c r="I214" s="90" t="str">
        <f t="shared" si="10"/>
        <v>2B0224001X _ PRISE A BAIL M ET MME FORTINI</v>
      </c>
      <c r="K214" s="145"/>
      <c r="L214" s="8" t="str">
        <f t="shared" si="11"/>
        <v>2B0224001X _ PRISE A BAIL M ET MME FORTINI _  n° CHORUS Site: 202625</v>
      </c>
    </row>
    <row r="215" spans="5:12" x14ac:dyDescent="0.25">
      <c r="E215" s="87" t="s">
        <v>971</v>
      </c>
      <c r="F215" s="87" t="s">
        <v>972</v>
      </c>
      <c r="G215" s="87" t="s">
        <v>973</v>
      </c>
      <c r="H215" s="20"/>
      <c r="I215" s="90" t="str">
        <f t="shared" si="10"/>
        <v>2B0303501P _ SEMAPHORE D'ALISTRO</v>
      </c>
      <c r="K215" s="145"/>
      <c r="L215" s="8" t="str">
        <f t="shared" si="11"/>
        <v>2B0303501P _ SEMAPHORE D'ALISTRO _  n° CHORUS Site: 159347</v>
      </c>
    </row>
    <row r="216" spans="5:12" x14ac:dyDescent="0.25">
      <c r="E216" s="87" t="s">
        <v>974</v>
      </c>
      <c r="F216" s="87" t="s">
        <v>975</v>
      </c>
      <c r="G216" s="87" t="s">
        <v>976</v>
      </c>
      <c r="H216" s="20"/>
      <c r="I216" s="90" t="str">
        <f t="shared" si="10"/>
        <v>2B0342002K _ BASE AERIENNE 126 VENTISERI SOLENZARA</v>
      </c>
      <c r="K216" s="145"/>
      <c r="L216" s="8" t="str">
        <f t="shared" si="11"/>
        <v>2B0342002K _ BASE AERIENNE 126 VENTISERI SOLENZARA _  n° CHORUS Site: 158450</v>
      </c>
    </row>
    <row r="217" spans="5:12" x14ac:dyDescent="0.25">
      <c r="E217" s="87" t="s">
        <v>977</v>
      </c>
      <c r="F217" s="87" t="s">
        <v>978</v>
      </c>
      <c r="G217" s="87" t="s">
        <v>979</v>
      </c>
      <c r="H217" s="20"/>
      <c r="I217" s="90" t="str">
        <f t="shared" si="10"/>
        <v>2B0342003L _ CHAMP DE TIR DE DIANE</v>
      </c>
      <c r="K217" s="145"/>
      <c r="L217" s="8" t="str">
        <f t="shared" si="11"/>
        <v>2B0342003L _ CHAMP DE TIR DE DIANE _  n° CHORUS Site: 158069</v>
      </c>
    </row>
    <row r="218" spans="5:12" x14ac:dyDescent="0.25">
      <c r="E218" s="87" t="s">
        <v>980</v>
      </c>
      <c r="F218" s="87" t="s">
        <v>981</v>
      </c>
      <c r="G218" s="87" t="s">
        <v>982</v>
      </c>
      <c r="H218" s="20"/>
      <c r="I218" s="90" t="str">
        <f t="shared" si="10"/>
        <v>2B0342005N _ VILLA DU COMMANDANT DE LA BASE PREZIOSI</v>
      </c>
      <c r="K218" s="145"/>
      <c r="L218" s="8" t="str">
        <f t="shared" si="11"/>
        <v>2B0342005N _ VILLA DU COMMANDANT DE LA BASE PREZIOSI _  n° CHORUS Site: 156763</v>
      </c>
    </row>
    <row r="219" spans="5:12" x14ac:dyDescent="0.25">
      <c r="E219" s="87" t="s">
        <v>983</v>
      </c>
      <c r="F219" s="87" t="s">
        <v>984</v>
      </c>
      <c r="G219" s="87" t="s">
        <v>985</v>
      </c>
      <c r="H219" s="20"/>
      <c r="I219" s="90" t="str">
        <f t="shared" si="10"/>
        <v>2B0342006O _ CITE TIBERI</v>
      </c>
      <c r="K219" s="145"/>
      <c r="L219" s="8" t="str">
        <f t="shared" si="11"/>
        <v>2B0342006O _ CITE TIBERI _  n° CHORUS Site: 160086</v>
      </c>
    </row>
    <row r="220" spans="5:12" x14ac:dyDescent="0.25">
      <c r="E220" s="87" t="s">
        <v>986</v>
      </c>
      <c r="F220" s="87" t="s">
        <v>987</v>
      </c>
      <c r="G220" s="87" t="s">
        <v>988</v>
      </c>
      <c r="H220" s="20"/>
      <c r="I220" s="90" t="str">
        <f t="shared" si="10"/>
        <v>2B0342009R _ CITE DES TAMARIS</v>
      </c>
      <c r="K220" s="145"/>
      <c r="L220" s="8" t="str">
        <f t="shared" si="11"/>
        <v>2B0342009R _ CITE DES TAMARIS _  n° CHORUS Site: 160085</v>
      </c>
    </row>
    <row r="221" spans="5:12" x14ac:dyDescent="0.25">
      <c r="E221" s="87" t="s">
        <v>989</v>
      </c>
      <c r="F221" s="87" t="s">
        <v>990</v>
      </c>
      <c r="G221" s="87" t="s">
        <v>991</v>
      </c>
      <c r="H221" s="20"/>
      <c r="I221" s="90" t="str">
        <f t="shared" si="10"/>
        <v>2B0342010S _ HALTE GARDERIE</v>
      </c>
      <c r="K221" s="145"/>
      <c r="L221" s="8" t="str">
        <f t="shared" si="11"/>
        <v>2B0342010S _ HALTE GARDERIE _  n° CHORUS Site: 160095</v>
      </c>
    </row>
    <row r="222" spans="5:12" ht="15.75" thickBot="1" x14ac:dyDescent="0.3">
      <c r="E222" s="87" t="s">
        <v>992</v>
      </c>
      <c r="F222" s="87" t="s">
        <v>993</v>
      </c>
      <c r="G222" s="87" t="s">
        <v>994</v>
      </c>
      <c r="H222" s="20"/>
      <c r="I222" s="90" t="str">
        <f t="shared" si="10"/>
        <v>2B0342011T _ HEBERGEMENT SERVICE DES ESSENCES</v>
      </c>
      <c r="K222" s="146"/>
      <c r="L222" s="9" t="str">
        <f t="shared" si="11"/>
        <v>2B0342011T _ HEBERGEMENT SERVICE DES ESSENCES _  n° CHORUS Site: 155092</v>
      </c>
    </row>
    <row r="223" spans="5:12" x14ac:dyDescent="0.25">
      <c r="E223" s="87" t="s">
        <v>995</v>
      </c>
      <c r="F223" s="87" t="s">
        <v>996</v>
      </c>
      <c r="G223" s="87" t="s">
        <v>997</v>
      </c>
      <c r="H223" s="20"/>
      <c r="I223" s="90" t="str">
        <f t="shared" si="10"/>
        <v>060023029B _ SOURCES DE L'ARP</v>
      </c>
      <c r="K223" s="144" t="s">
        <v>338</v>
      </c>
      <c r="L223" s="19" t="str">
        <f t="shared" si="11"/>
        <v>060023029B _ SOURCES DE L'ARP _  n° CHORUS Site: 157759</v>
      </c>
    </row>
    <row r="224" spans="5:12" x14ac:dyDescent="0.25">
      <c r="E224" s="87" t="s">
        <v>998</v>
      </c>
      <c r="F224" s="87" t="s">
        <v>999</v>
      </c>
      <c r="G224" s="87" t="s">
        <v>1000</v>
      </c>
      <c r="H224" s="20"/>
      <c r="I224" s="90" t="str">
        <f t="shared" si="10"/>
        <v>060023034G _ OUVRAGE DE L'AUTHION</v>
      </c>
      <c r="K224" s="145"/>
      <c r="L224" s="8" t="str">
        <f t="shared" si="11"/>
        <v>060023034G _ OUVRAGE DE L'AUTHION _  n° CHORUS Site: 159173</v>
      </c>
    </row>
    <row r="225" spans="5:12" x14ac:dyDescent="0.25">
      <c r="E225" s="87" t="s">
        <v>1001</v>
      </c>
      <c r="F225" s="87" t="s">
        <v>1002</v>
      </c>
      <c r="G225" s="87" t="s">
        <v>1003</v>
      </c>
      <c r="H225" s="20"/>
      <c r="I225" s="90" t="str">
        <f t="shared" si="10"/>
        <v>060023041N _ CHEMIN DE LA REGION DE L'AUTHION</v>
      </c>
      <c r="K225" s="145"/>
      <c r="L225" s="8" t="str">
        <f t="shared" si="11"/>
        <v>060023041N _ CHEMIN DE LA REGION DE L'AUTHION _  n° CHORUS Site: 157344</v>
      </c>
    </row>
    <row r="226" spans="5:12" x14ac:dyDescent="0.25">
      <c r="E226" s="87" t="s">
        <v>1004</v>
      </c>
      <c r="F226" s="87" t="s">
        <v>1005</v>
      </c>
      <c r="G226" s="87" t="s">
        <v>187</v>
      </c>
      <c r="H226" s="20"/>
      <c r="I226" s="90" t="str">
        <f t="shared" si="10"/>
        <v>060074013Z _ TERRAIN DE TURINI</v>
      </c>
      <c r="K226" s="145"/>
      <c r="L226" s="8" t="str">
        <f t="shared" si="11"/>
        <v>060074013Z _ TERRAIN DE TURINI _  n° CHORUS Site: -</v>
      </c>
    </row>
    <row r="227" spans="5:12" x14ac:dyDescent="0.25">
      <c r="E227" s="87" t="s">
        <v>1006</v>
      </c>
      <c r="F227" s="87" t="s">
        <v>1007</v>
      </c>
      <c r="G227" s="87" t="s">
        <v>187</v>
      </c>
      <c r="H227" s="20"/>
      <c r="I227" s="90" t="str">
        <f t="shared" si="10"/>
        <v>060074018E _ TERRAIN DU CASERNEMENT DE FLAUT</v>
      </c>
      <c r="K227" s="145"/>
      <c r="L227" s="8" t="str">
        <f t="shared" si="11"/>
        <v>060074018E _ TERRAIN DU CASERNEMENT DE FLAUT _  n° CHORUS Site: -</v>
      </c>
    </row>
    <row r="228" spans="5:12" x14ac:dyDescent="0.25">
      <c r="E228" s="87" t="s">
        <v>1008</v>
      </c>
      <c r="F228" s="87" t="s">
        <v>1009</v>
      </c>
      <c r="G228" s="87" t="s">
        <v>1010</v>
      </c>
      <c r="H228" s="20"/>
      <c r="I228" s="90" t="str">
        <f t="shared" si="10"/>
        <v>060074019F _ ROUTE DE GORDOLON</v>
      </c>
      <c r="K228" s="145"/>
      <c r="L228" s="8" t="str">
        <f t="shared" si="11"/>
        <v>060074019F _ ROUTE DE GORDOLON _  n° CHORUS Site: 160266</v>
      </c>
    </row>
    <row r="229" spans="5:12" x14ac:dyDescent="0.25">
      <c r="E229" s="87" t="s">
        <v>1011</v>
      </c>
      <c r="F229" s="87" t="s">
        <v>1012</v>
      </c>
      <c r="G229" s="87" t="s">
        <v>1013</v>
      </c>
      <c r="H229" s="20"/>
      <c r="I229" s="90" t="str">
        <f t="shared" si="10"/>
        <v>060074036W _ SOURCE DE FRACCIA</v>
      </c>
      <c r="K229" s="145"/>
      <c r="L229" s="8" t="str">
        <f t="shared" si="11"/>
        <v>060074036W _ SOURCE DE FRACCIA _  n° CHORUS Site: 157615</v>
      </c>
    </row>
    <row r="230" spans="5:12" x14ac:dyDescent="0.25">
      <c r="E230" s="87" t="s">
        <v>1014</v>
      </c>
      <c r="F230" s="87" t="s">
        <v>1015</v>
      </c>
      <c r="G230" s="87" t="s">
        <v>1016</v>
      </c>
      <c r="H230" s="20"/>
      <c r="I230" s="90" t="str">
        <f t="shared" si="10"/>
        <v>060074037X _ SOURCE DU MESS</v>
      </c>
      <c r="K230" s="145"/>
      <c r="L230" s="8" t="str">
        <f t="shared" si="11"/>
        <v>060074037X _ SOURCE DU MESS _  n° CHORUS Site: 156790</v>
      </c>
    </row>
    <row r="231" spans="5:12" x14ac:dyDescent="0.25">
      <c r="E231" s="87" t="s">
        <v>1017</v>
      </c>
      <c r="F231" s="87" t="s">
        <v>1018</v>
      </c>
      <c r="G231" s="87" t="s">
        <v>187</v>
      </c>
      <c r="H231" s="20"/>
      <c r="I231" s="90" t="str">
        <f t="shared" si="10"/>
        <v>060074038Y _ MAGASIN A MUNITIONS DE TURINI</v>
      </c>
      <c r="K231" s="145"/>
      <c r="L231" s="8" t="str">
        <f t="shared" si="11"/>
        <v>060074038Y _ MAGASIN A MUNITIONS DE TURINI _  n° CHORUS Site: -</v>
      </c>
    </row>
    <row r="232" spans="5:12" x14ac:dyDescent="0.25">
      <c r="E232" s="87" t="s">
        <v>1019</v>
      </c>
      <c r="F232" s="87" t="s">
        <v>1020</v>
      </c>
      <c r="G232" s="87" t="s">
        <v>1021</v>
      </c>
      <c r="H232" s="20"/>
      <c r="I232" s="90" t="str">
        <f t="shared" si="10"/>
        <v>060083008Y _ TERRAIN ET STAND DE TIR DE MONTI</v>
      </c>
      <c r="K232" s="145"/>
      <c r="L232" s="8" t="str">
        <f t="shared" si="11"/>
        <v>060083008Y _ TERRAIN ET STAND DE TIR DE MONTI _  n° CHORUS Site: 157689</v>
      </c>
    </row>
    <row r="233" spans="5:12" x14ac:dyDescent="0.25">
      <c r="E233" s="87" t="s">
        <v>1022</v>
      </c>
      <c r="F233" s="87" t="s">
        <v>1023</v>
      </c>
      <c r="G233" s="87" t="s">
        <v>1024</v>
      </c>
      <c r="H233" s="20"/>
      <c r="I233" s="90" t="str">
        <f t="shared" si="10"/>
        <v>060083015F _ OUVRAGE DE LA CROUPE DU RESERVOIR</v>
      </c>
      <c r="K233" s="145"/>
      <c r="L233" s="8" t="str">
        <f t="shared" si="11"/>
        <v>060083015F _ OUVRAGE DE LA CROUPE DU RESERVOIR _  n° CHORUS Site: 159969</v>
      </c>
    </row>
    <row r="234" spans="5:12" x14ac:dyDescent="0.25">
      <c r="E234" s="87" t="s">
        <v>1025</v>
      </c>
      <c r="F234" s="87" t="s">
        <v>1026</v>
      </c>
      <c r="G234" s="87" t="s">
        <v>187</v>
      </c>
      <c r="H234" s="20"/>
      <c r="I234" s="90" t="str">
        <f t="shared" si="10"/>
        <v>060083030U _ OUVRAGE DU COL DE GARDE GORBIO</v>
      </c>
      <c r="K234" s="145"/>
      <c r="L234" s="8" t="str">
        <f t="shared" si="11"/>
        <v>060083030U _ OUVRAGE DU COL DE GARDE GORBIO _  n° CHORUS Site: -</v>
      </c>
    </row>
    <row r="235" spans="5:12" x14ac:dyDescent="0.25">
      <c r="E235" s="87" t="s">
        <v>1027</v>
      </c>
      <c r="F235" s="87" t="s">
        <v>1028</v>
      </c>
      <c r="G235" s="87" t="s">
        <v>1029</v>
      </c>
      <c r="H235" s="20"/>
      <c r="I235" s="90" t="str">
        <f t="shared" si="10"/>
        <v>060083033X _ CONDUITE D EAU MARAINI COL DE GUERRE</v>
      </c>
      <c r="K235" s="145"/>
      <c r="L235" s="8" t="str">
        <f t="shared" si="11"/>
        <v>060083033X _ CONDUITE D EAU MARAINI COL DE GUERRE _  n° CHORUS Site: 158244</v>
      </c>
    </row>
    <row r="236" spans="5:12" x14ac:dyDescent="0.25">
      <c r="E236" s="87" t="s">
        <v>1030</v>
      </c>
      <c r="F236" s="87" t="s">
        <v>1031</v>
      </c>
      <c r="G236" s="87" t="s">
        <v>1032</v>
      </c>
      <c r="H236" s="20"/>
      <c r="I236" s="90" t="str">
        <f t="shared" si="10"/>
        <v>060088057D _ RESERVOIR N 1</v>
      </c>
      <c r="K236" s="145"/>
      <c r="L236" s="8" t="str">
        <f t="shared" si="11"/>
        <v>060088057D _ RESERVOIR N 1 _  n° CHORUS Site: 157049</v>
      </c>
    </row>
    <row r="237" spans="5:12" x14ac:dyDescent="0.25">
      <c r="E237" s="87" t="s">
        <v>1033</v>
      </c>
      <c r="F237" s="87" t="s">
        <v>1034</v>
      </c>
      <c r="G237" s="87" t="s">
        <v>1035</v>
      </c>
      <c r="H237" s="20"/>
      <c r="I237" s="90" t="str">
        <f t="shared" si="10"/>
        <v>060088080A _ PILIER GEODESIQUE DU MONT MACARON</v>
      </c>
      <c r="K237" s="145"/>
      <c r="L237" s="8" t="str">
        <f t="shared" si="11"/>
        <v>060088080A _ PILIER GEODESIQUE DU MONT MACARON _  n° CHORUS Site: 158675</v>
      </c>
    </row>
    <row r="238" spans="5:12" x14ac:dyDescent="0.25">
      <c r="E238" s="87" t="s">
        <v>1036</v>
      </c>
      <c r="F238" s="87" t="s">
        <v>1037</v>
      </c>
      <c r="G238" s="87" t="s">
        <v>1038</v>
      </c>
      <c r="H238" s="20"/>
      <c r="I238" s="90" t="str">
        <f t="shared" si="10"/>
        <v>060102002M _ CASERNE CAUSSADE</v>
      </c>
      <c r="K238" s="145"/>
      <c r="L238" s="8" t="str">
        <f t="shared" si="11"/>
        <v>060102002M _ CASERNE CAUSSADE _  n° CHORUS Site: 157617</v>
      </c>
    </row>
    <row r="239" spans="5:12" x14ac:dyDescent="0.25">
      <c r="E239" s="87" t="s">
        <v>1039</v>
      </c>
      <c r="F239" s="87" t="s">
        <v>1040</v>
      </c>
      <c r="G239" s="87" t="s">
        <v>1041</v>
      </c>
      <c r="H239" s="20"/>
      <c r="I239" s="90" t="str">
        <f t="shared" si="10"/>
        <v>060102027L _ CASERNEMENT DES FOURCHES</v>
      </c>
      <c r="K239" s="145"/>
      <c r="L239" s="8" t="str">
        <f t="shared" si="11"/>
        <v>060102027L _ CASERNEMENT DES FOURCHES _  n° CHORUS Site: 158935</v>
      </c>
    </row>
    <row r="240" spans="5:12" x14ac:dyDescent="0.25">
      <c r="E240" s="87" t="s">
        <v>1042</v>
      </c>
      <c r="F240" s="87" t="s">
        <v>1043</v>
      </c>
      <c r="G240" s="87" t="s">
        <v>1044</v>
      </c>
      <c r="H240" s="20"/>
      <c r="I240" s="90" t="str">
        <f t="shared" si="10"/>
        <v>060102029N _ BLOCKHAUS DE LA CIME DE PELOUSE</v>
      </c>
      <c r="K240" s="145"/>
      <c r="L240" s="8" t="str">
        <f t="shared" si="11"/>
        <v>060102029N _ BLOCKHAUS DE LA CIME DE PELOUSE _  n° CHORUS Site: 158937</v>
      </c>
    </row>
    <row r="241" spans="5:12" x14ac:dyDescent="0.25">
      <c r="E241" s="87" t="s">
        <v>1045</v>
      </c>
      <c r="F241" s="87" t="s">
        <v>1046</v>
      </c>
      <c r="G241" s="87" t="s">
        <v>1047</v>
      </c>
      <c r="H241" s="20"/>
      <c r="I241" s="90" t="str">
        <f t="shared" si="10"/>
        <v>060102030O _ BLOCKHAUS DU MONT FOURCHES</v>
      </c>
      <c r="K241" s="145"/>
      <c r="L241" s="8" t="str">
        <f t="shared" si="11"/>
        <v>060102030O _ BLOCKHAUS DU MONT FOURCHES _  n° CHORUS Site: 158604</v>
      </c>
    </row>
    <row r="242" spans="5:12" x14ac:dyDescent="0.25">
      <c r="E242" s="87" t="s">
        <v>1048</v>
      </c>
      <c r="F242" s="87" t="s">
        <v>1049</v>
      </c>
      <c r="G242" s="87" t="s">
        <v>1050</v>
      </c>
      <c r="H242" s="20"/>
      <c r="I242" s="90" t="str">
        <f t="shared" si="10"/>
        <v>060102035T _ TELEPHERIQUE DE PRA LES FOURCHES</v>
      </c>
      <c r="K242" s="145"/>
      <c r="L242" s="8" t="str">
        <f t="shared" si="11"/>
        <v>060102035T _ TELEPHERIQUE DE PRA LES FOURCHES _  n° CHORUS Site: 160463</v>
      </c>
    </row>
    <row r="243" spans="5:12" x14ac:dyDescent="0.25">
      <c r="E243" s="87" t="s">
        <v>1051</v>
      </c>
      <c r="F243" s="87" t="s">
        <v>1052</v>
      </c>
      <c r="G243" s="87" t="s">
        <v>1053</v>
      </c>
      <c r="H243" s="20"/>
      <c r="I243" s="90" t="str">
        <f t="shared" si="10"/>
        <v>060102036U _ LE CHAMP DE L'ASA</v>
      </c>
      <c r="K243" s="145"/>
      <c r="L243" s="8" t="str">
        <f t="shared" si="11"/>
        <v>060102036U _ LE CHAMP DE L'ASA _  n° CHORUS Site: 159781</v>
      </c>
    </row>
    <row r="244" spans="5:12" x14ac:dyDescent="0.25">
      <c r="E244" s="87" t="s">
        <v>1054</v>
      </c>
      <c r="F244" s="87" t="s">
        <v>1055</v>
      </c>
      <c r="G244" s="87" t="s">
        <v>1056</v>
      </c>
      <c r="H244" s="20"/>
      <c r="I244" s="90" t="str">
        <f t="shared" si="10"/>
        <v>060136008K _ ROUTE ACCES AU REDUIT MONT OURS</v>
      </c>
      <c r="K244" s="145"/>
      <c r="L244" s="8" t="str">
        <f t="shared" si="11"/>
        <v>060136008K _ ROUTE ACCES AU REDUIT MONT OURS _  n° CHORUS Site: 159225</v>
      </c>
    </row>
    <row r="245" spans="5:12" x14ac:dyDescent="0.25">
      <c r="E245" s="87" t="s">
        <v>1057</v>
      </c>
      <c r="F245" s="87" t="s">
        <v>1058</v>
      </c>
      <c r="G245" s="87" t="s">
        <v>1059</v>
      </c>
      <c r="H245" s="20"/>
      <c r="I245" s="90" t="str">
        <f t="shared" si="10"/>
        <v>060136010M _ OUVRAGE DE L'AGAISEN</v>
      </c>
      <c r="K245" s="145"/>
      <c r="L245" s="8" t="str">
        <f t="shared" si="11"/>
        <v>060136010M _ OUVRAGE DE L'AGAISEN _  n° CHORUS Site: 156944</v>
      </c>
    </row>
    <row r="246" spans="5:12" x14ac:dyDescent="0.25">
      <c r="E246" s="87" t="s">
        <v>1060</v>
      </c>
      <c r="F246" s="87" t="s">
        <v>1061</v>
      </c>
      <c r="G246" s="87" t="s">
        <v>1062</v>
      </c>
      <c r="H246" s="20"/>
      <c r="I246" s="90" t="str">
        <f t="shared" ref="I246:I309" si="12">E246&amp;" _ "&amp;F246</f>
        <v>060136030G _ MONT OURS BATTERIE DE SEGRA</v>
      </c>
      <c r="K246" s="145"/>
      <c r="L246" s="8" t="str">
        <f t="shared" ref="L246:L309" si="13">I246&amp;" _  n° CHORUS Site: "&amp;G246</f>
        <v>060136030G _ MONT OURS BATTERIE DE SEGRA _  n° CHORUS Site: 159438</v>
      </c>
    </row>
    <row r="247" spans="5:12" x14ac:dyDescent="0.25">
      <c r="E247" s="87" t="s">
        <v>1063</v>
      </c>
      <c r="F247" s="87" t="s">
        <v>1064</v>
      </c>
      <c r="G247" s="87" t="s">
        <v>1065</v>
      </c>
      <c r="H247" s="20"/>
      <c r="I247" s="90" t="str">
        <f t="shared" si="12"/>
        <v>060136031H _ MONT OURS BATTERIE GARGARETTE ET ACCES</v>
      </c>
      <c r="K247" s="145"/>
      <c r="L247" s="8" t="str">
        <f t="shared" si="13"/>
        <v>060136031H _ MONT OURS BATTERIE GARGARETTE ET ACCES _  n° CHORUS Site: 157412</v>
      </c>
    </row>
    <row r="248" spans="5:12" x14ac:dyDescent="0.25">
      <c r="E248" s="87" t="s">
        <v>1066</v>
      </c>
      <c r="F248" s="87" t="s">
        <v>1067</v>
      </c>
      <c r="G248" s="87" t="s">
        <v>1068</v>
      </c>
      <c r="H248" s="20"/>
      <c r="I248" s="90" t="str">
        <f t="shared" si="12"/>
        <v>060136032I _ MONT OURS BATTERIE DE L AVELLAN ET ACCES</v>
      </c>
      <c r="K248" s="145"/>
      <c r="L248" s="8" t="str">
        <f t="shared" si="13"/>
        <v>060136032I _ MONT OURS BATTERIE DE L AVELLAN ET ACCES _  n° CHORUS Site: 157778</v>
      </c>
    </row>
    <row r="249" spans="5:12" x14ac:dyDescent="0.25">
      <c r="E249" s="87" t="s">
        <v>1069</v>
      </c>
      <c r="F249" s="87" t="s">
        <v>1070</v>
      </c>
      <c r="G249" s="87" t="s">
        <v>1071</v>
      </c>
      <c r="H249" s="20"/>
      <c r="I249" s="90" t="str">
        <f t="shared" si="12"/>
        <v>060136036M _ CENTRAL TELEPHONIQUE DU COL DE BRAUS</v>
      </c>
      <c r="K249" s="145"/>
      <c r="L249" s="8" t="str">
        <f t="shared" si="13"/>
        <v>060136036M _ CENTRAL TELEPHONIQUE DU COL DE BRAUS _  n° CHORUS Site: 159194</v>
      </c>
    </row>
    <row r="250" spans="5:12" x14ac:dyDescent="0.25">
      <c r="E250" s="87" t="s">
        <v>1072</v>
      </c>
      <c r="F250" s="87" t="s">
        <v>1073</v>
      </c>
      <c r="G250" s="87" t="s">
        <v>1074</v>
      </c>
      <c r="H250" s="20"/>
      <c r="I250" s="90" t="str">
        <f t="shared" si="12"/>
        <v>060136037N _ SOURCE DU PISSAOUR</v>
      </c>
      <c r="K250" s="145"/>
      <c r="L250" s="8" t="str">
        <f t="shared" si="13"/>
        <v>060136037N _ SOURCE DU PISSAOUR _  n° CHORUS Site: 157892</v>
      </c>
    </row>
    <row r="251" spans="5:12" x14ac:dyDescent="0.25">
      <c r="E251" s="87" t="s">
        <v>1075</v>
      </c>
      <c r="F251" s="87" t="s">
        <v>1076</v>
      </c>
      <c r="G251" s="87" t="s">
        <v>1077</v>
      </c>
      <c r="H251" s="20"/>
      <c r="I251" s="90" t="str">
        <f t="shared" si="12"/>
        <v>060159001T _ RELIQUAT PARCELLES</v>
      </c>
      <c r="K251" s="145"/>
      <c r="L251" s="8" t="str">
        <f t="shared" si="13"/>
        <v>060159001T _ RELIQUAT PARCELLES _  n° CHORUS Site: 160447</v>
      </c>
    </row>
    <row r="252" spans="5:12" x14ac:dyDescent="0.25">
      <c r="E252" s="87" t="s">
        <v>1078</v>
      </c>
      <c r="F252" s="87" t="s">
        <v>1079</v>
      </c>
      <c r="G252" s="87" t="s">
        <v>1080</v>
      </c>
      <c r="H252" s="20"/>
      <c r="I252" s="90" t="str">
        <f t="shared" si="12"/>
        <v>060023028A _ SOURCES D'ARSEUIL</v>
      </c>
      <c r="K252" s="145"/>
      <c r="L252" s="8" t="str">
        <f t="shared" si="13"/>
        <v>060023028A _ SOURCES D'ARSEUIL _  n° CHORUS Site: 157761</v>
      </c>
    </row>
    <row r="253" spans="5:12" x14ac:dyDescent="0.25">
      <c r="E253" s="87" t="s">
        <v>1081</v>
      </c>
      <c r="F253" s="87" t="s">
        <v>1082</v>
      </c>
      <c r="G253" s="87" t="s">
        <v>1083</v>
      </c>
      <c r="H253" s="20"/>
      <c r="I253" s="90" t="str">
        <f t="shared" si="12"/>
        <v>060069014S _ GRAND HOTEL DU TRAYAS</v>
      </c>
      <c r="K253" s="145"/>
      <c r="L253" s="8" t="str">
        <f t="shared" si="13"/>
        <v>060069014S _ GRAND HOTEL DU TRAYAS _  n° CHORUS Site: 157405</v>
      </c>
    </row>
    <row r="254" spans="5:12" x14ac:dyDescent="0.25">
      <c r="E254" s="87" t="s">
        <v>1084</v>
      </c>
      <c r="F254" s="87" t="s">
        <v>1085</v>
      </c>
      <c r="G254" s="87" t="s">
        <v>1086</v>
      </c>
      <c r="H254" s="20"/>
      <c r="I254" s="90" t="str">
        <f t="shared" si="12"/>
        <v>060074006S _ LOGEMENTS DE FLAUT</v>
      </c>
      <c r="K254" s="145"/>
      <c r="L254" s="8" t="str">
        <f t="shared" si="13"/>
        <v>060074006S _ LOGEMENTS DE FLAUT _  n° CHORUS Site: 160222</v>
      </c>
    </row>
    <row r="255" spans="5:12" x14ac:dyDescent="0.25">
      <c r="E255" s="87" t="s">
        <v>1087</v>
      </c>
      <c r="F255" s="87" t="s">
        <v>1088</v>
      </c>
      <c r="G255" s="87" t="s">
        <v>1089</v>
      </c>
      <c r="H255" s="20"/>
      <c r="I255" s="90" t="str">
        <f t="shared" si="12"/>
        <v>060074025L _ ALIMENTATION EN EAU OUVRAGE DE FLAUT</v>
      </c>
      <c r="K255" s="145"/>
      <c r="L255" s="8" t="str">
        <f t="shared" si="13"/>
        <v>060074025L _ ALIMENTATION EN EAU OUVRAGE DE FLAUT _  n° CHORUS Site: 160261</v>
      </c>
    </row>
    <row r="256" spans="5:12" x14ac:dyDescent="0.25">
      <c r="E256" s="87" t="s">
        <v>1090</v>
      </c>
      <c r="F256" s="87" t="s">
        <v>1091</v>
      </c>
      <c r="G256" s="87" t="s">
        <v>1092</v>
      </c>
      <c r="H256" s="20"/>
      <c r="I256" s="90" t="str">
        <f t="shared" si="12"/>
        <v>060074039Z _ OUVRAGE DE FLAUT</v>
      </c>
      <c r="K256" s="145"/>
      <c r="L256" s="8" t="str">
        <f t="shared" si="13"/>
        <v>060074039Z _ OUVRAGE DE FLAUT _  n° CHORUS Site: 158958</v>
      </c>
    </row>
    <row r="257" spans="5:12" x14ac:dyDescent="0.25">
      <c r="E257" s="87" t="s">
        <v>1093</v>
      </c>
      <c r="F257" s="87" t="s">
        <v>1094</v>
      </c>
      <c r="G257" s="87" t="s">
        <v>1095</v>
      </c>
      <c r="H257" s="20"/>
      <c r="I257" s="90" t="str">
        <f t="shared" si="12"/>
        <v>060083038C _ CHEMIN D'ACCES POSTE DE SIROCOCCA</v>
      </c>
      <c r="K257" s="145"/>
      <c r="L257" s="8" t="str">
        <f t="shared" si="13"/>
        <v>060083038C _ CHEMIN D'ACCES POSTE DE SIROCOCCA _  n° CHORUS Site: 151792</v>
      </c>
    </row>
    <row r="258" spans="5:12" x14ac:dyDescent="0.25">
      <c r="E258" s="87" t="s">
        <v>1096</v>
      </c>
      <c r="F258" s="87" t="s">
        <v>1097</v>
      </c>
      <c r="G258" s="87" t="s">
        <v>1098</v>
      </c>
      <c r="H258" s="20"/>
      <c r="I258" s="90" t="str">
        <f t="shared" si="12"/>
        <v>060136016S _ ROUTE DU COL DE BRAUS AU COL DE SEGRA</v>
      </c>
      <c r="K258" s="145"/>
      <c r="L258" s="8" t="str">
        <f t="shared" si="13"/>
        <v>060136016S _ ROUTE DU COL DE BRAUS AU COL DE SEGRA _  n° CHORUS Site: 153882</v>
      </c>
    </row>
    <row r="259" spans="5:12" x14ac:dyDescent="0.25">
      <c r="E259" s="87" t="s">
        <v>1099</v>
      </c>
      <c r="F259" s="87" t="s">
        <v>1082</v>
      </c>
      <c r="G259" s="87" t="s">
        <v>1100</v>
      </c>
      <c r="H259" s="20"/>
      <c r="I259" s="90" t="str">
        <f t="shared" si="12"/>
        <v>830061021X _ GRAND HOTEL DU TRAYAS</v>
      </c>
      <c r="K259" s="145"/>
      <c r="L259" s="8" t="str">
        <f t="shared" si="13"/>
        <v>830061021X _ GRAND HOTEL DU TRAYAS _  n° CHORUS Site: 157105</v>
      </c>
    </row>
    <row r="260" spans="5:12" x14ac:dyDescent="0.25">
      <c r="E260" s="87" t="s">
        <v>1101</v>
      </c>
      <c r="F260" s="87" t="s">
        <v>1102</v>
      </c>
      <c r="G260" s="87" t="s">
        <v>1103</v>
      </c>
      <c r="H260" s="20"/>
      <c r="I260" s="90" t="str">
        <f t="shared" si="12"/>
        <v>040039501V _ DGA TN - LAC DE CASTILLON</v>
      </c>
      <c r="K260" s="145"/>
      <c r="L260" s="8" t="str">
        <f t="shared" si="13"/>
        <v>040039501V _ DGA TN - LAC DE CASTILLON _  n° CHORUS Site: 157736</v>
      </c>
    </row>
    <row r="261" spans="5:12" x14ac:dyDescent="0.25">
      <c r="E261" s="87" t="s">
        <v>1104</v>
      </c>
      <c r="F261" s="87" t="s">
        <v>1105</v>
      </c>
      <c r="G261" s="87" t="s">
        <v>1106</v>
      </c>
      <c r="H261" s="20"/>
      <c r="I261" s="90" t="str">
        <f t="shared" si="12"/>
        <v>040039502W _ DGA TN - SITE DE CASTILLON - BASE OUEST</v>
      </c>
      <c r="K261" s="145"/>
      <c r="L261" s="8" t="str">
        <f t="shared" si="13"/>
        <v>040039502W _ DGA TN - SITE DE CASTILLON - BASE OUEST _  n° CHORUS Site: 158461</v>
      </c>
    </row>
    <row r="262" spans="5:12" x14ac:dyDescent="0.25">
      <c r="E262" s="87" t="s">
        <v>1107</v>
      </c>
      <c r="F262" s="87" t="s">
        <v>1108</v>
      </c>
      <c r="G262" s="87" t="s">
        <v>1109</v>
      </c>
      <c r="H262" s="20"/>
      <c r="I262" s="90" t="str">
        <f t="shared" si="12"/>
        <v>040069501R _ DGA TN - SITE DE CASTILLON - BASE EST</v>
      </c>
      <c r="K262" s="145"/>
      <c r="L262" s="8" t="str">
        <f t="shared" si="13"/>
        <v>040069501R _ DGA TN - SITE DE CASTILLON - BASE EST _  n° CHORUS Site: 157785</v>
      </c>
    </row>
    <row r="263" spans="5:12" x14ac:dyDescent="0.25">
      <c r="E263" s="87" t="s">
        <v>1110</v>
      </c>
      <c r="F263" s="87" t="s">
        <v>1111</v>
      </c>
      <c r="G263" s="87" t="s">
        <v>1112</v>
      </c>
      <c r="H263" s="20"/>
      <c r="I263" s="90" t="str">
        <f t="shared" si="12"/>
        <v>060004502M _ SEMAPHORE DE LA GAROUPE</v>
      </c>
      <c r="K263" s="145"/>
      <c r="L263" s="8" t="str">
        <f t="shared" si="13"/>
        <v>060004502M _ SEMAPHORE DE LA GAROUPE _  n° CHORUS Site: 159050</v>
      </c>
    </row>
    <row r="264" spans="5:12" x14ac:dyDescent="0.25">
      <c r="E264" s="87" t="s">
        <v>1113</v>
      </c>
      <c r="F264" s="87" t="s">
        <v>1114</v>
      </c>
      <c r="G264" s="87" t="s">
        <v>1115</v>
      </c>
      <c r="H264" s="20"/>
      <c r="I264" s="90" t="str">
        <f t="shared" si="12"/>
        <v>060004507R _ PREPARATION MILITAIRE MARINE FORT CARRE</v>
      </c>
      <c r="K264" s="145"/>
      <c r="L264" s="8" t="str">
        <f t="shared" si="13"/>
        <v>060004507R _ PREPARATION MILITAIRE MARINE FORT CARRE _  n° CHORUS Site: 158403</v>
      </c>
    </row>
    <row r="265" spans="5:12" x14ac:dyDescent="0.25">
      <c r="E265" s="87" t="s">
        <v>1116</v>
      </c>
      <c r="F265" s="87" t="s">
        <v>1117</v>
      </c>
      <c r="G265" s="87" t="s">
        <v>1118</v>
      </c>
      <c r="H265" s="20"/>
      <c r="I265" s="90" t="str">
        <f t="shared" si="12"/>
        <v>060016001T _ CASERNE CORD'HOMME</v>
      </c>
      <c r="K265" s="145"/>
      <c r="L265" s="8" t="str">
        <f t="shared" si="13"/>
        <v>060016001T _ CASERNE CORD'HOMME _  n° CHORUS Site: 157177</v>
      </c>
    </row>
    <row r="266" spans="5:12" x14ac:dyDescent="0.25">
      <c r="E266" s="87" t="s">
        <v>1119</v>
      </c>
      <c r="F266" s="87" t="s">
        <v>1120</v>
      </c>
      <c r="G266" s="87" t="s">
        <v>1121</v>
      </c>
      <c r="H266" s="20"/>
      <c r="I266" s="90" t="str">
        <f t="shared" si="12"/>
        <v>060016007Z _ RTE HAMEAU LA COLLE AU COL DES MULINES</v>
      </c>
      <c r="K266" s="145"/>
      <c r="L266" s="8" t="str">
        <f t="shared" si="13"/>
        <v>060016007Z _ RTE HAMEAU LA COLLE AU COL DES MULINES _  n° CHORUS Site: 155843</v>
      </c>
    </row>
    <row r="267" spans="5:12" x14ac:dyDescent="0.25">
      <c r="E267" s="87" t="s">
        <v>1122</v>
      </c>
      <c r="F267" s="87" t="s">
        <v>1123</v>
      </c>
      <c r="G267" s="87" t="s">
        <v>1124</v>
      </c>
      <c r="H267" s="20"/>
      <c r="I267" s="90" t="str">
        <f t="shared" si="12"/>
        <v>060069006K _ CHAMP DE TIR DE LA MARBRIERE</v>
      </c>
      <c r="K267" s="145"/>
      <c r="L267" s="8" t="str">
        <f t="shared" si="13"/>
        <v>060069006K _ CHAMP DE TIR DE LA MARBRIERE _  n° CHORUS Site: 159678</v>
      </c>
    </row>
    <row r="268" spans="5:12" x14ac:dyDescent="0.25">
      <c r="E268" s="87" t="s">
        <v>1125</v>
      </c>
      <c r="F268" s="87" t="s">
        <v>1126</v>
      </c>
      <c r="G268" s="87" t="s">
        <v>187</v>
      </c>
      <c r="H268" s="20"/>
      <c r="I268" s="90" t="str">
        <f t="shared" si="12"/>
        <v>060074021H _ SOURCES TEOLLIERES ADDUCTION EAU MAUDHUY</v>
      </c>
      <c r="K268" s="145"/>
      <c r="L268" s="8" t="str">
        <f t="shared" si="13"/>
        <v>060074021H _ SOURCES TEOLLIERES ADDUCTION EAU MAUDHUY _  n° CHORUS Site: -</v>
      </c>
    </row>
    <row r="269" spans="5:12" x14ac:dyDescent="0.25">
      <c r="E269" s="87" t="s">
        <v>1127</v>
      </c>
      <c r="F269" s="87" t="s">
        <v>1128</v>
      </c>
      <c r="G269" s="87" t="s">
        <v>1129</v>
      </c>
      <c r="H269" s="20"/>
      <c r="I269" s="90" t="str">
        <f t="shared" si="12"/>
        <v>060074023J _ CLUB RESIDENCE DE PEIRA CAVA</v>
      </c>
      <c r="K269" s="145"/>
      <c r="L269" s="8" t="str">
        <f t="shared" si="13"/>
        <v>060074023J _ CLUB RESIDENCE DE PEIRA CAVA _  n° CHORUS Site: 159017</v>
      </c>
    </row>
    <row r="270" spans="5:12" x14ac:dyDescent="0.25">
      <c r="E270" s="87" t="s">
        <v>1130</v>
      </c>
      <c r="F270" s="87" t="s">
        <v>1131</v>
      </c>
      <c r="G270" s="87" t="s">
        <v>1132</v>
      </c>
      <c r="H270" s="20"/>
      <c r="I270" s="90" t="str">
        <f t="shared" si="12"/>
        <v>060074030Q _ CHEMIN MULETIER DURANUS AU COL ST ROCH</v>
      </c>
      <c r="K270" s="145"/>
      <c r="L270" s="8" t="str">
        <f t="shared" si="13"/>
        <v>060074030Q _ CHEMIN MULETIER DURANUS AU COL ST ROCH _  n° CHORUS Site: 155565</v>
      </c>
    </row>
    <row r="271" spans="5:12" x14ac:dyDescent="0.25">
      <c r="E271" s="87" t="s">
        <v>1133</v>
      </c>
      <c r="F271" s="87" t="s">
        <v>1134</v>
      </c>
      <c r="G271" s="87" t="s">
        <v>1135</v>
      </c>
      <c r="H271" s="20"/>
      <c r="I271" s="90" t="str">
        <f t="shared" si="12"/>
        <v>060074031R _ TERRAIN POUR PYLONE LIGNE TELEPHONIQUE</v>
      </c>
      <c r="K271" s="145"/>
      <c r="L271" s="8" t="str">
        <f t="shared" si="13"/>
        <v>060074031R _ TERRAIN POUR PYLONE LIGNE TELEPHONIQUE _  n° CHORUS Site: 156831</v>
      </c>
    </row>
    <row r="272" spans="5:12" x14ac:dyDescent="0.25">
      <c r="E272" s="87" t="s">
        <v>1136</v>
      </c>
      <c r="F272" s="87" t="s">
        <v>1134</v>
      </c>
      <c r="G272" s="87" t="s">
        <v>1137</v>
      </c>
      <c r="H272" s="20"/>
      <c r="I272" s="90" t="str">
        <f t="shared" si="12"/>
        <v>060074032S _ TERRAIN POUR PYLONE LIGNE TELEPHONIQUE</v>
      </c>
      <c r="K272" s="145"/>
      <c r="L272" s="8" t="str">
        <f t="shared" si="13"/>
        <v>060074032S _ TERRAIN POUR PYLONE LIGNE TELEPHONIQUE _  n° CHORUS Site: 157614</v>
      </c>
    </row>
    <row r="273" spans="5:12" x14ac:dyDescent="0.25">
      <c r="E273" s="87" t="s">
        <v>1138</v>
      </c>
      <c r="F273" s="87" t="s">
        <v>1139</v>
      </c>
      <c r="G273" s="87" t="s">
        <v>1140</v>
      </c>
      <c r="H273" s="20"/>
      <c r="I273" s="90" t="str">
        <f t="shared" si="12"/>
        <v>060074033T _ SOURCE DE BEVERA</v>
      </c>
      <c r="K273" s="145"/>
      <c r="L273" s="8" t="str">
        <f t="shared" si="13"/>
        <v>060074033T _ SOURCE DE BEVERA _  n° CHORUS Site: 159592</v>
      </c>
    </row>
    <row r="274" spans="5:12" x14ac:dyDescent="0.25">
      <c r="E274" s="87" t="s">
        <v>1141</v>
      </c>
      <c r="F274" s="87" t="s">
        <v>1142</v>
      </c>
      <c r="G274" s="87" t="s">
        <v>1143</v>
      </c>
      <c r="H274" s="20"/>
      <c r="I274" s="90" t="str">
        <f t="shared" si="12"/>
        <v>060074034U _ SOURCE DE L'ALCANAL</v>
      </c>
      <c r="K274" s="145"/>
      <c r="L274" s="8" t="str">
        <f t="shared" si="13"/>
        <v>060074034U _ SOURCE DE L'ALCANAL _  n° CHORUS Site: 159594</v>
      </c>
    </row>
    <row r="275" spans="5:12" x14ac:dyDescent="0.25">
      <c r="E275" s="87" t="s">
        <v>1144</v>
      </c>
      <c r="F275" s="87" t="s">
        <v>1145</v>
      </c>
      <c r="G275" s="87" t="s">
        <v>1146</v>
      </c>
      <c r="H275" s="20"/>
      <c r="I275" s="90" t="str">
        <f t="shared" si="12"/>
        <v>060074035V _ SOURCE DE PLAGGIA</v>
      </c>
      <c r="K275" s="145"/>
      <c r="L275" s="8" t="str">
        <f t="shared" si="13"/>
        <v>060074035V _ SOURCE DE PLAGGIA _  n° CHORUS Site: 158383</v>
      </c>
    </row>
    <row r="276" spans="5:12" x14ac:dyDescent="0.25">
      <c r="E276" s="87" t="s">
        <v>1147</v>
      </c>
      <c r="F276" s="87" t="s">
        <v>1148</v>
      </c>
      <c r="G276" s="87" t="s">
        <v>1149</v>
      </c>
      <c r="H276" s="20"/>
      <c r="I276" s="90" t="str">
        <f t="shared" si="12"/>
        <v>060074040A _ CHEMIN D ACCES A L ANCIEN CT DES ROMAINS</v>
      </c>
      <c r="K276" s="145"/>
      <c r="L276" s="8" t="str">
        <f t="shared" si="13"/>
        <v>060074040A _ CHEMIN D ACCES A L ANCIEN CT DES ROMAINS _  n° CHORUS Site: 152367</v>
      </c>
    </row>
    <row r="277" spans="5:12" x14ac:dyDescent="0.25">
      <c r="E277" s="87" t="s">
        <v>1150</v>
      </c>
      <c r="F277" s="87" t="s">
        <v>1151</v>
      </c>
      <c r="G277" s="87" t="s">
        <v>187</v>
      </c>
      <c r="H277" s="20"/>
      <c r="I277" s="90" t="str">
        <f t="shared" si="12"/>
        <v>060074041B _ TERRAIN EX RESERVOIR CASERNE MAUD'HUY</v>
      </c>
      <c r="K277" s="145"/>
      <c r="L277" s="8" t="str">
        <f t="shared" si="13"/>
        <v>060074041B _ TERRAIN EX RESERVOIR CASERNE MAUD'HUY _  n° CHORUS Site: -</v>
      </c>
    </row>
    <row r="278" spans="5:12" x14ac:dyDescent="0.25">
      <c r="E278" s="87" t="s">
        <v>1152</v>
      </c>
      <c r="F278" s="87" t="s">
        <v>1153</v>
      </c>
      <c r="G278" s="87" t="s">
        <v>186</v>
      </c>
      <c r="H278" s="20"/>
      <c r="I278" s="90" t="str">
        <f t="shared" si="12"/>
        <v>060083002S _ INSTALLATION DE PYLONE DE COMMUNICATION</v>
      </c>
      <c r="K278" s="145"/>
      <c r="L278" s="8" t="str">
        <f t="shared" si="13"/>
        <v>060083002S _ INSTALLATION DE PYLONE DE COMMUNICATION _  n° CHORUS Site: PREVU</v>
      </c>
    </row>
    <row r="279" spans="5:12" x14ac:dyDescent="0.25">
      <c r="E279" s="87" t="s">
        <v>1154</v>
      </c>
      <c r="F279" s="87" t="s">
        <v>1155</v>
      </c>
      <c r="G279" s="87" t="s">
        <v>1156</v>
      </c>
      <c r="H279" s="20"/>
      <c r="I279" s="90" t="str">
        <f t="shared" si="12"/>
        <v>060083011B _ LOGEMENTS DU FORT ROQUEBRUNE</v>
      </c>
      <c r="K279" s="145"/>
      <c r="L279" s="8" t="str">
        <f t="shared" si="13"/>
        <v>060083011B _ LOGEMENTS DU FORT ROQUEBRUNE _  n° CHORUS Site: 160109</v>
      </c>
    </row>
    <row r="280" spans="5:12" x14ac:dyDescent="0.25">
      <c r="E280" s="87" t="s">
        <v>1157</v>
      </c>
      <c r="F280" s="87" t="s">
        <v>1158</v>
      </c>
      <c r="G280" s="87" t="s">
        <v>1159</v>
      </c>
      <c r="H280" s="20"/>
      <c r="I280" s="90" t="str">
        <f t="shared" si="12"/>
        <v>060083025P _ MONT AGEL</v>
      </c>
      <c r="K280" s="145"/>
      <c r="L280" s="8" t="str">
        <f t="shared" si="13"/>
        <v>060083025P _ MONT AGEL _  n° CHORUS Site: 157950</v>
      </c>
    </row>
    <row r="281" spans="5:12" x14ac:dyDescent="0.25">
      <c r="E281" s="87" t="s">
        <v>1160</v>
      </c>
      <c r="F281" s="87" t="s">
        <v>1161</v>
      </c>
      <c r="G281" s="87" t="s">
        <v>1162</v>
      </c>
      <c r="H281" s="20"/>
      <c r="I281" s="90" t="str">
        <f t="shared" si="12"/>
        <v>060083026Q _ SOURCES MARAINI</v>
      </c>
      <c r="K281" s="145"/>
      <c r="L281" s="8" t="str">
        <f t="shared" si="13"/>
        <v>060083026Q _ SOURCES MARAINI _  n° CHORUS Site: 159041</v>
      </c>
    </row>
    <row r="282" spans="5:12" x14ac:dyDescent="0.25">
      <c r="E282" s="87" t="s">
        <v>1163</v>
      </c>
      <c r="F282" s="87" t="s">
        <v>1164</v>
      </c>
      <c r="G282" s="87" t="s">
        <v>1165</v>
      </c>
      <c r="H282" s="20"/>
      <c r="I282" s="90" t="str">
        <f t="shared" si="12"/>
        <v>060083028S _ ROUTE DU MONT AGEL</v>
      </c>
      <c r="K282" s="145"/>
      <c r="L282" s="8" t="str">
        <f t="shared" si="13"/>
        <v>060083028S _ ROUTE DU MONT AGEL _  n° CHORUS Site: 157769</v>
      </c>
    </row>
    <row r="283" spans="5:12" x14ac:dyDescent="0.25">
      <c r="E283" s="87" t="s">
        <v>1166</v>
      </c>
      <c r="F283" s="87" t="s">
        <v>1167</v>
      </c>
      <c r="G283" s="87" t="s">
        <v>1168</v>
      </c>
      <c r="H283" s="20"/>
      <c r="I283" s="90" t="str">
        <f t="shared" si="12"/>
        <v>060083029T _ STATION POMPAGE-RESERVOIR</v>
      </c>
      <c r="K283" s="145"/>
      <c r="L283" s="8" t="str">
        <f t="shared" si="13"/>
        <v>060083029T _ STATION POMPAGE-RESERVOIR _  n° CHORUS Site: 211581</v>
      </c>
    </row>
    <row r="284" spans="5:12" x14ac:dyDescent="0.25">
      <c r="E284" s="87" t="s">
        <v>1169</v>
      </c>
      <c r="F284" s="87" t="s">
        <v>1170</v>
      </c>
      <c r="G284" s="87" t="s">
        <v>187</v>
      </c>
      <c r="H284" s="20"/>
      <c r="I284" s="90" t="str">
        <f t="shared" si="12"/>
        <v>060083031V _ SOURCE BORRIGO ET PISTE D ACCES</v>
      </c>
      <c r="K284" s="145"/>
      <c r="L284" s="8" t="str">
        <f t="shared" si="13"/>
        <v>060083031V _ SOURCE BORRIGO ET PISTE D ACCES _  n° CHORUS Site: -</v>
      </c>
    </row>
    <row r="285" spans="5:12" x14ac:dyDescent="0.25">
      <c r="E285" s="87" t="s">
        <v>1171</v>
      </c>
      <c r="F285" s="87" t="s">
        <v>1172</v>
      </c>
      <c r="G285" s="87" t="s">
        <v>1173</v>
      </c>
      <c r="H285" s="20"/>
      <c r="I285" s="90" t="str">
        <f t="shared" si="12"/>
        <v>060083032W _ ROUTE DU COL DES BANQUETTES STE AGNES</v>
      </c>
      <c r="K285" s="145"/>
      <c r="L285" s="8" t="str">
        <f t="shared" si="13"/>
        <v>060083032W _ ROUTE DU COL DES BANQUETTES STE AGNES _  n° CHORUS Site: 158447</v>
      </c>
    </row>
    <row r="286" spans="5:12" x14ac:dyDescent="0.25">
      <c r="E286" s="87" t="s">
        <v>1174</v>
      </c>
      <c r="F286" s="87" t="s">
        <v>1175</v>
      </c>
      <c r="G286" s="87" t="s">
        <v>1176</v>
      </c>
      <c r="H286" s="20"/>
      <c r="I286" s="90" t="str">
        <f t="shared" si="12"/>
        <v>060083037B _ CHEMIN MILITAIRE DU PIC DE GARUCHE</v>
      </c>
      <c r="K286" s="145"/>
      <c r="L286" s="8" t="str">
        <f t="shared" si="13"/>
        <v>060083037B _ CHEMIN MILITAIRE DU PIC DE GARUCHE _  n° CHORUS Site: 156500</v>
      </c>
    </row>
    <row r="287" spans="5:12" x14ac:dyDescent="0.25">
      <c r="E287" s="87" t="s">
        <v>1177</v>
      </c>
      <c r="F287" s="87" t="s">
        <v>1178</v>
      </c>
      <c r="G287" s="87" t="s">
        <v>1179</v>
      </c>
      <c r="H287" s="20"/>
      <c r="I287" s="90" t="str">
        <f t="shared" si="12"/>
        <v>060088002A _ CASERNE FILLEY</v>
      </c>
      <c r="K287" s="145"/>
      <c r="L287" s="8" t="str">
        <f t="shared" si="13"/>
        <v>060088002A _ CASERNE FILLEY _  n° CHORUS Site: 159651</v>
      </c>
    </row>
    <row r="288" spans="5:12" x14ac:dyDescent="0.25">
      <c r="E288" s="87" t="s">
        <v>1180</v>
      </c>
      <c r="F288" s="87" t="s">
        <v>1181</v>
      </c>
      <c r="G288" s="87" t="s">
        <v>1182</v>
      </c>
      <c r="H288" s="20"/>
      <c r="I288" s="90" t="str">
        <f t="shared" si="12"/>
        <v>060088004C _ RESIDENCE NICE AUVARRE-BCC</v>
      </c>
      <c r="K288" s="145"/>
      <c r="L288" s="8" t="str">
        <f t="shared" si="13"/>
        <v>060088004C _ RESIDENCE NICE AUVARRE-BCC _  n° CHORUS Site: 157560</v>
      </c>
    </row>
    <row r="289" spans="5:12" x14ac:dyDescent="0.25">
      <c r="E289" s="87" t="s">
        <v>1183</v>
      </c>
      <c r="F289" s="87" t="s">
        <v>1184</v>
      </c>
      <c r="G289" s="87" t="s">
        <v>1185</v>
      </c>
      <c r="H289" s="20"/>
      <c r="I289" s="90" t="str">
        <f t="shared" si="12"/>
        <v>060088011J _ VILLA FURTADO HEINE</v>
      </c>
      <c r="K289" s="145"/>
      <c r="L289" s="8" t="str">
        <f t="shared" si="13"/>
        <v>060088011J _ VILLA FURTADO HEINE _  n° CHORUS Site: 158060</v>
      </c>
    </row>
    <row r="290" spans="5:12" x14ac:dyDescent="0.25">
      <c r="E290" s="87" t="s">
        <v>1186</v>
      </c>
      <c r="F290" s="87" t="s">
        <v>1187</v>
      </c>
      <c r="G290" s="87" t="s">
        <v>1188</v>
      </c>
      <c r="H290" s="20"/>
      <c r="I290" s="90" t="str">
        <f t="shared" si="12"/>
        <v>060088026Y _ CHAMBRE DE COUPURE DU COL DE GUERRE</v>
      </c>
      <c r="K290" s="145"/>
      <c r="L290" s="8" t="str">
        <f t="shared" si="13"/>
        <v>060088026Y _ CHAMBRE DE COUPURE DU COL DE GUERRE _  n° CHORUS Site: 152541</v>
      </c>
    </row>
    <row r="291" spans="5:12" x14ac:dyDescent="0.25">
      <c r="E291" s="87" t="s">
        <v>1189</v>
      </c>
      <c r="F291" s="87" t="s">
        <v>1190</v>
      </c>
      <c r="G291" s="87" t="s">
        <v>1191</v>
      </c>
      <c r="H291" s="20"/>
      <c r="I291" s="90" t="str">
        <f t="shared" si="12"/>
        <v>060088058E _ RTE DE L ABADIE A LA FERME BERMONDI</v>
      </c>
      <c r="K291" s="145"/>
      <c r="L291" s="8" t="str">
        <f t="shared" si="13"/>
        <v>060088058E _ RTE DE L ABADIE A LA FERME BERMONDI _  n° CHORUS Site: 158284</v>
      </c>
    </row>
    <row r="292" spans="5:12" x14ac:dyDescent="0.25">
      <c r="E292" s="87" t="s">
        <v>1192</v>
      </c>
      <c r="F292" s="87" t="s">
        <v>1193</v>
      </c>
      <c r="G292" s="87" t="s">
        <v>1194</v>
      </c>
      <c r="H292" s="20"/>
      <c r="I292" s="90" t="str">
        <f t="shared" si="12"/>
        <v>060088067N _ ANC RTE MILIT REVERE COL D EZE A FORNA</v>
      </c>
      <c r="K292" s="145"/>
      <c r="L292" s="8" t="str">
        <f t="shared" si="13"/>
        <v>060088067N _ ANC RTE MILIT REVERE COL D EZE A FORNA _  n° CHORUS Site: 153875</v>
      </c>
    </row>
    <row r="293" spans="5:12" x14ac:dyDescent="0.25">
      <c r="E293" s="87" t="s">
        <v>1195</v>
      </c>
      <c r="F293" s="87" t="s">
        <v>1196</v>
      </c>
      <c r="G293" s="87" t="s">
        <v>1197</v>
      </c>
      <c r="H293" s="20"/>
      <c r="I293" s="90" t="str">
        <f t="shared" si="12"/>
        <v>060088068O _ ANC RTE MILI LA REVERE COL D EZE A FORNA</v>
      </c>
      <c r="K293" s="145"/>
      <c r="L293" s="8" t="str">
        <f t="shared" si="13"/>
        <v>060088068O _ ANC RTE MILI LA REVERE COL D EZE A FORNA _  n° CHORUS Site: 154989</v>
      </c>
    </row>
    <row r="294" spans="5:12" x14ac:dyDescent="0.25">
      <c r="E294" s="87" t="s">
        <v>1198</v>
      </c>
      <c r="F294" s="87" t="s">
        <v>1199</v>
      </c>
      <c r="G294" s="87" t="s">
        <v>1200</v>
      </c>
      <c r="H294" s="20"/>
      <c r="I294" s="90" t="str">
        <f t="shared" si="12"/>
        <v>060088070Q _ CHEMIN ACCES A BATTERIE DE LA TURBIE</v>
      </c>
      <c r="K294" s="145"/>
      <c r="L294" s="8" t="str">
        <f t="shared" si="13"/>
        <v>060088070Q _ CHEMIN ACCES A BATTERIE DE LA TURBIE _  n° CHORUS Site: 158247</v>
      </c>
    </row>
    <row r="295" spans="5:12" x14ac:dyDescent="0.25">
      <c r="E295" s="87" t="s">
        <v>1201</v>
      </c>
      <c r="F295" s="87" t="s">
        <v>1202</v>
      </c>
      <c r="G295" s="87" t="s">
        <v>1203</v>
      </c>
      <c r="H295" s="20"/>
      <c r="I295" s="90" t="str">
        <f t="shared" si="12"/>
        <v>060088075V _ SOURCE DES JONQUIERS</v>
      </c>
      <c r="K295" s="145"/>
      <c r="L295" s="8" t="str">
        <f t="shared" si="13"/>
        <v>060088075V _ SOURCE DES JONQUIERS _  n° CHORUS Site: 158366</v>
      </c>
    </row>
    <row r="296" spans="5:12" x14ac:dyDescent="0.25">
      <c r="E296" s="87" t="s">
        <v>1204</v>
      </c>
      <c r="F296" s="87" t="s">
        <v>1205</v>
      </c>
      <c r="G296" s="87" t="s">
        <v>1206</v>
      </c>
      <c r="H296" s="20"/>
      <c r="I296" s="90" t="str">
        <f t="shared" si="12"/>
        <v>060088076W _ SOURCE DES BERMONDS</v>
      </c>
      <c r="K296" s="145"/>
      <c r="L296" s="8" t="str">
        <f t="shared" si="13"/>
        <v>060088076W _ SOURCE DES BERMONDS _  n° CHORUS Site: 158989</v>
      </c>
    </row>
    <row r="297" spans="5:12" x14ac:dyDescent="0.25">
      <c r="E297" s="87" t="s">
        <v>1207</v>
      </c>
      <c r="F297" s="87" t="s">
        <v>1208</v>
      </c>
      <c r="G297" s="87" t="s">
        <v>1209</v>
      </c>
      <c r="H297" s="20"/>
      <c r="I297" s="90" t="str">
        <f t="shared" si="12"/>
        <v>060088083D _ ROUTE D'ACCES A LA BATTERIE DU RAYET</v>
      </c>
      <c r="K297" s="145"/>
      <c r="L297" s="8" t="str">
        <f t="shared" si="13"/>
        <v>060088083D _ ROUTE D'ACCES A LA BATTERIE DU RAYET _  n° CHORUS Site: 154119</v>
      </c>
    </row>
    <row r="298" spans="5:12" x14ac:dyDescent="0.25">
      <c r="E298" s="87" t="s">
        <v>1210</v>
      </c>
      <c r="F298" s="87" t="s">
        <v>1211</v>
      </c>
      <c r="G298" s="87" t="s">
        <v>1212</v>
      </c>
      <c r="H298" s="20"/>
      <c r="I298" s="90" t="str">
        <f t="shared" si="12"/>
        <v>060088086G _ ROUTE MILITAIRE DE COLOMARS A ASPREMONT</v>
      </c>
      <c r="K298" s="145"/>
      <c r="L298" s="8" t="str">
        <f t="shared" si="13"/>
        <v>060088086G _ ROUTE MILITAIRE DE COLOMARS A ASPREMONT _  n° CHORUS Site: 154992</v>
      </c>
    </row>
    <row r="299" spans="5:12" x14ac:dyDescent="0.25">
      <c r="E299" s="87" t="s">
        <v>1213</v>
      </c>
      <c r="F299" s="87" t="s">
        <v>1214</v>
      </c>
      <c r="G299" s="87" t="s">
        <v>1215</v>
      </c>
      <c r="H299" s="20"/>
      <c r="I299" s="90" t="str">
        <f t="shared" si="12"/>
        <v>060088087H _ ROUTE DU MONT LEUZA</v>
      </c>
      <c r="K299" s="145"/>
      <c r="L299" s="8" t="str">
        <f t="shared" si="13"/>
        <v>060088087H _ ROUTE DU MONT LEUZA _  n° CHORUS Site: 154117</v>
      </c>
    </row>
    <row r="300" spans="5:12" x14ac:dyDescent="0.25">
      <c r="E300" s="87" t="s">
        <v>1216</v>
      </c>
      <c r="F300" s="87" t="s">
        <v>1217</v>
      </c>
      <c r="G300" s="87" t="s">
        <v>1218</v>
      </c>
      <c r="H300" s="20"/>
      <c r="I300" s="90" t="str">
        <f t="shared" si="12"/>
        <v>060088503H _ BATTERIE ET P P E DE LA RASCASSE</v>
      </c>
      <c r="K300" s="145"/>
      <c r="L300" s="8" t="str">
        <f t="shared" si="13"/>
        <v>060088503H _ BATTERIE ET P P E DE LA RASCASSE _  n° CHORUS Site: 158420</v>
      </c>
    </row>
    <row r="301" spans="5:12" x14ac:dyDescent="0.25">
      <c r="E301" s="87" t="s">
        <v>1219</v>
      </c>
      <c r="F301" s="87" t="s">
        <v>1220</v>
      </c>
      <c r="G301" s="87" t="s">
        <v>1221</v>
      </c>
      <c r="H301" s="20"/>
      <c r="I301" s="90" t="str">
        <f t="shared" si="12"/>
        <v>060088506K _ LOGTS GEND MARITIME NICE 161-242-252</v>
      </c>
      <c r="K301" s="145"/>
      <c r="L301" s="8" t="str">
        <f t="shared" si="13"/>
        <v>060088506K _ LOGTS GEND MARITIME NICE 161-242-252 _  n° CHORUS Site: 159647</v>
      </c>
    </row>
    <row r="302" spans="5:12" x14ac:dyDescent="0.25">
      <c r="E302" s="87" t="s">
        <v>1222</v>
      </c>
      <c r="F302" s="87" t="s">
        <v>1223</v>
      </c>
      <c r="G302" s="87" t="s">
        <v>1224</v>
      </c>
      <c r="H302" s="20"/>
      <c r="I302" s="90" t="str">
        <f t="shared" si="12"/>
        <v>060088511P _ B N DE NICE - PONTON DARSE LUNEL</v>
      </c>
      <c r="K302" s="145"/>
      <c r="L302" s="8" t="str">
        <f t="shared" si="13"/>
        <v>060088511P _ B N DE NICE - PONTON DARSE LUNEL _  n° CHORUS Site: 158087</v>
      </c>
    </row>
    <row r="303" spans="5:12" x14ac:dyDescent="0.25">
      <c r="E303" s="87" t="s">
        <v>1225</v>
      </c>
      <c r="F303" s="87" t="s">
        <v>1226</v>
      </c>
      <c r="G303" s="87" t="s">
        <v>1227</v>
      </c>
      <c r="H303" s="20"/>
      <c r="I303" s="90" t="str">
        <f t="shared" si="12"/>
        <v>060088512Q _ GENDARMERIE MARITIME - LOCAL TECHNIQUE</v>
      </c>
      <c r="K303" s="145"/>
      <c r="L303" s="8" t="str">
        <f t="shared" si="13"/>
        <v>060088512Q _ GENDARMERIE MARITIME - LOCAL TECHNIQUE _  n° CHORUS Site: 192474</v>
      </c>
    </row>
    <row r="304" spans="5:12" x14ac:dyDescent="0.25">
      <c r="E304" s="87" t="s">
        <v>1228</v>
      </c>
      <c r="F304" s="87" t="s">
        <v>1229</v>
      </c>
      <c r="G304" s="87" t="s">
        <v>1230</v>
      </c>
      <c r="H304" s="20"/>
      <c r="I304" s="90" t="str">
        <f t="shared" si="12"/>
        <v>060088516U _ LOGEMENT LE COLOMBA</v>
      </c>
      <c r="K304" s="145"/>
      <c r="L304" s="8" t="str">
        <f t="shared" si="13"/>
        <v>060088516U _ LOGEMENT LE COLOMBA _  n° CHORUS Site: 158169</v>
      </c>
    </row>
    <row r="305" spans="5:12" x14ac:dyDescent="0.25">
      <c r="E305" s="87" t="s">
        <v>1231</v>
      </c>
      <c r="F305" s="87" t="s">
        <v>1232</v>
      </c>
      <c r="G305" s="87" t="s">
        <v>1233</v>
      </c>
      <c r="H305" s="20"/>
      <c r="I305" s="90" t="str">
        <f t="shared" si="12"/>
        <v>060088518W _ APPARTEMENT RUE D'ARSON</v>
      </c>
      <c r="K305" s="145"/>
      <c r="L305" s="8" t="str">
        <f t="shared" si="13"/>
        <v>060088518W _ APPARTEMENT RUE D'ARSON _  n° CHORUS Site: 159897</v>
      </c>
    </row>
    <row r="306" spans="5:12" x14ac:dyDescent="0.25">
      <c r="E306" s="87" t="s">
        <v>1234</v>
      </c>
      <c r="F306" s="87" t="s">
        <v>1235</v>
      </c>
      <c r="G306" s="87" t="s">
        <v>1236</v>
      </c>
      <c r="H306" s="20"/>
      <c r="I306" s="90" t="str">
        <f t="shared" si="12"/>
        <v>060088521Z _ LOCAL PLONGEE PORT NICE-BN</v>
      </c>
      <c r="K306" s="145"/>
      <c r="L306" s="8" t="str">
        <f t="shared" si="13"/>
        <v>060088521Z _ LOCAL PLONGEE PORT NICE-BN _  n° CHORUS Site: 211561</v>
      </c>
    </row>
    <row r="307" spans="5:12" x14ac:dyDescent="0.25">
      <c r="E307" s="87" t="s">
        <v>1237</v>
      </c>
      <c r="F307" s="87" t="s">
        <v>1238</v>
      </c>
      <c r="G307" s="87" t="s">
        <v>1239</v>
      </c>
      <c r="H307" s="20"/>
      <c r="I307" s="90" t="str">
        <f t="shared" si="12"/>
        <v>060088523B _ RESIDENCE ABBAYE DE ROSELAND-TAMANGO</v>
      </c>
      <c r="K307" s="145"/>
      <c r="L307" s="8" t="str">
        <f t="shared" si="13"/>
        <v>060088523B _ RESIDENCE ABBAYE DE ROSELAND-TAMANGO _  n° CHORUS Site: 208096</v>
      </c>
    </row>
    <row r="308" spans="5:12" x14ac:dyDescent="0.25">
      <c r="E308" s="87" t="s">
        <v>1240</v>
      </c>
      <c r="F308" s="87" t="s">
        <v>1241</v>
      </c>
      <c r="G308" s="87" t="s">
        <v>1242</v>
      </c>
      <c r="H308" s="20"/>
      <c r="I308" s="90" t="str">
        <f t="shared" si="12"/>
        <v>060088524C _ RESIDENCE LES RYTHME BAT B LE BOSSA NOVA</v>
      </c>
      <c r="K308" s="145"/>
      <c r="L308" s="8" t="str">
        <f t="shared" si="13"/>
        <v>060088524C _ RESIDENCE LES RYTHME BAT B LE BOSSA NOVA _  n° CHORUS Site: 211279</v>
      </c>
    </row>
    <row r="309" spans="5:12" x14ac:dyDescent="0.25">
      <c r="E309" s="87" t="s">
        <v>1243</v>
      </c>
      <c r="F309" s="87" t="s">
        <v>1244</v>
      </c>
      <c r="G309" s="87" t="s">
        <v>1245</v>
      </c>
      <c r="H309" s="20"/>
      <c r="I309" s="90" t="str">
        <f t="shared" si="12"/>
        <v>060088525D _ APPT LES TERRASSES CORNICHE FLEURIE</v>
      </c>
      <c r="K309" s="145"/>
      <c r="L309" s="8" t="str">
        <f t="shared" si="13"/>
        <v>060088525D _ APPT LES TERRASSES CORNICHE FLEURIE _  n° CHORUS Site: 211613</v>
      </c>
    </row>
    <row r="310" spans="5:12" x14ac:dyDescent="0.25">
      <c r="E310" s="87" t="s">
        <v>1246</v>
      </c>
      <c r="F310" s="87" t="s">
        <v>1247</v>
      </c>
      <c r="G310" s="87" t="s">
        <v>1248</v>
      </c>
      <c r="H310" s="20"/>
      <c r="I310" s="90" t="str">
        <f t="shared" ref="I310:I373" si="14">E310&amp;" _ "&amp;F310</f>
        <v>060088526E _ PAB DMD 06</v>
      </c>
      <c r="K310" s="145"/>
      <c r="L310" s="8" t="str">
        <f t="shared" ref="L310:L373" si="15">I310&amp;" _  n° CHORUS Site: "&amp;G310</f>
        <v>060088526E _ PAB DMD 06 _  n° CHORUS Site: 214840</v>
      </c>
    </row>
    <row r="311" spans="5:12" x14ac:dyDescent="0.25">
      <c r="E311" s="87" t="s">
        <v>1249</v>
      </c>
      <c r="F311" s="87" t="s">
        <v>1250</v>
      </c>
      <c r="G311" s="87" t="s">
        <v>1251</v>
      </c>
      <c r="H311" s="20"/>
      <c r="I311" s="90" t="str">
        <f t="shared" si="14"/>
        <v>060088527F _ APPARTEMENT BATIMENT KOCHIA</v>
      </c>
      <c r="K311" s="145"/>
      <c r="L311" s="8" t="str">
        <f t="shared" si="15"/>
        <v>060088527F _ APPARTEMENT BATIMENT KOCHIA _  n° CHORUS Site: 216139</v>
      </c>
    </row>
    <row r="312" spans="5:12" x14ac:dyDescent="0.25">
      <c r="E312" s="87" t="s">
        <v>1252</v>
      </c>
      <c r="F312" s="87" t="s">
        <v>1253</v>
      </c>
      <c r="G312" s="87" t="s">
        <v>187</v>
      </c>
      <c r="H312" s="20"/>
      <c r="I312" s="90" t="str">
        <f t="shared" si="14"/>
        <v>060088528G _ PAB GEND MARITIME NICE</v>
      </c>
      <c r="K312" s="145"/>
      <c r="L312" s="8" t="str">
        <f t="shared" si="15"/>
        <v>060088528G _ PAB GEND MARITIME NICE _  n° CHORUS Site: -</v>
      </c>
    </row>
    <row r="313" spans="5:12" x14ac:dyDescent="0.25">
      <c r="E313" s="87" t="s">
        <v>1254</v>
      </c>
      <c r="F313" s="87" t="s">
        <v>1255</v>
      </c>
      <c r="G313" s="87" t="s">
        <v>1256</v>
      </c>
      <c r="H313" s="20"/>
      <c r="I313" s="90" t="str">
        <f t="shared" si="14"/>
        <v>060091016Y _ ROUTE BRAUS SEGRA PEILLE</v>
      </c>
      <c r="K313" s="145"/>
      <c r="L313" s="8" t="str">
        <f t="shared" si="15"/>
        <v>060091016Y _ ROUTE BRAUS SEGRA PEILLE _  n° CHORUS Site: 159183</v>
      </c>
    </row>
    <row r="314" spans="5:12" x14ac:dyDescent="0.25">
      <c r="E314" s="87" t="s">
        <v>1257</v>
      </c>
      <c r="F314" s="87" t="s">
        <v>1258</v>
      </c>
      <c r="G314" s="87" t="s">
        <v>1259</v>
      </c>
      <c r="H314" s="20"/>
      <c r="I314" s="90" t="str">
        <f t="shared" si="14"/>
        <v>060091037T _ ROUTE PIC DE GARUCHE PEILLE</v>
      </c>
      <c r="K314" s="145"/>
      <c r="L314" s="8" t="str">
        <f t="shared" si="15"/>
        <v>060091037T _ ROUTE PIC DE GARUCHE PEILLE _  n° CHORUS Site: 159130</v>
      </c>
    </row>
    <row r="315" spans="5:12" x14ac:dyDescent="0.25">
      <c r="E315" s="87" t="s">
        <v>1260</v>
      </c>
      <c r="F315" s="87" t="s">
        <v>1261</v>
      </c>
      <c r="G315" s="87" t="s">
        <v>1262</v>
      </c>
      <c r="H315" s="20"/>
      <c r="I315" s="90" t="str">
        <f t="shared" si="14"/>
        <v>060102010U _ SENTIER DE SECOURS DE RIMPLAS</v>
      </c>
      <c r="K315" s="145"/>
      <c r="L315" s="8" t="str">
        <f t="shared" si="15"/>
        <v>060102010U _ SENTIER DE SECOURS DE RIMPLAS _  n° CHORUS Site: 154124</v>
      </c>
    </row>
    <row r="316" spans="5:12" x14ac:dyDescent="0.25">
      <c r="E316" s="87" t="s">
        <v>1263</v>
      </c>
      <c r="F316" s="87" t="s">
        <v>1264</v>
      </c>
      <c r="G316" s="87" t="s">
        <v>1265</v>
      </c>
      <c r="H316" s="20"/>
      <c r="I316" s="90" t="str">
        <f t="shared" si="14"/>
        <v>060102020E _ ROUTE D'ACCES OUVRAGE DE LA MADELEINE</v>
      </c>
      <c r="K316" s="145"/>
      <c r="L316" s="8" t="str">
        <f t="shared" si="15"/>
        <v>060102020E _ ROUTE D'ACCES OUVRAGE DE LA MADELEINE _  n° CHORUS Site: 151793</v>
      </c>
    </row>
    <row r="317" spans="5:12" x14ac:dyDescent="0.25">
      <c r="E317" s="87" t="s">
        <v>1266</v>
      </c>
      <c r="F317" s="87" t="s">
        <v>1267</v>
      </c>
      <c r="G317" s="87" t="s">
        <v>1268</v>
      </c>
      <c r="I317" s="90" t="str">
        <f t="shared" si="14"/>
        <v>060102032Q _ CHEMIN DE PELOUSE AU BLOCKAUS PELOUSE</v>
      </c>
      <c r="K317" s="145"/>
      <c r="L317" s="8" t="str">
        <f t="shared" si="15"/>
        <v>060102032Q _ CHEMIN DE PELOUSE AU BLOCKAUS PELOUSE _  n° CHORUS Site: 158932</v>
      </c>
    </row>
    <row r="318" spans="5:12" x14ac:dyDescent="0.25">
      <c r="E318" s="87" t="s">
        <v>1269</v>
      </c>
      <c r="F318" s="87" t="s">
        <v>1270</v>
      </c>
      <c r="G318" s="87" t="s">
        <v>1271</v>
      </c>
      <c r="I318" s="90" t="str">
        <f t="shared" si="14"/>
        <v>060102034S _ CHEMIN CASERNEMENT RESTEFOND COL PELOUSE</v>
      </c>
      <c r="K318" s="145"/>
      <c r="L318" s="8" t="str">
        <f t="shared" si="15"/>
        <v>060102034S _ CHEMIN CASERNEMENT RESTEFOND COL PELOUSE _  n° CHORUS Site: 157226</v>
      </c>
    </row>
    <row r="319" spans="5:12" x14ac:dyDescent="0.25">
      <c r="E319" s="87" t="s">
        <v>1272</v>
      </c>
      <c r="F319" s="87" t="s">
        <v>1273</v>
      </c>
      <c r="G319" s="87" t="s">
        <v>1274</v>
      </c>
      <c r="I319" s="90" t="str">
        <f t="shared" si="14"/>
        <v>060121501L _ BATTERIE DU PHARE - P P E DU CAP FERRAT</v>
      </c>
      <c r="K319" s="145"/>
      <c r="L319" s="8" t="str">
        <f t="shared" si="15"/>
        <v>060121501L _ BATTERIE DU PHARE - P P E DU CAP FERRAT _  n° CHORUS Site: 159525</v>
      </c>
    </row>
    <row r="320" spans="5:12" x14ac:dyDescent="0.25">
      <c r="E320" s="87" t="s">
        <v>1275</v>
      </c>
      <c r="F320" s="87" t="s">
        <v>1276</v>
      </c>
      <c r="G320" s="87" t="s">
        <v>1277</v>
      </c>
      <c r="I320" s="90" t="str">
        <f t="shared" si="14"/>
        <v>060121502M _ SEMAPHORE ET BATTERIE DU CAP FERRAT</v>
      </c>
      <c r="K320" s="145"/>
      <c r="L320" s="8" t="str">
        <f t="shared" si="15"/>
        <v>060121502M _ SEMAPHORE ET BATTERIE DU CAP FERRAT _  n° CHORUS Site: 159032</v>
      </c>
    </row>
    <row r="321" spans="5:12" x14ac:dyDescent="0.25">
      <c r="E321" s="87" t="s">
        <v>1278</v>
      </c>
      <c r="F321" s="87" t="s">
        <v>1279</v>
      </c>
      <c r="G321" s="87" t="s">
        <v>1280</v>
      </c>
      <c r="I321" s="90" t="str">
        <f t="shared" si="14"/>
        <v>060123003F _ VILLA AVENUE DES VIOLETTES</v>
      </c>
      <c r="K321" s="145"/>
      <c r="L321" s="8" t="str">
        <f t="shared" si="15"/>
        <v>060123003F _ VILLA AVENUE DES VIOLETTES _  n° CHORUS Site: 201133</v>
      </c>
    </row>
    <row r="322" spans="5:12" x14ac:dyDescent="0.25">
      <c r="E322" s="87" t="s">
        <v>1281</v>
      </c>
      <c r="F322" s="87" t="s">
        <v>1282</v>
      </c>
      <c r="G322" s="87" t="s">
        <v>1283</v>
      </c>
      <c r="I322" s="90" t="str">
        <f t="shared" si="14"/>
        <v>060123005H _ VILLA NO27- LES PROVENCALES D'AGRIMONT</v>
      </c>
      <c r="K322" s="145"/>
      <c r="L322" s="8" t="str">
        <f t="shared" si="15"/>
        <v>060123005H _ VILLA NO27- LES PROVENCALES D'AGRIMONT _  n° CHORUS Site: 204870</v>
      </c>
    </row>
    <row r="323" spans="5:12" x14ac:dyDescent="0.25">
      <c r="E323" s="87" t="s">
        <v>1284</v>
      </c>
      <c r="F323" s="87" t="s">
        <v>1285</v>
      </c>
      <c r="G323" s="87" t="s">
        <v>1286</v>
      </c>
      <c r="I323" s="90" t="str">
        <f t="shared" si="14"/>
        <v>060123006I _ BRIGADE DE GENDARMERIE MARITIME DE NICE</v>
      </c>
      <c r="K323" s="145"/>
      <c r="L323" s="8" t="str">
        <f t="shared" si="15"/>
        <v>060123006I _ BRIGADE DE GENDARMERIE MARITIME DE NICE _  n° CHORUS Site: 104587</v>
      </c>
    </row>
    <row r="324" spans="5:12" x14ac:dyDescent="0.25">
      <c r="E324" s="87" t="s">
        <v>1287</v>
      </c>
      <c r="F324" s="87" t="s">
        <v>1288</v>
      </c>
      <c r="G324" s="87" t="s">
        <v>1289</v>
      </c>
      <c r="I324" s="90" t="str">
        <f t="shared" si="14"/>
        <v>060123007J _ VILLA LES JARDINS DE JADE</v>
      </c>
      <c r="K324" s="145"/>
      <c r="L324" s="8" t="str">
        <f t="shared" si="15"/>
        <v>060123007J _ VILLA LES JARDINS DE JADE _  n° CHORUS Site: 208061</v>
      </c>
    </row>
    <row r="325" spans="5:12" x14ac:dyDescent="0.25">
      <c r="E325" s="87" t="s">
        <v>1290</v>
      </c>
      <c r="F325" s="87" t="s">
        <v>1291</v>
      </c>
      <c r="G325" s="87" t="s">
        <v>1292</v>
      </c>
      <c r="I325" s="90" t="str">
        <f t="shared" si="14"/>
        <v>060134501L _ STATION DU MONT LACHENS PARTIE DEPT 06</v>
      </c>
      <c r="K325" s="145"/>
      <c r="L325" s="8" t="str">
        <f t="shared" si="15"/>
        <v>060134501L _ STATION DU MONT LACHENS PARTIE DEPT 06 _  n° CHORUS Site: 160789</v>
      </c>
    </row>
    <row r="326" spans="5:12" x14ac:dyDescent="0.25">
      <c r="E326" s="87" t="s">
        <v>1293</v>
      </c>
      <c r="F326" s="87" t="s">
        <v>1294</v>
      </c>
      <c r="G326" s="87" t="s">
        <v>1295</v>
      </c>
      <c r="I326" s="90" t="str">
        <f t="shared" si="14"/>
        <v>060136018U _ ROUTE BANQUETTES MONT OURS</v>
      </c>
      <c r="K326" s="145"/>
      <c r="L326" s="8" t="str">
        <f t="shared" si="15"/>
        <v>060136018U _ ROUTE BANQUETTES MONT OURS _  n° CHORUS Site: 159127</v>
      </c>
    </row>
    <row r="327" spans="5:12" x14ac:dyDescent="0.25">
      <c r="E327" s="87" t="s">
        <v>1296</v>
      </c>
      <c r="F327" s="87" t="s">
        <v>1297</v>
      </c>
      <c r="G327" s="87" t="s">
        <v>1298</v>
      </c>
      <c r="I327" s="90" t="str">
        <f t="shared" si="14"/>
        <v>060136019V _ DEVIATION DU MONT FARGUET PEILLE</v>
      </c>
      <c r="K327" s="145"/>
      <c r="L327" s="8" t="str">
        <f t="shared" si="15"/>
        <v>060136019V _ DEVIATION DU MONT FARGUET PEILLE _  n° CHORUS Site: 159226</v>
      </c>
    </row>
    <row r="328" spans="5:12" x14ac:dyDescent="0.25">
      <c r="E328" s="87" t="s">
        <v>1299</v>
      </c>
      <c r="F328" s="87" t="s">
        <v>1300</v>
      </c>
      <c r="G328" s="87" t="s">
        <v>1301</v>
      </c>
      <c r="I328" s="90" t="str">
        <f t="shared" si="14"/>
        <v>060136020W _ CHEMIN MULETIER SOSPEL LINIERAS DEA</v>
      </c>
      <c r="K328" s="145"/>
      <c r="L328" s="8" t="str">
        <f t="shared" si="15"/>
        <v>060136020W _ CHEMIN MULETIER SOSPEL LINIERAS DEA _  n° CHORUS Site: 156948</v>
      </c>
    </row>
    <row r="329" spans="5:12" x14ac:dyDescent="0.25">
      <c r="E329" s="87" t="s">
        <v>1302</v>
      </c>
      <c r="F329" s="87" t="s">
        <v>1303</v>
      </c>
      <c r="G329" s="87" t="s">
        <v>1304</v>
      </c>
      <c r="I329" s="90" t="str">
        <f t="shared" si="14"/>
        <v>060136027D _ SOURCE VERAN</v>
      </c>
      <c r="K329" s="145"/>
      <c r="L329" s="8" t="str">
        <f t="shared" si="15"/>
        <v>060136027D _ SOURCE VERAN _  n° CHORUS Site: 158093</v>
      </c>
    </row>
    <row r="330" spans="5:12" x14ac:dyDescent="0.25">
      <c r="E330" s="87" t="s">
        <v>1305</v>
      </c>
      <c r="F330" s="87" t="s">
        <v>1306</v>
      </c>
      <c r="G330" s="87" t="s">
        <v>1307</v>
      </c>
      <c r="I330" s="90" t="str">
        <f t="shared" si="14"/>
        <v>060136034K _ BATTERIE DE PLAN CONSTANT</v>
      </c>
      <c r="K330" s="145"/>
      <c r="L330" s="8" t="str">
        <f t="shared" si="15"/>
        <v>060136034K _ BATTERIE DE PLAN CONSTANT _  n° CHORUS Site: 157482</v>
      </c>
    </row>
    <row r="331" spans="5:12" x14ac:dyDescent="0.25">
      <c r="E331" s="87" t="s">
        <v>1308</v>
      </c>
      <c r="F331" s="87" t="s">
        <v>1309</v>
      </c>
      <c r="G331" s="87" t="s">
        <v>1310</v>
      </c>
      <c r="I331" s="90" t="str">
        <f t="shared" si="14"/>
        <v>060136038O _ FORT SUCHET</v>
      </c>
      <c r="K331" s="145"/>
      <c r="L331" s="8" t="str">
        <f t="shared" si="15"/>
        <v>060136038O _ FORT SUCHET _  n° CHORUS Site: 160167</v>
      </c>
    </row>
    <row r="332" spans="5:12" x14ac:dyDescent="0.25">
      <c r="E332" s="87" t="s">
        <v>1311</v>
      </c>
      <c r="F332" s="87" t="s">
        <v>1312</v>
      </c>
      <c r="G332" s="87" t="s">
        <v>1313</v>
      </c>
      <c r="I332" s="90" t="str">
        <f t="shared" si="14"/>
        <v>060136039P _ DEVIATION ROUTE PONT DE PEILLE</v>
      </c>
      <c r="K332" s="145"/>
      <c r="L332" s="8" t="str">
        <f t="shared" si="15"/>
        <v>060136039P _ DEVIATION ROUTE PONT DE PEILLE _  n° CHORUS Site: 159395</v>
      </c>
    </row>
    <row r="333" spans="5:12" x14ac:dyDescent="0.25">
      <c r="E333" s="87" t="s">
        <v>1314</v>
      </c>
      <c r="F333" s="87" t="s">
        <v>1315</v>
      </c>
      <c r="G333" s="87" t="s">
        <v>1316</v>
      </c>
      <c r="I333" s="90" t="str">
        <f t="shared" si="14"/>
        <v>060136042S _ ROUTE D'ACCES A LA BATTERIE VENTABREN</v>
      </c>
      <c r="K333" s="145"/>
      <c r="L333" s="8" t="str">
        <f t="shared" si="15"/>
        <v>060136042S _ ROUTE D'ACCES A LA BATTERIE VENTABREN _  n° CHORUS Site: 151796</v>
      </c>
    </row>
    <row r="334" spans="5:12" x14ac:dyDescent="0.25">
      <c r="E334" s="87" t="s">
        <v>1317</v>
      </c>
      <c r="F334" s="87" t="s">
        <v>1318</v>
      </c>
      <c r="G334" s="87" t="s">
        <v>1319</v>
      </c>
      <c r="I334" s="90" t="str">
        <f t="shared" si="14"/>
        <v>060136043T _ BATTERIE DE LAVINA</v>
      </c>
      <c r="K334" s="145"/>
      <c r="L334" s="8" t="str">
        <f t="shared" si="15"/>
        <v>060136043T _ BATTERIE DE LAVINA _  n° CHORUS Site: 153163</v>
      </c>
    </row>
    <row r="335" spans="5:12" x14ac:dyDescent="0.25">
      <c r="E335" s="87" t="s">
        <v>1320</v>
      </c>
      <c r="F335" s="87" t="s">
        <v>1321</v>
      </c>
      <c r="G335" s="87" t="s">
        <v>186</v>
      </c>
      <c r="I335" s="90" t="str">
        <f t="shared" si="14"/>
        <v>060159501Z _ COFFRES D'AMARRAGE RADE DE VILLEFRANCHE</v>
      </c>
      <c r="K335" s="145"/>
      <c r="L335" s="8" t="str">
        <f t="shared" si="15"/>
        <v>060159501Z _ COFFRES D'AMARRAGE RADE DE VILLEFRANCHE _  n° CHORUS Site: PREVU</v>
      </c>
    </row>
    <row r="336" spans="5:12" x14ac:dyDescent="0.25">
      <c r="E336" s="87" t="s">
        <v>1322</v>
      </c>
      <c r="F336" s="87" t="s">
        <v>1323</v>
      </c>
      <c r="G336" s="87" t="s">
        <v>1324</v>
      </c>
      <c r="I336" s="90" t="str">
        <f t="shared" si="14"/>
        <v>830031001H _ BASE ECOLE GENERAL LEJAY</v>
      </c>
      <c r="K336" s="145"/>
      <c r="L336" s="8" t="str">
        <f t="shared" si="15"/>
        <v>830031001H _ BASE ECOLE GENERAL LEJAY _  n° CHORUS Site: 157527</v>
      </c>
    </row>
    <row r="337" spans="5:12" x14ac:dyDescent="0.25">
      <c r="E337" s="87" t="s">
        <v>1325</v>
      </c>
      <c r="F337" s="87" t="s">
        <v>1326</v>
      </c>
      <c r="G337" s="87" t="s">
        <v>1327</v>
      </c>
      <c r="I337" s="90" t="str">
        <f t="shared" si="14"/>
        <v>830031004K _ RADIO PHARE</v>
      </c>
      <c r="K337" s="145"/>
      <c r="L337" s="8" t="str">
        <f t="shared" si="15"/>
        <v>830031004K _ RADIO PHARE _  n° CHORUS Site: 159659</v>
      </c>
    </row>
    <row r="338" spans="5:12" x14ac:dyDescent="0.25">
      <c r="E338" s="87" t="s">
        <v>1328</v>
      </c>
      <c r="F338" s="87" t="s">
        <v>1329</v>
      </c>
      <c r="G338" s="87" t="s">
        <v>1330</v>
      </c>
      <c r="I338" s="90" t="str">
        <f t="shared" si="14"/>
        <v>830031005L _ CHEMIN ACCES RADIO PHARE</v>
      </c>
      <c r="K338" s="145"/>
      <c r="L338" s="8" t="str">
        <f t="shared" si="15"/>
        <v>830031005L _ CHEMIN ACCES RADIO PHARE _  n° CHORUS Site: 160088</v>
      </c>
    </row>
    <row r="339" spans="5:12" x14ac:dyDescent="0.25">
      <c r="E339" s="87" t="s">
        <v>1331</v>
      </c>
      <c r="F339" s="87" t="s">
        <v>1332</v>
      </c>
      <c r="G339" s="87" t="s">
        <v>1333</v>
      </c>
      <c r="I339" s="90" t="str">
        <f t="shared" si="14"/>
        <v>830050001B _ CASERNE CHABRAN</v>
      </c>
      <c r="K339" s="145"/>
      <c r="L339" s="8" t="str">
        <f t="shared" si="15"/>
        <v>830050001B _ CASERNE CHABRAN _  n° CHORUS Site: 158872</v>
      </c>
    </row>
    <row r="340" spans="5:12" x14ac:dyDescent="0.25">
      <c r="E340" s="87" t="s">
        <v>1334</v>
      </c>
      <c r="F340" s="87" t="s">
        <v>1335</v>
      </c>
      <c r="G340" s="87" t="s">
        <v>1336</v>
      </c>
      <c r="I340" s="90" t="str">
        <f t="shared" si="14"/>
        <v>830050003D _ QUARTIER BONAPARTE</v>
      </c>
      <c r="K340" s="145"/>
      <c r="L340" s="8" t="str">
        <f t="shared" si="15"/>
        <v>830050003D _ QUARTIER BONAPARTE _  n° CHORUS Site: 160486</v>
      </c>
    </row>
    <row r="341" spans="5:12" x14ac:dyDescent="0.25">
      <c r="E341" s="87" t="s">
        <v>1337</v>
      </c>
      <c r="F341" s="87" t="s">
        <v>1338</v>
      </c>
      <c r="G341" s="87" t="s">
        <v>1339</v>
      </c>
      <c r="I341" s="90" t="str">
        <f t="shared" si="14"/>
        <v>830050004E _ TERRAIN DE MANOEUVRES DES NOURADONS</v>
      </c>
      <c r="K341" s="145"/>
      <c r="L341" s="8" t="str">
        <f t="shared" si="15"/>
        <v>830050004E _ TERRAIN DE MANOEUVRES DES NOURADONS _  n° CHORUS Site: 158893</v>
      </c>
    </row>
    <row r="342" spans="5:12" x14ac:dyDescent="0.25">
      <c r="E342" s="87" t="s">
        <v>1340</v>
      </c>
      <c r="F342" s="87" t="s">
        <v>1341</v>
      </c>
      <c r="G342" s="87" t="s">
        <v>1342</v>
      </c>
      <c r="I342" s="90" t="str">
        <f t="shared" si="14"/>
        <v>830050012M _ CAMP DE CANJUERS</v>
      </c>
      <c r="K342" s="145"/>
      <c r="L342" s="8" t="str">
        <f t="shared" si="15"/>
        <v>830050012M _ CAMP DE CANJUERS _  n° CHORUS Site: 160182</v>
      </c>
    </row>
    <row r="343" spans="5:12" x14ac:dyDescent="0.25">
      <c r="E343" s="87" t="s">
        <v>1343</v>
      </c>
      <c r="F343" s="87" t="s">
        <v>1344</v>
      </c>
      <c r="G343" s="87" t="s">
        <v>1345</v>
      </c>
      <c r="I343" s="90" t="str">
        <f t="shared" si="14"/>
        <v>830050014O _ MESS MIXTE DE GARNISON DE DRAGUIGNAN</v>
      </c>
      <c r="K343" s="145"/>
      <c r="L343" s="8" t="str">
        <f t="shared" si="15"/>
        <v>830050014O _ MESS MIXTE DE GARNISON DE DRAGUIGNAN _  n° CHORUS Site: 160274</v>
      </c>
    </row>
    <row r="344" spans="5:12" x14ac:dyDescent="0.25">
      <c r="E344" s="87" t="s">
        <v>1346</v>
      </c>
      <c r="F344" s="87" t="s">
        <v>1347</v>
      </c>
      <c r="G344" s="87" t="s">
        <v>1348</v>
      </c>
      <c r="I344" s="90" t="str">
        <f t="shared" si="14"/>
        <v>830050015P _ EMBRANCHEMENT MILITAIRE DE LA MOTTE</v>
      </c>
      <c r="K344" s="145"/>
      <c r="L344" s="8" t="str">
        <f t="shared" si="15"/>
        <v>830050015P _ EMBRANCHEMENT MILITAIRE DE LA MOTTE _  n° CHORUS Site: 158463</v>
      </c>
    </row>
    <row r="345" spans="5:12" x14ac:dyDescent="0.25">
      <c r="E345" s="87" t="s">
        <v>1349</v>
      </c>
      <c r="F345" s="87" t="s">
        <v>1350</v>
      </c>
      <c r="G345" s="87" t="s">
        <v>1351</v>
      </c>
      <c r="I345" s="90" t="str">
        <f t="shared" si="14"/>
        <v>830050016Q _ TERRAIN EXERCICE LIEUTENANT BERGEROL</v>
      </c>
      <c r="K345" s="145"/>
      <c r="L345" s="8" t="str">
        <f t="shared" si="15"/>
        <v>830050016Q _ TERRAIN EXERCICE LIEUTENANT BERGEROL _  n° CHORUS Site: 158934</v>
      </c>
    </row>
    <row r="346" spans="5:12" x14ac:dyDescent="0.25">
      <c r="E346" s="87" t="s">
        <v>1352</v>
      </c>
      <c r="F346" s="87" t="s">
        <v>1353</v>
      </c>
      <c r="G346" s="87" t="s">
        <v>1354</v>
      </c>
      <c r="I346" s="90" t="str">
        <f t="shared" si="14"/>
        <v>830050017R _ VILLA LES SOPHORAS</v>
      </c>
      <c r="K346" s="145"/>
      <c r="L346" s="8" t="str">
        <f t="shared" si="15"/>
        <v>830050017R _ VILLA LES SOPHORAS _  n° CHORUS Site: 158897</v>
      </c>
    </row>
    <row r="347" spans="5:12" x14ac:dyDescent="0.25">
      <c r="E347" s="87" t="s">
        <v>1355</v>
      </c>
      <c r="F347" s="87" t="s">
        <v>1356</v>
      </c>
      <c r="G347" s="87" t="s">
        <v>1357</v>
      </c>
      <c r="I347" s="90" t="str">
        <f t="shared" si="14"/>
        <v>830050019T _ ETS INGENIEUR GENERAL CURTET</v>
      </c>
      <c r="K347" s="145"/>
      <c r="L347" s="8" t="str">
        <f t="shared" si="15"/>
        <v>830050019T _ ETS INGENIEUR GENERAL CURTET _  n° CHORUS Site: 156882</v>
      </c>
    </row>
    <row r="348" spans="5:12" x14ac:dyDescent="0.25">
      <c r="E348" s="87" t="s">
        <v>1358</v>
      </c>
      <c r="F348" s="87" t="s">
        <v>1359</v>
      </c>
      <c r="G348" s="87" t="s">
        <v>1360</v>
      </c>
      <c r="I348" s="90" t="str">
        <f t="shared" si="14"/>
        <v>830050020U _ RESIDENCE ARCOLE</v>
      </c>
      <c r="K348" s="145"/>
      <c r="L348" s="8" t="str">
        <f t="shared" si="15"/>
        <v>830050020U _ RESIDENCE ARCOLE _  n° CHORUS Site: 158617</v>
      </c>
    </row>
    <row r="349" spans="5:12" x14ac:dyDescent="0.25">
      <c r="E349" s="87" t="s">
        <v>1361</v>
      </c>
      <c r="F349" s="87" t="s">
        <v>1362</v>
      </c>
      <c r="G349" s="87" t="s">
        <v>1363</v>
      </c>
      <c r="I349" s="90" t="str">
        <f t="shared" si="14"/>
        <v>830050021V _ VILLAS DES CHEFS DE CORPS</v>
      </c>
      <c r="K349" s="145"/>
      <c r="L349" s="8" t="str">
        <f t="shared" si="15"/>
        <v>830050021V _ VILLAS DES CHEFS DE CORPS _  n° CHORUS Site: 157896</v>
      </c>
    </row>
    <row r="350" spans="5:12" x14ac:dyDescent="0.25">
      <c r="E350" s="87" t="s">
        <v>1364</v>
      </c>
      <c r="F350" s="87" t="s">
        <v>1365</v>
      </c>
      <c r="G350" s="87" t="s">
        <v>1366</v>
      </c>
      <c r="I350" s="90" t="str">
        <f t="shared" si="14"/>
        <v>830050501H _ CIM MIL AMERICAIN DRAGUIGNAN</v>
      </c>
      <c r="K350" s="145"/>
      <c r="L350" s="8" t="str">
        <f t="shared" si="15"/>
        <v>830050501H _ CIM MIL AMERICAIN DRAGUIGNAN _  n° CHORUS Site: 154614</v>
      </c>
    </row>
    <row r="351" spans="5:12" x14ac:dyDescent="0.25">
      <c r="E351" s="87" t="s">
        <v>1367</v>
      </c>
      <c r="F351" s="87" t="s">
        <v>1368</v>
      </c>
      <c r="G351" s="87" t="s">
        <v>1369</v>
      </c>
      <c r="I351" s="90" t="str">
        <f t="shared" si="14"/>
        <v>830050503J _ PAB DE LOGEMENT C2 EALAT</v>
      </c>
      <c r="K351" s="145"/>
      <c r="L351" s="8" t="str">
        <f t="shared" si="15"/>
        <v>830050503J _ PAB DE LOGEMENT C2 EALAT _  n° CHORUS Site: 212417</v>
      </c>
    </row>
    <row r="352" spans="5:12" x14ac:dyDescent="0.25">
      <c r="E352" s="87" t="s">
        <v>1370</v>
      </c>
      <c r="F352" s="87" t="s">
        <v>1371</v>
      </c>
      <c r="G352" s="87" t="s">
        <v>1372</v>
      </c>
      <c r="I352" s="90" t="str">
        <f t="shared" si="14"/>
        <v>830050504K _ VILLA CDC 1ER RCA</v>
      </c>
      <c r="K352" s="145"/>
      <c r="L352" s="8" t="str">
        <f t="shared" si="15"/>
        <v>830050504K _ VILLA CDC 1ER RCA _  n° CHORUS Site: 215214</v>
      </c>
    </row>
    <row r="353" spans="5:12" x14ac:dyDescent="0.25">
      <c r="E353" s="87" t="s">
        <v>1373</v>
      </c>
      <c r="F353" s="87" t="s">
        <v>1374</v>
      </c>
      <c r="G353" s="87" t="s">
        <v>1375</v>
      </c>
      <c r="I353" s="90" t="str">
        <f t="shared" si="14"/>
        <v>830061001D _ QUARTIER COLONEL LECOCQ</v>
      </c>
      <c r="K353" s="145"/>
      <c r="L353" s="8" t="str">
        <f t="shared" si="15"/>
        <v>830061001D _ QUARTIER COLONEL LECOCQ _  n° CHORUS Site: 158083</v>
      </c>
    </row>
    <row r="354" spans="5:12" x14ac:dyDescent="0.25">
      <c r="E354" s="87" t="s">
        <v>1376</v>
      </c>
      <c r="F354" s="87" t="s">
        <v>1377</v>
      </c>
      <c r="G354" s="87" t="s">
        <v>1378</v>
      </c>
      <c r="I354" s="90" t="str">
        <f t="shared" si="14"/>
        <v>830061002E _ QUARTIER COLONEL ROBERT</v>
      </c>
      <c r="K354" s="145"/>
      <c r="L354" s="8" t="str">
        <f t="shared" si="15"/>
        <v>830061002E _ QUARTIER COLONEL ROBERT _  n° CHORUS Site: 159654</v>
      </c>
    </row>
    <row r="355" spans="5:12" x14ac:dyDescent="0.25">
      <c r="E355" s="87" t="s">
        <v>1379</v>
      </c>
      <c r="F355" s="87" t="s">
        <v>1380</v>
      </c>
      <c r="G355" s="87" t="s">
        <v>1381</v>
      </c>
      <c r="I355" s="90" t="str">
        <f t="shared" si="14"/>
        <v>830061003F _ QUARTIER DE LA LEGUE</v>
      </c>
      <c r="K355" s="145"/>
      <c r="L355" s="8" t="str">
        <f t="shared" si="15"/>
        <v>830061003F _ QUARTIER DE LA LEGUE _  n° CHORUS Site: 160061</v>
      </c>
    </row>
    <row r="356" spans="5:12" x14ac:dyDescent="0.25">
      <c r="E356" s="87" t="s">
        <v>1382</v>
      </c>
      <c r="F356" s="87" t="s">
        <v>1383</v>
      </c>
      <c r="G356" s="87" t="s">
        <v>1384</v>
      </c>
      <c r="I356" s="90" t="str">
        <f t="shared" si="14"/>
        <v>830061007J _ VILLAGE FAMILIAL DESTREMEAU</v>
      </c>
      <c r="K356" s="145"/>
      <c r="L356" s="8" t="str">
        <f t="shared" si="15"/>
        <v>830061007J _ VILLAGE FAMILIAL DESTREMEAU _  n° CHORUS Site: 159943</v>
      </c>
    </row>
    <row r="357" spans="5:12" x14ac:dyDescent="0.25">
      <c r="E357" s="87" t="s">
        <v>1385</v>
      </c>
      <c r="F357" s="87" t="s">
        <v>1386</v>
      </c>
      <c r="G357" s="87" t="s">
        <v>1387</v>
      </c>
      <c r="I357" s="90" t="str">
        <f t="shared" si="14"/>
        <v>830061014Q _ MAISON DE REPOS DES ROCHES ROUGES</v>
      </c>
      <c r="K357" s="145"/>
      <c r="L357" s="8" t="str">
        <f t="shared" si="15"/>
        <v>830061014Q _ MAISON DE REPOS DES ROCHES ROUGES _  n° CHORUS Site: 157714</v>
      </c>
    </row>
    <row r="358" spans="5:12" x14ac:dyDescent="0.25">
      <c r="E358" s="87" t="s">
        <v>1388</v>
      </c>
      <c r="F358" s="87" t="s">
        <v>1389</v>
      </c>
      <c r="G358" s="87" t="s">
        <v>1390</v>
      </c>
      <c r="I358" s="90" t="str">
        <f t="shared" si="14"/>
        <v>830061015R _ VILLA TROODOS</v>
      </c>
      <c r="K358" s="145"/>
      <c r="L358" s="8" t="str">
        <f t="shared" si="15"/>
        <v>830061015R _ VILLA TROODOS _  n° CHORUS Site: 157712</v>
      </c>
    </row>
    <row r="359" spans="5:12" x14ac:dyDescent="0.25">
      <c r="E359" s="87" t="s">
        <v>1391</v>
      </c>
      <c r="F359" s="87" t="s">
        <v>1392</v>
      </c>
      <c r="G359" s="87" t="s">
        <v>1393</v>
      </c>
      <c r="I359" s="90" t="str">
        <f t="shared" si="14"/>
        <v>830061027D _ CHAMP DE MANOEUVRES DE LA LEGUE</v>
      </c>
      <c r="K359" s="145"/>
      <c r="L359" s="8" t="str">
        <f t="shared" si="15"/>
        <v>830061027D _ CHAMP DE MANOEUVRES DE LA LEGUE _  n° CHORUS Site: 157304</v>
      </c>
    </row>
    <row r="360" spans="5:12" x14ac:dyDescent="0.25">
      <c r="E360" s="87" t="s">
        <v>1394</v>
      </c>
      <c r="F360" s="87" t="s">
        <v>1395</v>
      </c>
      <c r="G360" s="87" t="s">
        <v>1396</v>
      </c>
      <c r="I360" s="90" t="str">
        <f t="shared" si="14"/>
        <v>830061028E _ CHAMP DE TIR DE LA PEYRIERE PRIS A BAIL</v>
      </c>
      <c r="K360" s="145"/>
      <c r="L360" s="8" t="str">
        <f t="shared" si="15"/>
        <v>830061028E _ CHAMP DE TIR DE LA PEYRIERE PRIS A BAIL _  n° CHORUS Site: 157564</v>
      </c>
    </row>
    <row r="361" spans="5:12" x14ac:dyDescent="0.25">
      <c r="E361" s="87" t="s">
        <v>1397</v>
      </c>
      <c r="F361" s="87" t="s">
        <v>1398</v>
      </c>
      <c r="G361" s="87" t="s">
        <v>1399</v>
      </c>
      <c r="I361" s="90" t="str">
        <f t="shared" si="14"/>
        <v>830061032I _ CHAMP DE TIR DE LA PEYRIERE DOMANIAL</v>
      </c>
      <c r="K361" s="145"/>
      <c r="L361" s="8" t="str">
        <f t="shared" si="15"/>
        <v>830061032I _ CHAMP DE TIR DE LA PEYRIERE DOMANIAL _  n° CHORUS Site: 158084</v>
      </c>
    </row>
    <row r="362" spans="5:12" x14ac:dyDescent="0.25">
      <c r="E362" s="87" t="s">
        <v>1400</v>
      </c>
      <c r="F362" s="87" t="s">
        <v>1401</v>
      </c>
      <c r="G362" s="87" t="s">
        <v>1402</v>
      </c>
      <c r="I362" s="90" t="str">
        <f t="shared" si="14"/>
        <v>830061034K _ LOGIS FAMILIAUX IGESA LE PETIT PARADIS</v>
      </c>
      <c r="K362" s="145"/>
      <c r="L362" s="8" t="str">
        <f t="shared" si="15"/>
        <v>830061034K _ LOGIS FAMILIAUX IGESA LE PETIT PARADIS _  n° CHORUS Site: 158570</v>
      </c>
    </row>
    <row r="363" spans="5:12" x14ac:dyDescent="0.25">
      <c r="E363" s="87" t="s">
        <v>1403</v>
      </c>
      <c r="F363" s="87" t="s">
        <v>1404</v>
      </c>
      <c r="G363" s="87" t="s">
        <v>1405</v>
      </c>
      <c r="I363" s="90" t="str">
        <f t="shared" si="14"/>
        <v>830061036M _ MAISON DE SANTE DE LA CNMSS</v>
      </c>
      <c r="K363" s="145"/>
      <c r="L363" s="8" t="str">
        <f t="shared" si="15"/>
        <v>830061036M _ MAISON DE SANTE DE LA CNMSS _  n° CHORUS Site: 163156</v>
      </c>
    </row>
    <row r="364" spans="5:12" x14ac:dyDescent="0.25">
      <c r="E364" s="87" t="s">
        <v>1406</v>
      </c>
      <c r="F364" s="87" t="s">
        <v>1407</v>
      </c>
      <c r="G364" s="87" t="s">
        <v>1408</v>
      </c>
      <c r="I364" s="90" t="str">
        <f t="shared" si="14"/>
        <v>830061037N _ CAMP MARIN</v>
      </c>
      <c r="K364" s="145"/>
      <c r="L364" s="8" t="str">
        <f t="shared" si="15"/>
        <v>830061037N _ CAMP MARIN _  n° CHORUS Site: 157568</v>
      </c>
    </row>
    <row r="365" spans="5:12" x14ac:dyDescent="0.25">
      <c r="E365" s="87" t="s">
        <v>1409</v>
      </c>
      <c r="F365" s="87" t="s">
        <v>1410</v>
      </c>
      <c r="G365" s="87" t="s">
        <v>1411</v>
      </c>
      <c r="I365" s="90" t="str">
        <f t="shared" si="14"/>
        <v>830061501J _ VILLAS GENDARMERIE EX-BAN FREJUS</v>
      </c>
      <c r="K365" s="145"/>
      <c r="L365" s="8" t="str">
        <f t="shared" si="15"/>
        <v>830061501J _ VILLAS GENDARMERIE EX-BAN FREJUS _  n° CHORUS Site: 157562</v>
      </c>
    </row>
    <row r="366" spans="5:12" x14ac:dyDescent="0.25">
      <c r="E366" s="87" t="s">
        <v>1412</v>
      </c>
      <c r="F366" s="87" t="s">
        <v>1413</v>
      </c>
      <c r="G366" s="87" t="s">
        <v>1414</v>
      </c>
      <c r="I366" s="90" t="str">
        <f t="shared" si="14"/>
        <v>830061506O _ PLAGEAGE DE FREJUS</v>
      </c>
      <c r="K366" s="145"/>
      <c r="L366" s="8" t="str">
        <f t="shared" si="15"/>
        <v>830061506O _ PLAGEAGE DE FREJUS _  n° CHORUS Site: 159741</v>
      </c>
    </row>
    <row r="367" spans="5:12" x14ac:dyDescent="0.25">
      <c r="E367" s="87" t="s">
        <v>1415</v>
      </c>
      <c r="F367" s="87" t="s">
        <v>1416</v>
      </c>
      <c r="G367" s="87" t="s">
        <v>1417</v>
      </c>
      <c r="I367" s="90" t="str">
        <f t="shared" si="14"/>
        <v>830061507P _ CENTRE-VACANCES DE LA VILLA DES SABLES</v>
      </c>
      <c r="K367" s="145"/>
      <c r="L367" s="8" t="str">
        <f t="shared" si="15"/>
        <v>830061507P _ CENTRE-VACANCES DE LA VILLA DES SABLES _  n° CHORUS Site: 159631</v>
      </c>
    </row>
    <row r="368" spans="5:12" x14ac:dyDescent="0.25">
      <c r="E368" s="87" t="s">
        <v>1418</v>
      </c>
      <c r="F368" s="87" t="s">
        <v>1419</v>
      </c>
      <c r="G368" s="87" t="s">
        <v>1420</v>
      </c>
      <c r="I368" s="90" t="str">
        <f t="shared" si="14"/>
        <v>830061510S _ LOGEMENT 560 RUE DES BATTERIES-BAT B12</v>
      </c>
      <c r="K368" s="145"/>
      <c r="L368" s="8" t="str">
        <f t="shared" si="15"/>
        <v>830061510S _ LOGEMENT 560 RUE DES BATTERIES-BAT B12 _  n° CHORUS Site: 210280</v>
      </c>
    </row>
    <row r="369" spans="5:12" x14ac:dyDescent="0.25">
      <c r="E369" s="87" t="s">
        <v>1421</v>
      </c>
      <c r="F369" s="87" t="s">
        <v>1421</v>
      </c>
      <c r="G369" s="87" t="s">
        <v>1420</v>
      </c>
      <c r="I369" s="90" t="str">
        <f t="shared" si="14"/>
        <v>830061511T _ 830061511T</v>
      </c>
      <c r="K369" s="145"/>
      <c r="L369" s="8" t="str">
        <f t="shared" si="15"/>
        <v>830061511T _ 830061511T _  n° CHORUS Site: 210280</v>
      </c>
    </row>
    <row r="370" spans="5:12" x14ac:dyDescent="0.25">
      <c r="E370" s="87" t="s">
        <v>1422</v>
      </c>
      <c r="F370" s="87" t="s">
        <v>1423</v>
      </c>
      <c r="G370" s="87" t="s">
        <v>1424</v>
      </c>
      <c r="I370" s="90" t="str">
        <f t="shared" si="14"/>
        <v>830080501D _ STATION DU MONT LACHENS PARTIE VAROISE</v>
      </c>
      <c r="K370" s="145"/>
      <c r="L370" s="8" t="str">
        <f t="shared" si="15"/>
        <v>830080501D _ STATION DU MONT LACHENS PARTIE VAROISE _  n° CHORUS Site: 157770</v>
      </c>
    </row>
    <row r="371" spans="5:12" x14ac:dyDescent="0.25">
      <c r="E371" s="87" t="s">
        <v>1425</v>
      </c>
      <c r="F371" s="87" t="s">
        <v>1426</v>
      </c>
      <c r="G371" s="87" t="s">
        <v>187</v>
      </c>
      <c r="I371" s="90" t="str">
        <f t="shared" si="14"/>
        <v>830099001R _ PAB GEND MARITIME ST RAPHAEL</v>
      </c>
      <c r="K371" s="145"/>
      <c r="L371" s="8" t="str">
        <f t="shared" si="15"/>
        <v>830099001R _ PAB GEND MARITIME ST RAPHAEL _  n° CHORUS Site: -</v>
      </c>
    </row>
    <row r="372" spans="5:12" x14ac:dyDescent="0.25">
      <c r="E372" s="87" t="s">
        <v>1427</v>
      </c>
      <c r="F372" s="87" t="s">
        <v>1428</v>
      </c>
      <c r="G372" s="87" t="s">
        <v>1429</v>
      </c>
      <c r="I372" s="90" t="str">
        <f t="shared" si="14"/>
        <v>830101501V _ SEMAPHORE DE CAMARAT</v>
      </c>
      <c r="K372" s="145"/>
      <c r="L372" s="8" t="str">
        <f t="shared" si="15"/>
        <v>830101501V _ SEMAPHORE DE CAMARAT _  n° CHORUS Site: 157379</v>
      </c>
    </row>
    <row r="373" spans="5:12" x14ac:dyDescent="0.25">
      <c r="E373" s="87" t="s">
        <v>1430</v>
      </c>
      <c r="F373" s="87" t="s">
        <v>1431</v>
      </c>
      <c r="G373" s="87" t="s">
        <v>1432</v>
      </c>
      <c r="I373" s="90" t="str">
        <f t="shared" si="14"/>
        <v>830118501R _ SEMAPHORE DU DRAMONT</v>
      </c>
      <c r="K373" s="145"/>
      <c r="L373" s="8" t="str">
        <f t="shared" si="15"/>
        <v>830118501R _ SEMAPHORE DU DRAMONT _  n° CHORUS Site: 157713</v>
      </c>
    </row>
    <row r="374" spans="5:12" x14ac:dyDescent="0.25">
      <c r="E374" s="87" t="s">
        <v>1433</v>
      </c>
      <c r="F374" s="87" t="s">
        <v>1434</v>
      </c>
      <c r="G374" s="87" t="s">
        <v>1435</v>
      </c>
      <c r="I374" s="90" t="str">
        <f t="shared" ref="I374:I437" si="16">E374&amp;" _ "&amp;F374</f>
        <v>830118502S _ PONTON 1 QUAI NOMY</v>
      </c>
      <c r="K374" s="145"/>
      <c r="L374" s="8" t="str">
        <f t="shared" ref="L374:L437" si="17">I374&amp;" _  n° CHORUS Site: "&amp;G374</f>
        <v>830118502S _ PONTON 1 QUAI NOMY _  n° CHORUS Site: 158566</v>
      </c>
    </row>
    <row r="375" spans="5:12" x14ac:dyDescent="0.25">
      <c r="E375" s="87" t="s">
        <v>1436</v>
      </c>
      <c r="F375" s="87" t="s">
        <v>1437</v>
      </c>
      <c r="G375" s="87" t="s">
        <v>1438</v>
      </c>
      <c r="I375" s="90" t="str">
        <f t="shared" si="16"/>
        <v>830118509Z _ B N ST RAPHAEL</v>
      </c>
      <c r="K375" s="145"/>
      <c r="L375" s="8" t="str">
        <f t="shared" si="17"/>
        <v>830118509Z _ B N ST RAPHAEL _  n° CHORUS Site: 196010</v>
      </c>
    </row>
    <row r="376" spans="5:12" x14ac:dyDescent="0.25">
      <c r="E376" s="87" t="s">
        <v>1439</v>
      </c>
      <c r="F376" s="87" t="s">
        <v>1440</v>
      </c>
      <c r="G376" s="87" t="s">
        <v>1441</v>
      </c>
      <c r="I376" s="90" t="str">
        <f t="shared" si="16"/>
        <v>830118511B _ LE HAMEAU DE VAULONGUE</v>
      </c>
      <c r="K376" s="145"/>
      <c r="L376" s="8" t="str">
        <f t="shared" si="17"/>
        <v>830118511B _ LE HAMEAU DE VAULONGUE _  n° CHORUS Site: 158560</v>
      </c>
    </row>
    <row r="377" spans="5:12" x14ac:dyDescent="0.25">
      <c r="E377" s="87" t="s">
        <v>1442</v>
      </c>
      <c r="F377" s="87" t="s">
        <v>1443</v>
      </c>
      <c r="G377" s="87" t="s">
        <v>1444</v>
      </c>
      <c r="I377" s="90" t="str">
        <f t="shared" si="16"/>
        <v>830118516G _ RESIDENCE LE GARDEN ROC</v>
      </c>
      <c r="K377" s="145"/>
      <c r="L377" s="8" t="str">
        <f t="shared" si="17"/>
        <v>830118516G _ RESIDENCE LE GARDEN ROC _  n° CHORUS Site: 193714</v>
      </c>
    </row>
    <row r="378" spans="5:12" ht="15.75" thickBot="1" x14ac:dyDescent="0.3">
      <c r="E378" s="87" t="s">
        <v>1445</v>
      </c>
      <c r="F378" s="87" t="s">
        <v>1446</v>
      </c>
      <c r="G378" s="87" t="s">
        <v>187</v>
      </c>
      <c r="I378" s="90" t="str">
        <f t="shared" si="16"/>
        <v>830148001H _ BALISE LU</v>
      </c>
      <c r="K378" s="146"/>
      <c r="L378" s="9" t="str">
        <f t="shared" si="17"/>
        <v>830148001H _ BALISE LU _  n° CHORUS Site: -</v>
      </c>
    </row>
    <row r="379" spans="5:12" x14ac:dyDescent="0.25">
      <c r="E379" s="87" t="s">
        <v>1447</v>
      </c>
      <c r="F379" s="87" t="s">
        <v>1448</v>
      </c>
      <c r="G379" s="87" t="s">
        <v>1449</v>
      </c>
      <c r="I379" s="90" t="str">
        <f t="shared" si="16"/>
        <v>730065016S _ CENTRE DE VACANCES DE VIMINES</v>
      </c>
      <c r="K379" s="144" t="s">
        <v>339</v>
      </c>
      <c r="L379" s="19" t="str">
        <f t="shared" si="17"/>
        <v>730065016S _ CENTRE DE VACANCES DE VIMINES _  n° CHORUS Site: 160380</v>
      </c>
    </row>
    <row r="380" spans="5:12" x14ac:dyDescent="0.25">
      <c r="E380" s="87" t="s">
        <v>1450</v>
      </c>
      <c r="F380" s="87" t="s">
        <v>1451</v>
      </c>
      <c r="G380" s="87" t="s">
        <v>1452</v>
      </c>
      <c r="I380" s="90" t="str">
        <f t="shared" si="16"/>
        <v>730143015R _ BOITE DE COUPURE N 130</v>
      </c>
      <c r="K380" s="145"/>
      <c r="L380" s="8" t="str">
        <f t="shared" si="17"/>
        <v>730143015R _ BOITE DE COUPURE N 130 _  n° CHORUS Site: 159282</v>
      </c>
    </row>
    <row r="381" spans="5:12" x14ac:dyDescent="0.25">
      <c r="E381" s="87" t="s">
        <v>1453</v>
      </c>
      <c r="F381" s="87" t="s">
        <v>1454</v>
      </c>
      <c r="G381" s="87" t="s">
        <v>1455</v>
      </c>
      <c r="I381" s="90" t="str">
        <f t="shared" si="16"/>
        <v>730143016S _ BOITE DE COUPURE N 131</v>
      </c>
      <c r="K381" s="145"/>
      <c r="L381" s="8" t="str">
        <f t="shared" si="17"/>
        <v>730143016S _ BOITE DE COUPURE N 131 _  n° CHORUS Site: 157586</v>
      </c>
    </row>
    <row r="382" spans="5:12" x14ac:dyDescent="0.25">
      <c r="E382" s="87" t="s">
        <v>1456</v>
      </c>
      <c r="F382" s="87" t="s">
        <v>1457</v>
      </c>
      <c r="G382" s="87" t="s">
        <v>1458</v>
      </c>
      <c r="I382" s="90" t="str">
        <f t="shared" si="16"/>
        <v>730143017T _ BOITE DE COUPURE N 132</v>
      </c>
      <c r="K382" s="145"/>
      <c r="L382" s="8" t="str">
        <f t="shared" si="17"/>
        <v>730143017T _ BOITE DE COUPURE N 132 _  n° CHORUS Site: 160352</v>
      </c>
    </row>
    <row r="383" spans="5:12" x14ac:dyDescent="0.25">
      <c r="E383" s="87" t="s">
        <v>1459</v>
      </c>
      <c r="F383" s="87" t="s">
        <v>1460</v>
      </c>
      <c r="G383" s="87" t="s">
        <v>1461</v>
      </c>
      <c r="I383" s="90" t="str">
        <f t="shared" si="16"/>
        <v>730143018U _ BOITE DE COUPURE N 133</v>
      </c>
      <c r="K383" s="145"/>
      <c r="L383" s="8" t="str">
        <f t="shared" si="17"/>
        <v>730143018U _ BOITE DE COUPURE N 133 _  n° CHORUS Site: 160353</v>
      </c>
    </row>
    <row r="384" spans="5:12" x14ac:dyDescent="0.25">
      <c r="E384" s="87" t="s">
        <v>1462</v>
      </c>
      <c r="F384" s="87" t="s">
        <v>1463</v>
      </c>
      <c r="G384" s="87" t="s">
        <v>1464</v>
      </c>
      <c r="I384" s="90" t="str">
        <f t="shared" si="16"/>
        <v>730143019V _ BOITE DE COUPURE N 134</v>
      </c>
      <c r="K384" s="145"/>
      <c r="L384" s="8" t="str">
        <f t="shared" si="17"/>
        <v>730143019V _ BOITE DE COUPURE N 134 _  n° CHORUS Site: 159263</v>
      </c>
    </row>
    <row r="385" spans="5:12" x14ac:dyDescent="0.25">
      <c r="E385" s="87" t="s">
        <v>1465</v>
      </c>
      <c r="F385" s="87" t="s">
        <v>1466</v>
      </c>
      <c r="G385" s="87" t="s">
        <v>1467</v>
      </c>
      <c r="I385" s="90" t="str">
        <f t="shared" si="16"/>
        <v>730143030G _ SOURCE EX-CASERNE NAPOLEON</v>
      </c>
      <c r="K385" s="145"/>
      <c r="L385" s="8" t="str">
        <f t="shared" si="17"/>
        <v>730143030G _ SOURCE EX-CASERNE NAPOLEON _  n° CHORUS Site: 139140</v>
      </c>
    </row>
    <row r="386" spans="5:12" x14ac:dyDescent="0.25">
      <c r="E386" s="87" t="s">
        <v>1468</v>
      </c>
      <c r="F386" s="87" t="s">
        <v>1469</v>
      </c>
      <c r="G386" s="87" t="s">
        <v>187</v>
      </c>
      <c r="I386" s="90" t="str">
        <f t="shared" si="16"/>
        <v>730157029R _ ROUTE MILITAIRE DU REPLATON</v>
      </c>
      <c r="K386" s="145"/>
      <c r="L386" s="8" t="str">
        <f t="shared" si="17"/>
        <v>730157029R _ ROUTE MILITAIRE DU REPLATON _  n° CHORUS Site: -</v>
      </c>
    </row>
    <row r="387" spans="5:12" x14ac:dyDescent="0.25">
      <c r="E387" s="87" t="s">
        <v>1470</v>
      </c>
      <c r="F387" s="87" t="s">
        <v>1471</v>
      </c>
      <c r="G387" s="87" t="s">
        <v>187</v>
      </c>
      <c r="I387" s="90" t="str">
        <f t="shared" si="16"/>
        <v>730157030S _ DELAISSE ROUTE MILITAIRE REPLATON</v>
      </c>
      <c r="K387" s="145"/>
      <c r="L387" s="8" t="str">
        <f t="shared" si="17"/>
        <v>730157030S _ DELAISSE ROUTE MILITAIRE REPLATON _  n° CHORUS Site: -</v>
      </c>
    </row>
    <row r="388" spans="5:12" x14ac:dyDescent="0.25">
      <c r="E388" s="87" t="s">
        <v>1472</v>
      </c>
      <c r="F388" s="87" t="s">
        <v>1473</v>
      </c>
      <c r="G388" s="87" t="s">
        <v>1474</v>
      </c>
      <c r="I388" s="90" t="str">
        <f t="shared" si="16"/>
        <v>740280001T _ NN THONES</v>
      </c>
      <c r="K388" s="145"/>
      <c r="L388" s="8" t="str">
        <f t="shared" si="17"/>
        <v>740280001T _ NN THONES _  n° CHORUS Site: 151484</v>
      </c>
    </row>
    <row r="389" spans="5:12" x14ac:dyDescent="0.25">
      <c r="E389" s="87" t="s">
        <v>1475</v>
      </c>
      <c r="F389" s="87" t="s">
        <v>1476</v>
      </c>
      <c r="G389" s="87" t="s">
        <v>1477</v>
      </c>
      <c r="I389" s="90" t="str">
        <f t="shared" si="16"/>
        <v>260143001B _ TERRAIN MANOEUVRE CASNT CHAMBARAN-26-38</v>
      </c>
      <c r="K389" s="145"/>
      <c r="L389" s="8" t="str">
        <f t="shared" si="17"/>
        <v>260143001B _ TERRAIN MANOEUVRE CASNT CHAMBARAN-26-38 _  n° CHORUS Site: 160386</v>
      </c>
    </row>
    <row r="390" spans="5:12" x14ac:dyDescent="0.25">
      <c r="E390" s="87" t="s">
        <v>1478</v>
      </c>
      <c r="F390" s="87" t="s">
        <v>1479</v>
      </c>
      <c r="G390" s="87" t="s">
        <v>1480</v>
      </c>
      <c r="I390" s="90" t="str">
        <f t="shared" si="16"/>
        <v>380103001F _ NN CHICHILIANNE</v>
      </c>
      <c r="K390" s="145"/>
      <c r="L390" s="8" t="str">
        <f t="shared" si="17"/>
        <v>380103001F _ NN CHICHILIANNE _  n° CHORUS Site: 211009</v>
      </c>
    </row>
    <row r="391" spans="5:12" x14ac:dyDescent="0.25">
      <c r="E391" s="87" t="s">
        <v>1481</v>
      </c>
      <c r="F391" s="87" t="s">
        <v>1482</v>
      </c>
      <c r="G391" s="87" t="s">
        <v>1483</v>
      </c>
      <c r="I391" s="90" t="str">
        <f t="shared" si="16"/>
        <v>380185002C _ CASERNE DE L'ALMA</v>
      </c>
      <c r="K391" s="145"/>
      <c r="L391" s="8" t="str">
        <f t="shared" si="17"/>
        <v>380185002C _ CASERNE DE L'ALMA _  n° CHORUS Site: 158971</v>
      </c>
    </row>
    <row r="392" spans="5:12" x14ac:dyDescent="0.25">
      <c r="E392" s="87" t="s">
        <v>1484</v>
      </c>
      <c r="F392" s="87" t="s">
        <v>1485</v>
      </c>
      <c r="G392" s="87" t="s">
        <v>1486</v>
      </c>
      <c r="I392" s="90" t="str">
        <f t="shared" si="16"/>
        <v>380185013N _ VILLAS PROVENCE ET SUZETTE EX-CRSSA</v>
      </c>
      <c r="K392" s="145"/>
      <c r="L392" s="8" t="str">
        <f t="shared" si="17"/>
        <v>380185013N _ VILLAS PROVENCE ET SUZETTE EX-CRSSA _  n° CHORUS Site: 159978</v>
      </c>
    </row>
    <row r="393" spans="5:12" x14ac:dyDescent="0.25">
      <c r="E393" s="87" t="s">
        <v>1487</v>
      </c>
      <c r="F393" s="87" t="s">
        <v>1488</v>
      </c>
      <c r="G393" s="87" t="s">
        <v>1489</v>
      </c>
      <c r="I393" s="90" t="str">
        <f t="shared" si="16"/>
        <v>380185016Q _ HOTEL DES TROUPES DE MONTAGNE</v>
      </c>
      <c r="K393" s="145"/>
      <c r="L393" s="8" t="str">
        <f t="shared" si="17"/>
        <v>380185016Q _ HOTEL DES TROUPES DE MONTAGNE _  n° CHORUS Site: 157954</v>
      </c>
    </row>
    <row r="394" spans="5:12" x14ac:dyDescent="0.25">
      <c r="E394" s="87" t="s">
        <v>1490</v>
      </c>
      <c r="F394" s="87" t="s">
        <v>1491</v>
      </c>
      <c r="G394" s="87" t="s">
        <v>1492</v>
      </c>
      <c r="I394" s="90" t="str">
        <f t="shared" si="16"/>
        <v>380185020U _ CHAMP DE TIR DE COMBOIRE</v>
      </c>
      <c r="K394" s="145"/>
      <c r="L394" s="8" t="str">
        <f t="shared" si="17"/>
        <v>380185020U _ CHAMP DE TIR DE COMBOIRE _  n° CHORUS Site: 157228</v>
      </c>
    </row>
    <row r="395" spans="5:12" x14ac:dyDescent="0.25">
      <c r="E395" s="87" t="s">
        <v>1493</v>
      </c>
      <c r="F395" s="87" t="s">
        <v>1494</v>
      </c>
      <c r="G395" s="87" t="s">
        <v>1495</v>
      </c>
      <c r="I395" s="90" t="str">
        <f t="shared" si="16"/>
        <v>380185024Y _ RESIDENCE LES TILLEULS LA TRONCHE</v>
      </c>
      <c r="K395" s="145"/>
      <c r="L395" s="8" t="str">
        <f t="shared" si="17"/>
        <v>380185024Y _ RESIDENCE LES TILLEULS LA TRONCHE _  n° CHORUS Site: 159974</v>
      </c>
    </row>
    <row r="396" spans="5:12" x14ac:dyDescent="0.25">
      <c r="E396" s="87" t="s">
        <v>1496</v>
      </c>
      <c r="F396" s="87" t="s">
        <v>1497</v>
      </c>
      <c r="G396" s="87" t="s">
        <v>1498</v>
      </c>
      <c r="I396" s="90" t="str">
        <f t="shared" si="16"/>
        <v>380185029D _ RELAIS HERTZIEN DU MOUCHEROTTE</v>
      </c>
      <c r="K396" s="145"/>
      <c r="L396" s="8" t="str">
        <f t="shared" si="17"/>
        <v>380185029D _ RELAIS HERTZIEN DU MOUCHEROTTE _  n° CHORUS Site: 160669</v>
      </c>
    </row>
    <row r="397" spans="5:12" x14ac:dyDescent="0.25">
      <c r="E397" s="87" t="s">
        <v>1499</v>
      </c>
      <c r="F397" s="87" t="s">
        <v>1500</v>
      </c>
      <c r="G397" s="87" t="s">
        <v>1501</v>
      </c>
      <c r="I397" s="90" t="str">
        <f t="shared" si="16"/>
        <v>380185030E _ CENTRE DETENTE-LOISIR-ECOLE PUPILLES AIR</v>
      </c>
      <c r="K397" s="145"/>
      <c r="L397" s="8" t="str">
        <f t="shared" si="17"/>
        <v>380185030E _ CENTRE DETENTE-LOISIR-ECOLE PUPILLES AIR _  n° CHORUS Site: 158867</v>
      </c>
    </row>
    <row r="398" spans="5:12" x14ac:dyDescent="0.25">
      <c r="E398" s="87" t="s">
        <v>1502</v>
      </c>
      <c r="F398" s="87" t="s">
        <v>1503</v>
      </c>
      <c r="G398" s="87" t="s">
        <v>1504</v>
      </c>
      <c r="I398" s="90" t="str">
        <f t="shared" si="16"/>
        <v>380185037L _ POSTE STEPHEN-GONZALES DE LINARES</v>
      </c>
      <c r="K398" s="145"/>
      <c r="L398" s="8" t="str">
        <f t="shared" si="17"/>
        <v>380185037L _ POSTE STEPHEN-GONZALES DE LINARES _  n° CHORUS Site: 159428</v>
      </c>
    </row>
    <row r="399" spans="5:12" x14ac:dyDescent="0.25">
      <c r="E399" s="87" t="s">
        <v>1505</v>
      </c>
      <c r="F399" s="87" t="s">
        <v>1506</v>
      </c>
      <c r="G399" s="87" t="s">
        <v>1507</v>
      </c>
      <c r="I399" s="90" t="str">
        <f t="shared" si="16"/>
        <v>380185039N _ POSTE CNE JACQUES EX-POSTE ALPE D'HUEZ</v>
      </c>
      <c r="K399" s="145"/>
      <c r="L399" s="8" t="str">
        <f t="shared" si="17"/>
        <v>380185039N _ POSTE CNE JACQUES EX-POSTE ALPE D'HUEZ _  n° CHORUS Site: 158942</v>
      </c>
    </row>
    <row r="400" spans="5:12" x14ac:dyDescent="0.25">
      <c r="E400" s="87" t="s">
        <v>1508</v>
      </c>
      <c r="F400" s="87" t="s">
        <v>1509</v>
      </c>
      <c r="G400" s="87" t="s">
        <v>1510</v>
      </c>
      <c r="I400" s="90" t="str">
        <f t="shared" si="16"/>
        <v>380185040O _ POSTE ASPIRANT BEESAU</v>
      </c>
      <c r="K400" s="145"/>
      <c r="L400" s="8" t="str">
        <f t="shared" si="17"/>
        <v>380185040O _ POSTE ASPIRANT BEESAU _  n° CHORUS Site: 160401</v>
      </c>
    </row>
    <row r="401" spans="5:12" x14ac:dyDescent="0.25">
      <c r="E401" s="87" t="s">
        <v>1511</v>
      </c>
      <c r="F401" s="87" t="s">
        <v>1512</v>
      </c>
      <c r="G401" s="87" t="s">
        <v>1513</v>
      </c>
      <c r="I401" s="90" t="str">
        <f t="shared" si="16"/>
        <v>380185041P _ COL VAC ENTRE-DEUX-GUIERS SOURCE LA DOUE</v>
      </c>
      <c r="K401" s="145"/>
      <c r="L401" s="8" t="str">
        <f t="shared" si="17"/>
        <v>380185041P _ COL VAC ENTRE-DEUX-GUIERS SOURCE LA DOUE _  n° CHORUS Site: 157634</v>
      </c>
    </row>
    <row r="402" spans="5:12" x14ac:dyDescent="0.25">
      <c r="E402" s="87" t="s">
        <v>1514</v>
      </c>
      <c r="F402" s="87" t="s">
        <v>1515</v>
      </c>
      <c r="G402" s="87" t="s">
        <v>1516</v>
      </c>
      <c r="I402" s="90" t="str">
        <f t="shared" si="16"/>
        <v>380185046U _ QUARTIER CHEF DE BATAILLON DE REYNIES</v>
      </c>
      <c r="K402" s="145"/>
      <c r="L402" s="8" t="str">
        <f t="shared" si="17"/>
        <v>380185046U _ QUARTIER CHEF DE BATAILLON DE REYNIES _  n° CHORUS Site: 157250</v>
      </c>
    </row>
    <row r="403" spans="5:12" x14ac:dyDescent="0.25">
      <c r="E403" s="87" t="s">
        <v>1517</v>
      </c>
      <c r="F403" s="87" t="s">
        <v>1518</v>
      </c>
      <c r="G403" s="87" t="s">
        <v>1519</v>
      </c>
      <c r="I403" s="90" t="str">
        <f t="shared" si="16"/>
        <v>380185048W _ POSTE ADJUDANT CHEF PINEDE EX-LA MORTE</v>
      </c>
      <c r="K403" s="145"/>
      <c r="L403" s="8" t="str">
        <f t="shared" si="17"/>
        <v>380185048W _ POSTE ADJUDANT CHEF PINEDE EX-LA MORTE _  n° CHORUS Site: 157550</v>
      </c>
    </row>
    <row r="404" spans="5:12" x14ac:dyDescent="0.25">
      <c r="E404" s="87" t="s">
        <v>1520</v>
      </c>
      <c r="F404" s="87" t="s">
        <v>1521</v>
      </c>
      <c r="G404" s="87" t="s">
        <v>1522</v>
      </c>
      <c r="I404" s="90" t="str">
        <f t="shared" si="16"/>
        <v>380185049X _ TERRAIN D'EXERCICES DE N D DE MESAGE</v>
      </c>
      <c r="K404" s="145"/>
      <c r="L404" s="8" t="str">
        <f t="shared" si="17"/>
        <v>380185049X _ TERRAIN D'EXERCICES DE N D DE MESAGE _  n° CHORUS Site: 160340</v>
      </c>
    </row>
    <row r="405" spans="5:12" x14ac:dyDescent="0.25">
      <c r="E405" s="87" t="s">
        <v>1523</v>
      </c>
      <c r="F405" s="87" t="s">
        <v>1524</v>
      </c>
      <c r="G405" s="87" t="s">
        <v>1525</v>
      </c>
      <c r="I405" s="90" t="str">
        <f t="shared" si="16"/>
        <v>380185056E _ ECOLE PUPILLES AIR ET ESPACE 749</v>
      </c>
      <c r="K405" s="145"/>
      <c r="L405" s="8" t="str">
        <f t="shared" si="17"/>
        <v>380185056E _ ECOLE PUPILLES AIR ET ESPACE 749 _  n° CHORUS Site: 159402</v>
      </c>
    </row>
    <row r="406" spans="5:12" x14ac:dyDescent="0.25">
      <c r="E406" s="87" t="s">
        <v>1526</v>
      </c>
      <c r="F406" s="87" t="s">
        <v>1527</v>
      </c>
      <c r="G406" s="87" t="s">
        <v>1528</v>
      </c>
      <c r="I406" s="90" t="str">
        <f t="shared" si="16"/>
        <v>380185057F _ LOGEMENTS CADRES RESIDENCE LES AMARYLLIS</v>
      </c>
      <c r="K406" s="145"/>
      <c r="L406" s="8" t="str">
        <f t="shared" si="17"/>
        <v>380185057F _ LOGEMENTS CADRES RESIDENCE LES AMARYLLIS _  n° CHORUS Site: 158965</v>
      </c>
    </row>
    <row r="407" spans="5:12" x14ac:dyDescent="0.25">
      <c r="E407" s="87" t="s">
        <v>1529</v>
      </c>
      <c r="F407" s="87" t="s">
        <v>1530</v>
      </c>
      <c r="G407" s="87" t="s">
        <v>1531</v>
      </c>
      <c r="I407" s="90" t="str">
        <f t="shared" si="16"/>
        <v>380185058G _ EXUTOIRE DES EAUX PLUVIALES E P A</v>
      </c>
      <c r="K407" s="145"/>
      <c r="L407" s="8" t="str">
        <f t="shared" si="17"/>
        <v>380185058G _ EXUTOIRE DES EAUX PLUVIALES E P A _  n° CHORUS Site: 159094</v>
      </c>
    </row>
    <row r="408" spans="5:12" x14ac:dyDescent="0.25">
      <c r="E408" s="87" t="s">
        <v>1532</v>
      </c>
      <c r="F408" s="87" t="s">
        <v>1533</v>
      </c>
      <c r="G408" s="87" t="s">
        <v>1534</v>
      </c>
      <c r="I408" s="90" t="str">
        <f t="shared" si="16"/>
        <v>380185064M _ MUSEE TROUPES DE MONTAGNE DE LA BASTILLE</v>
      </c>
      <c r="K408" s="145"/>
      <c r="L408" s="8" t="str">
        <f t="shared" si="17"/>
        <v>380185064M _ MUSEE TROUPES DE MONTAGNE DE LA BASTILLE _  n° CHORUS Site: 189342</v>
      </c>
    </row>
    <row r="409" spans="5:12" x14ac:dyDescent="0.25">
      <c r="E409" s="87" t="s">
        <v>1535</v>
      </c>
      <c r="F409" s="87" t="s">
        <v>1536</v>
      </c>
      <c r="G409" s="87" t="s">
        <v>1537</v>
      </c>
      <c r="I409" s="90" t="str">
        <f t="shared" si="16"/>
        <v>380185066O _ PAB LOG CDC 93RAM</v>
      </c>
      <c r="K409" s="145"/>
      <c r="L409" s="8" t="str">
        <f t="shared" si="17"/>
        <v>380185066O _ PAB LOG CDC 93RAM _  n° CHORUS Site: 214973</v>
      </c>
    </row>
    <row r="410" spans="5:12" x14ac:dyDescent="0.25">
      <c r="E410" s="87" t="s">
        <v>1538</v>
      </c>
      <c r="F410" s="87" t="s">
        <v>1539</v>
      </c>
      <c r="G410" s="87" t="s">
        <v>1540</v>
      </c>
      <c r="I410" s="90" t="str">
        <f t="shared" si="16"/>
        <v>380249002Q _ LOGT BAIL GEND EPA TOURTET-CARUS</v>
      </c>
      <c r="K410" s="145"/>
      <c r="L410" s="8" t="str">
        <f t="shared" si="17"/>
        <v>380249002Q _ LOGT BAIL GEND EPA TOURTET-CARUS _  n° CHORUS Site: 199625</v>
      </c>
    </row>
    <row r="411" spans="5:12" x14ac:dyDescent="0.25">
      <c r="E411" s="87" t="s">
        <v>1541</v>
      </c>
      <c r="F411" s="87" t="s">
        <v>1542</v>
      </c>
      <c r="G411" s="87" t="s">
        <v>1543</v>
      </c>
      <c r="I411" s="90" t="str">
        <f t="shared" si="16"/>
        <v>380249004S _ LOGT BAIL GEND EPA GODIER</v>
      </c>
      <c r="K411" s="145"/>
      <c r="L411" s="8" t="str">
        <f t="shared" si="17"/>
        <v>380249004S _ LOGT BAIL GEND EPA GODIER _  n° CHORUS Site: 205835</v>
      </c>
    </row>
    <row r="412" spans="5:12" x14ac:dyDescent="0.25">
      <c r="E412" s="87" t="s">
        <v>1544</v>
      </c>
      <c r="F412" s="87" t="s">
        <v>1545</v>
      </c>
      <c r="G412" s="87" t="s">
        <v>1546</v>
      </c>
      <c r="I412" s="90" t="str">
        <f t="shared" si="16"/>
        <v>380249005T _ LOGEMENT NAS ADC TB</v>
      </c>
      <c r="K412" s="145"/>
      <c r="L412" s="8" t="str">
        <f t="shared" si="17"/>
        <v>380249005T _ LOGEMENT NAS ADC TB _  n° CHORUS Site: 209932</v>
      </c>
    </row>
    <row r="413" spans="5:12" x14ac:dyDescent="0.25">
      <c r="E413" s="87" t="s">
        <v>1547</v>
      </c>
      <c r="F413" s="87" t="s">
        <v>1548</v>
      </c>
      <c r="G413" s="87" t="s">
        <v>1549</v>
      </c>
      <c r="I413" s="90" t="str">
        <f t="shared" si="16"/>
        <v>380249006U _ PAB LOGEMENT NAS MONTBONNOT AMPHITEA</v>
      </c>
      <c r="K413" s="145"/>
      <c r="L413" s="8" t="str">
        <f t="shared" si="17"/>
        <v>380249006U _ PAB LOGEMENT NAS MONTBONNOT AMPHITEA _  n° CHORUS Site: 213337</v>
      </c>
    </row>
    <row r="414" spans="5:12" x14ac:dyDescent="0.25">
      <c r="E414" s="87" t="s">
        <v>1550</v>
      </c>
      <c r="F414" s="87" t="s">
        <v>1551</v>
      </c>
      <c r="G414" s="87" t="s">
        <v>1552</v>
      </c>
      <c r="I414" s="90" t="str">
        <f t="shared" si="16"/>
        <v>380397001X _ LOGEMENT NAS GENDARME CB</v>
      </c>
      <c r="K414" s="145"/>
      <c r="L414" s="8" t="str">
        <f t="shared" si="17"/>
        <v>380397001X _ LOGEMENT NAS GENDARME CB _  n° CHORUS Site: 209936</v>
      </c>
    </row>
    <row r="415" spans="5:12" x14ac:dyDescent="0.25">
      <c r="E415" s="87" t="s">
        <v>1553</v>
      </c>
      <c r="F415" s="87" t="s">
        <v>1554</v>
      </c>
      <c r="G415" s="87" t="s">
        <v>1555</v>
      </c>
      <c r="I415" s="90" t="str">
        <f t="shared" si="16"/>
        <v>380397003Z _ PAB LOGT NAS GEND AIR EPA</v>
      </c>
      <c r="K415" s="145"/>
      <c r="L415" s="8" t="str">
        <f t="shared" si="17"/>
        <v>380397003Z _ PAB LOGT NAS GEND AIR EPA _  n° CHORUS Site: 210301</v>
      </c>
    </row>
    <row r="416" spans="5:12" x14ac:dyDescent="0.25">
      <c r="E416" s="87" t="s">
        <v>1556</v>
      </c>
      <c r="F416" s="87" t="s">
        <v>1557</v>
      </c>
      <c r="G416" s="87" t="s">
        <v>1558</v>
      </c>
      <c r="I416" s="90" t="str">
        <f t="shared" si="16"/>
        <v>380433001N _ NN SAINT-NIZIER-DU-MOUCHEROTTE</v>
      </c>
      <c r="K416" s="145"/>
      <c r="L416" s="8" t="str">
        <f t="shared" si="17"/>
        <v>380433001N _ NN SAINT-NIZIER-DU-MOUCHEROTTE _  n° CHORUS Site: 199041</v>
      </c>
    </row>
    <row r="417" spans="5:12" x14ac:dyDescent="0.25">
      <c r="E417" s="87" t="s">
        <v>1559</v>
      </c>
      <c r="F417" s="87" t="s">
        <v>1560</v>
      </c>
      <c r="G417" s="87" t="s">
        <v>1561</v>
      </c>
      <c r="I417" s="90" t="str">
        <f t="shared" si="16"/>
        <v>380544005X _ TERRAIN DES BURETTES</v>
      </c>
      <c r="K417" s="145"/>
      <c r="L417" s="8" t="str">
        <f t="shared" si="17"/>
        <v>380544005X _ TERRAIN DES BURETTES _  n° CHORUS Site: 158345</v>
      </c>
    </row>
    <row r="418" spans="5:12" x14ac:dyDescent="0.25">
      <c r="E418" s="87" t="s">
        <v>1562</v>
      </c>
      <c r="F418" s="87" t="s">
        <v>1563</v>
      </c>
      <c r="G418" s="87" t="s">
        <v>1564</v>
      </c>
      <c r="I418" s="90" t="str">
        <f t="shared" si="16"/>
        <v>380544006Y _ PREPARATION MILITAIRE MARINE</v>
      </c>
      <c r="K418" s="145"/>
      <c r="L418" s="8" t="str">
        <f t="shared" si="17"/>
        <v>380544006Y _ PREPARATION MILITAIRE MARINE _  n° CHORUS Site: 211010</v>
      </c>
    </row>
    <row r="419" spans="5:12" x14ac:dyDescent="0.25">
      <c r="E419" s="87" t="s">
        <v>1565</v>
      </c>
      <c r="F419" s="87" t="s">
        <v>1566</v>
      </c>
      <c r="G419" s="87" t="s">
        <v>1567</v>
      </c>
      <c r="I419" s="90" t="str">
        <f t="shared" si="16"/>
        <v>380561001P _ TERRAIN MANOEUVRES CASNT CHAMBARAN-38-26</v>
      </c>
      <c r="K419" s="145"/>
      <c r="L419" s="8" t="str">
        <f t="shared" si="17"/>
        <v>380561001P _ TERRAIN MANOEUVRES CASNT CHAMBARAN-38-26 _  n° CHORUS Site: 157101</v>
      </c>
    </row>
    <row r="420" spans="5:12" x14ac:dyDescent="0.25">
      <c r="E420" s="87" t="s">
        <v>1568</v>
      </c>
      <c r="F420" s="87" t="s">
        <v>1569</v>
      </c>
      <c r="G420" s="87" t="s">
        <v>1570</v>
      </c>
      <c r="I420" s="90" t="str">
        <f t="shared" si="16"/>
        <v>730054006G _ BARAQUEMENTS DE VULMIX</v>
      </c>
      <c r="K420" s="145"/>
      <c r="L420" s="8" t="str">
        <f t="shared" si="17"/>
        <v>730054006G _ BARAQUEMENTS DE VULMIX _  n° CHORUS Site: 158192</v>
      </c>
    </row>
    <row r="421" spans="5:12" x14ac:dyDescent="0.25">
      <c r="E421" s="87" t="s">
        <v>1571</v>
      </c>
      <c r="F421" s="87" t="s">
        <v>1572</v>
      </c>
      <c r="G421" s="87" t="s">
        <v>1573</v>
      </c>
      <c r="I421" s="90" t="str">
        <f t="shared" si="16"/>
        <v>730054013N _ CHAMP DE TIR DE L'ARBONNE</v>
      </c>
      <c r="K421" s="145"/>
      <c r="L421" s="8" t="str">
        <f t="shared" si="17"/>
        <v>730054013N _ CHAMP DE TIR DE L'ARBONNE _  n° CHORUS Site: 157252</v>
      </c>
    </row>
    <row r="422" spans="5:12" x14ac:dyDescent="0.25">
      <c r="E422" s="87" t="s">
        <v>1574</v>
      </c>
      <c r="F422" s="87" t="s">
        <v>1575</v>
      </c>
      <c r="G422" s="87" t="s">
        <v>1576</v>
      </c>
      <c r="I422" s="90" t="str">
        <f t="shared" si="16"/>
        <v>730054018S _ MAISON FAMILIALE DE PRALOGNAN</v>
      </c>
      <c r="K422" s="145"/>
      <c r="L422" s="8" t="str">
        <f t="shared" si="17"/>
        <v>730054018S _ MAISON FAMILIALE DE PRALOGNAN _  n° CHORUS Site: 157577</v>
      </c>
    </row>
    <row r="423" spans="5:12" x14ac:dyDescent="0.25">
      <c r="E423" s="87" t="s">
        <v>1577</v>
      </c>
      <c r="F423" s="87" t="s">
        <v>1578</v>
      </c>
      <c r="G423" s="87" t="s">
        <v>1579</v>
      </c>
      <c r="I423" s="90" t="str">
        <f t="shared" si="16"/>
        <v>730054019T _ CENTRE DE MONTAGNE DES ALLUES N 333</v>
      </c>
      <c r="K423" s="145"/>
      <c r="L423" s="8" t="str">
        <f t="shared" si="17"/>
        <v>730054019T _ CENTRE DE MONTAGNE DES ALLUES N 333 _  n° CHORUS Site: 157481</v>
      </c>
    </row>
    <row r="424" spans="5:12" x14ac:dyDescent="0.25">
      <c r="E424" s="87" t="s">
        <v>1580</v>
      </c>
      <c r="F424" s="87" t="s">
        <v>1581</v>
      </c>
      <c r="G424" s="87" t="s">
        <v>1582</v>
      </c>
      <c r="I424" s="90" t="str">
        <f t="shared" si="16"/>
        <v>730054036K _ POSTE DE MONTAGNE DE TIGNES</v>
      </c>
      <c r="K424" s="145"/>
      <c r="L424" s="8" t="str">
        <f t="shared" si="17"/>
        <v>730054036K _ POSTE DE MONTAGNE DE TIGNES _  n° CHORUS Site: 179228</v>
      </c>
    </row>
    <row r="425" spans="5:12" x14ac:dyDescent="0.25">
      <c r="E425" s="87" t="s">
        <v>1583</v>
      </c>
      <c r="F425" s="87" t="s">
        <v>1584</v>
      </c>
      <c r="G425" s="87" t="s">
        <v>187</v>
      </c>
      <c r="I425" s="90" t="str">
        <f t="shared" si="16"/>
        <v>730054039N _ ALIMENTATION ELECTRIQUE CT ARBONNE</v>
      </c>
      <c r="K425" s="145"/>
      <c r="L425" s="8" t="str">
        <f t="shared" si="17"/>
        <v>730054039N _ ALIMENTATION ELECTRIQUE CT ARBONNE _  n° CHORUS Site: -</v>
      </c>
    </row>
    <row r="426" spans="5:12" x14ac:dyDescent="0.25">
      <c r="E426" s="87" t="s">
        <v>1585</v>
      </c>
      <c r="F426" s="87" t="s">
        <v>1586</v>
      </c>
      <c r="G426" s="87" t="s">
        <v>1587</v>
      </c>
      <c r="I426" s="90" t="str">
        <f t="shared" si="16"/>
        <v>730065006I _ IMMEUBLE PASTEUR</v>
      </c>
      <c r="K426" s="145"/>
      <c r="L426" s="8" t="str">
        <f t="shared" si="17"/>
        <v>730065006I _ IMMEUBLE PASTEUR _  n° CHORUS Site: 158050</v>
      </c>
    </row>
    <row r="427" spans="5:12" x14ac:dyDescent="0.25">
      <c r="E427" s="87" t="s">
        <v>1588</v>
      </c>
      <c r="F427" s="87" t="s">
        <v>1589</v>
      </c>
      <c r="G427" s="87" t="s">
        <v>1590</v>
      </c>
      <c r="I427" s="90" t="str">
        <f t="shared" si="16"/>
        <v>730065011N _ TERRAIN D'EXERCICES DES MONTS</v>
      </c>
      <c r="K427" s="145"/>
      <c r="L427" s="8" t="str">
        <f t="shared" si="17"/>
        <v>730065011N _ TERRAIN D'EXERCICES DES MONTS _  n° CHORUS Site: 157404</v>
      </c>
    </row>
    <row r="428" spans="5:12" x14ac:dyDescent="0.25">
      <c r="E428" s="87" t="s">
        <v>1591</v>
      </c>
      <c r="F428" s="87" t="s">
        <v>1592</v>
      </c>
      <c r="G428" s="87" t="s">
        <v>1593</v>
      </c>
      <c r="I428" s="90" t="str">
        <f t="shared" si="16"/>
        <v>730065013P _ CHAMP DE TIR DU PAS DE LA FOSSE</v>
      </c>
      <c r="K428" s="145"/>
      <c r="L428" s="8" t="str">
        <f t="shared" si="17"/>
        <v>730065013P _ CHAMP DE TIR DU PAS DE LA FOSSE _  n° CHORUS Site: 159505</v>
      </c>
    </row>
    <row r="429" spans="5:12" x14ac:dyDescent="0.25">
      <c r="E429" s="87" t="s">
        <v>1594</v>
      </c>
      <c r="F429" s="87" t="s">
        <v>1595</v>
      </c>
      <c r="G429" s="87" t="s">
        <v>1596</v>
      </c>
      <c r="I429" s="90" t="str">
        <f t="shared" si="16"/>
        <v>730065018U _ QUARTIER ROC NOIR</v>
      </c>
      <c r="K429" s="145"/>
      <c r="L429" s="8" t="str">
        <f t="shared" si="17"/>
        <v>730065018U _ QUARTIER ROC NOIR _  n° CHORUS Site: 160703</v>
      </c>
    </row>
    <row r="430" spans="5:12" x14ac:dyDescent="0.25">
      <c r="E430" s="87" t="s">
        <v>1597</v>
      </c>
      <c r="F430" s="87" t="s">
        <v>1598</v>
      </c>
      <c r="G430" s="87" t="s">
        <v>1599</v>
      </c>
      <c r="I430" s="90" t="str">
        <f t="shared" si="16"/>
        <v>730065023Z _ RESIDENCE LE NIVOLET LE COLOMBIER</v>
      </c>
      <c r="K430" s="145"/>
      <c r="L430" s="8" t="str">
        <f t="shared" si="17"/>
        <v>730065023Z _ RESIDENCE LE NIVOLET LE COLOMBIER _  n° CHORUS Site: 157715</v>
      </c>
    </row>
    <row r="431" spans="5:12" x14ac:dyDescent="0.25">
      <c r="E431" s="87" t="s">
        <v>1600</v>
      </c>
      <c r="F431" s="87" t="s">
        <v>1601</v>
      </c>
      <c r="G431" s="87" t="s">
        <v>1602</v>
      </c>
      <c r="I431" s="90" t="str">
        <f t="shared" si="16"/>
        <v>730065025B _ CENTRE ECOLE DE PLONGEE ARMEE DE TERRE</v>
      </c>
      <c r="K431" s="145"/>
      <c r="L431" s="8" t="str">
        <f t="shared" si="17"/>
        <v>730065025B _ CENTRE ECOLE DE PLONGEE ARMEE DE TERRE _  n° CHORUS Site: 160631</v>
      </c>
    </row>
    <row r="432" spans="5:12" x14ac:dyDescent="0.25">
      <c r="E432" s="87" t="s">
        <v>1603</v>
      </c>
      <c r="F432" s="87" t="s">
        <v>1604</v>
      </c>
      <c r="G432" s="87" t="s">
        <v>1605</v>
      </c>
      <c r="I432" s="90" t="str">
        <f t="shared" si="16"/>
        <v>730143002E _ TERRAIN EX-REFUGE DU REPLAT DES CANONS</v>
      </c>
      <c r="K432" s="145"/>
      <c r="L432" s="8" t="str">
        <f t="shared" si="17"/>
        <v>730143002E _ TERRAIN EX-REFUGE DU REPLAT DES CANONS _  n° CHORUS Site: 158443</v>
      </c>
    </row>
    <row r="433" spans="5:12" x14ac:dyDescent="0.25">
      <c r="E433" s="87" t="s">
        <v>1606</v>
      </c>
      <c r="F433" s="87" t="s">
        <v>1607</v>
      </c>
      <c r="G433" s="87" t="s">
        <v>1608</v>
      </c>
      <c r="I433" s="90" t="str">
        <f t="shared" si="16"/>
        <v>730143010M _ OUVRAGE DE LA VANOISE ET CHALET</v>
      </c>
      <c r="K433" s="145"/>
      <c r="L433" s="8" t="str">
        <f t="shared" si="17"/>
        <v>730143010M _ OUVRAGE DE LA VANOISE ET CHALET _  n° CHORUS Site: 158004</v>
      </c>
    </row>
    <row r="434" spans="5:12" x14ac:dyDescent="0.25">
      <c r="E434" s="87" t="s">
        <v>1609</v>
      </c>
      <c r="F434" s="87" t="s">
        <v>1610</v>
      </c>
      <c r="G434" s="87" t="s">
        <v>1611</v>
      </c>
      <c r="I434" s="90" t="str">
        <f t="shared" si="16"/>
        <v>730157001P _ CASERNE CDT PARIS</v>
      </c>
      <c r="K434" s="145"/>
      <c r="L434" s="8" t="str">
        <f t="shared" si="17"/>
        <v>730157001P _ CASERNE CDT PARIS _  n° CHORUS Site: 157601</v>
      </c>
    </row>
    <row r="435" spans="5:12" x14ac:dyDescent="0.25">
      <c r="E435" s="87" t="s">
        <v>1612</v>
      </c>
      <c r="F435" s="87" t="s">
        <v>1613</v>
      </c>
      <c r="G435" s="87" t="s">
        <v>1614</v>
      </c>
      <c r="I435" s="90" t="str">
        <f t="shared" si="16"/>
        <v>730157011Z _ EX-STAND DE TIR OUVERT DE L'ESSEILLON</v>
      </c>
      <c r="K435" s="145"/>
      <c r="L435" s="8" t="str">
        <f t="shared" si="17"/>
        <v>730157011Z _ EX-STAND DE TIR OUVERT DE L'ESSEILLON _  n° CHORUS Site: 156974</v>
      </c>
    </row>
    <row r="436" spans="5:12" x14ac:dyDescent="0.25">
      <c r="E436" s="87" t="s">
        <v>1615</v>
      </c>
      <c r="F436" s="87" t="s">
        <v>1616</v>
      </c>
      <c r="G436" s="87" t="s">
        <v>1617</v>
      </c>
      <c r="I436" s="90" t="str">
        <f t="shared" si="16"/>
        <v>730261001P _ CASERNEMENT DES ROCHILLES</v>
      </c>
      <c r="K436" s="145"/>
      <c r="L436" s="8" t="str">
        <f t="shared" si="17"/>
        <v>730261001P _ CASERNEMENT DES ROCHILLES _  n° CHORUS Site: 157795</v>
      </c>
    </row>
    <row r="437" spans="5:12" x14ac:dyDescent="0.25">
      <c r="E437" s="87" t="s">
        <v>1618</v>
      </c>
      <c r="F437" s="87" t="s">
        <v>1619</v>
      </c>
      <c r="G437" s="87" t="s">
        <v>1620</v>
      </c>
      <c r="I437" s="90" t="str">
        <f t="shared" si="16"/>
        <v>730261002Q _ ROUTE DU PLAN LACHAT AUX ROCHILLES</v>
      </c>
      <c r="K437" s="145"/>
      <c r="L437" s="8" t="str">
        <f t="shared" si="17"/>
        <v>730261002Q _ ROUTE DU PLAN LACHAT AUX ROCHILLES _  n° CHORUS Site: 159001</v>
      </c>
    </row>
    <row r="438" spans="5:12" x14ac:dyDescent="0.25">
      <c r="E438" s="87" t="s">
        <v>1621</v>
      </c>
      <c r="F438" s="87" t="s">
        <v>1622</v>
      </c>
      <c r="G438" s="87" t="s">
        <v>1623</v>
      </c>
      <c r="I438" s="90" t="str">
        <f t="shared" ref="I438:I501" si="18">E438&amp;" _ "&amp;F438</f>
        <v>730261003R _ AGRANDISSEMENT ROUTE PLAN LACHAT MOTTETS</v>
      </c>
      <c r="K438" s="145"/>
      <c r="L438" s="8" t="str">
        <f t="shared" ref="L438:L501" si="19">I438&amp;" _  n° CHORUS Site: "&amp;G438</f>
        <v>730261003R _ AGRANDISSEMENT ROUTE PLAN LACHAT MOTTETS _  n° CHORUS Site: 157760</v>
      </c>
    </row>
    <row r="439" spans="5:12" x14ac:dyDescent="0.25">
      <c r="E439" s="87" t="s">
        <v>1624</v>
      </c>
      <c r="F439" s="87" t="s">
        <v>1625</v>
      </c>
      <c r="G439" s="87" t="s">
        <v>1626</v>
      </c>
      <c r="I439" s="90" t="str">
        <f t="shared" si="18"/>
        <v>730261005T _ COND EAU FORT TELEGRAPHE SOURCE BENINGER</v>
      </c>
      <c r="K439" s="145"/>
      <c r="L439" s="8" t="str">
        <f t="shared" si="19"/>
        <v>730261005T _ COND EAU FORT TELEGRAPHE SOURCE BENINGER _  n° CHORUS Site: 158994</v>
      </c>
    </row>
    <row r="440" spans="5:12" x14ac:dyDescent="0.25">
      <c r="E440" s="87" t="s">
        <v>1627</v>
      </c>
      <c r="F440" s="87" t="s">
        <v>1628</v>
      </c>
      <c r="G440" s="87" t="s">
        <v>1629</v>
      </c>
      <c r="I440" s="90" t="str">
        <f t="shared" si="18"/>
        <v>730261008W _ POSTE CAPITAINE LISSNER EX-POSTE VALLOIR</v>
      </c>
      <c r="K440" s="145"/>
      <c r="L440" s="8" t="str">
        <f t="shared" si="19"/>
        <v>730261008W _ POSTE CAPITAINE LISSNER EX-POSTE VALLOIR _  n° CHORUS Site: 157796</v>
      </c>
    </row>
    <row r="441" spans="5:12" x14ac:dyDescent="0.25">
      <c r="E441" s="87" t="s">
        <v>1630</v>
      </c>
      <c r="F441" s="87" t="s">
        <v>1631</v>
      </c>
      <c r="G441" s="87" t="s">
        <v>1632</v>
      </c>
      <c r="I441" s="90" t="str">
        <f t="shared" si="18"/>
        <v>730261009X _ BARAQUEMENT DU TELEGRAPHE</v>
      </c>
      <c r="K441" s="145"/>
      <c r="L441" s="8" t="str">
        <f t="shared" si="19"/>
        <v>730261009X _ BARAQUEMENT DU TELEGRAPHE _  n° CHORUS Site: 158842</v>
      </c>
    </row>
    <row r="442" spans="5:12" x14ac:dyDescent="0.25">
      <c r="E442" s="87" t="s">
        <v>1633</v>
      </c>
      <c r="F442" s="87" t="s">
        <v>1634</v>
      </c>
      <c r="G442" s="87" t="s">
        <v>1635</v>
      </c>
      <c r="I442" s="90" t="str">
        <f t="shared" si="18"/>
        <v>730261014C _ ROUTE D'ACCES AU FORT DU TELEGRAPHE</v>
      </c>
      <c r="K442" s="145"/>
      <c r="L442" s="8" t="str">
        <f t="shared" si="19"/>
        <v>730261014C _ ROUTE D'ACCES AU FORT DU TELEGRAPHE _  n° CHORUS Site: 160025</v>
      </c>
    </row>
    <row r="443" spans="5:12" x14ac:dyDescent="0.25">
      <c r="E443" s="87" t="s">
        <v>1636</v>
      </c>
      <c r="F443" s="87" t="s">
        <v>1637</v>
      </c>
      <c r="G443" s="87" t="s">
        <v>1638</v>
      </c>
      <c r="I443" s="90" t="str">
        <f t="shared" si="18"/>
        <v>740010003F _ EX-PAVILLON CDT DE GROUPE</v>
      </c>
      <c r="K443" s="145"/>
      <c r="L443" s="8" t="str">
        <f t="shared" si="19"/>
        <v>740010003F _ EX-PAVILLON CDT DE GROUPE _  n° CHORUS Site: 158751</v>
      </c>
    </row>
    <row r="444" spans="5:12" x14ac:dyDescent="0.25">
      <c r="E444" s="87" t="s">
        <v>1639</v>
      </c>
      <c r="F444" s="87" t="s">
        <v>1640</v>
      </c>
      <c r="G444" s="87" t="s">
        <v>1641</v>
      </c>
      <c r="I444" s="90" t="str">
        <f t="shared" si="18"/>
        <v>740010007J _ MAISON DE L'ARMEE ET SERVICES GENERAUX</v>
      </c>
      <c r="K444" s="145"/>
      <c r="L444" s="8" t="str">
        <f t="shared" si="19"/>
        <v>740010007J _ MAISON DE L'ARMEE ET SERVICES GENERAUX _  n° CHORUS Site: 158858</v>
      </c>
    </row>
    <row r="445" spans="5:12" x14ac:dyDescent="0.25">
      <c r="E445" s="87" t="s">
        <v>1642</v>
      </c>
      <c r="F445" s="87" t="s">
        <v>1643</v>
      </c>
      <c r="G445" s="87" t="s">
        <v>1644</v>
      </c>
      <c r="I445" s="90" t="str">
        <f t="shared" si="18"/>
        <v>740010009L _ CHAMP DE TIR DE SACCONGES</v>
      </c>
      <c r="K445" s="145"/>
      <c r="L445" s="8" t="str">
        <f t="shared" si="19"/>
        <v>740010009L _ CHAMP DE TIR DE SACCONGES _  n° CHORUS Site: 157264</v>
      </c>
    </row>
    <row r="446" spans="5:12" x14ac:dyDescent="0.25">
      <c r="E446" s="87" t="s">
        <v>1645</v>
      </c>
      <c r="F446" s="87" t="s">
        <v>1646</v>
      </c>
      <c r="G446" s="87" t="s">
        <v>1647</v>
      </c>
      <c r="I446" s="90" t="str">
        <f t="shared" si="18"/>
        <v>740010011N _ QUARTIER LT-TOM MOREL EX-BRESSIS</v>
      </c>
      <c r="K446" s="145"/>
      <c r="L446" s="8" t="str">
        <f t="shared" si="19"/>
        <v>740010011N _ QUARTIER LT-TOM MOREL EX-BRESSIS _  n° CHORUS Site: 158739</v>
      </c>
    </row>
    <row r="447" spans="5:12" x14ac:dyDescent="0.25">
      <c r="E447" s="87" t="s">
        <v>1648</v>
      </c>
      <c r="F447" s="87" t="s">
        <v>1649</v>
      </c>
      <c r="G447" s="87" t="s">
        <v>1650</v>
      </c>
      <c r="I447" s="90" t="str">
        <f t="shared" si="18"/>
        <v>740056002K _ QUARTIER LIEUTENANT-COLONEL POURCHIER</v>
      </c>
      <c r="K447" s="145"/>
      <c r="L447" s="8" t="str">
        <f t="shared" si="19"/>
        <v>740056002K _ QUARTIER LIEUTENANT-COLONEL POURCHIER _  n° CHORUS Site: 157629</v>
      </c>
    </row>
    <row r="448" spans="5:12" x14ac:dyDescent="0.25">
      <c r="E448" s="87" t="s">
        <v>1651</v>
      </c>
      <c r="F448" s="87" t="s">
        <v>1652</v>
      </c>
      <c r="G448" s="87" t="s">
        <v>1653</v>
      </c>
      <c r="I448" s="90" t="str">
        <f t="shared" si="18"/>
        <v>740056008Q _ GARAGE DU BIOLLAY</v>
      </c>
      <c r="K448" s="145"/>
      <c r="L448" s="8" t="str">
        <f t="shared" si="19"/>
        <v>740056008Q _ GARAGE DU BIOLLAY _  n° CHORUS Site: 160406</v>
      </c>
    </row>
    <row r="449" spans="5:12" x14ac:dyDescent="0.25">
      <c r="E449" s="87" t="s">
        <v>1654</v>
      </c>
      <c r="F449" s="87" t="s">
        <v>1655</v>
      </c>
      <c r="G449" s="87" t="s">
        <v>1656</v>
      </c>
      <c r="I449" s="90" t="str">
        <f t="shared" si="18"/>
        <v>740056010S _ RESIDENCE TOT DRET</v>
      </c>
      <c r="K449" s="145"/>
      <c r="L449" s="8" t="str">
        <f t="shared" si="19"/>
        <v>740056010S _ RESIDENCE TOT DRET _  n° CHORUS Site: 159486</v>
      </c>
    </row>
    <row r="450" spans="5:12" ht="15.75" thickBot="1" x14ac:dyDescent="0.3">
      <c r="E450" s="87" t="s">
        <v>1657</v>
      </c>
      <c r="F450" s="87" t="s">
        <v>1658</v>
      </c>
      <c r="G450" s="87" t="s">
        <v>1659</v>
      </c>
      <c r="I450" s="90" t="str">
        <f t="shared" si="18"/>
        <v>740081005B _ POSTE CNE MASSON</v>
      </c>
      <c r="K450" s="146"/>
      <c r="L450" s="9" t="str">
        <f t="shared" si="19"/>
        <v>740081005B _ POSTE CNE MASSON _  n° CHORUS Site: 159648</v>
      </c>
    </row>
    <row r="451" spans="5:12" x14ac:dyDescent="0.25">
      <c r="E451" s="87" t="s">
        <v>1660</v>
      </c>
      <c r="F451" s="87" t="s">
        <v>1661</v>
      </c>
      <c r="G451" s="87" t="s">
        <v>1662</v>
      </c>
      <c r="I451" s="90" t="str">
        <f t="shared" si="18"/>
        <v>130103003R _ STATION POMPAGE DU DEPOT MUNITIONS</v>
      </c>
      <c r="K451" s="144" t="s">
        <v>340</v>
      </c>
      <c r="L451" s="19" t="str">
        <f t="shared" si="19"/>
        <v>130103003R _ STATION POMPAGE DU DEPOT MUNITIONS _  n° CHORUS Site: 160337</v>
      </c>
    </row>
    <row r="452" spans="5:12" x14ac:dyDescent="0.25">
      <c r="E452" s="87" t="s">
        <v>1663</v>
      </c>
      <c r="F452" s="87" t="s">
        <v>1664</v>
      </c>
      <c r="G452" s="87" t="s">
        <v>1665</v>
      </c>
      <c r="I452" s="90" t="str">
        <f t="shared" si="18"/>
        <v>130047019L _ DOMAINE DE MONTEAU</v>
      </c>
      <c r="K452" s="145"/>
      <c r="L452" s="8" t="str">
        <f t="shared" si="19"/>
        <v>130047019L _ DOMAINE DE MONTEAU _  n° CHORUS Site: 159640</v>
      </c>
    </row>
    <row r="453" spans="5:12" x14ac:dyDescent="0.25">
      <c r="E453" s="87" t="s">
        <v>1666</v>
      </c>
      <c r="F453" s="87" t="s">
        <v>1667</v>
      </c>
      <c r="G453" s="87" t="s">
        <v>1668</v>
      </c>
      <c r="I453" s="90" t="str">
        <f t="shared" si="18"/>
        <v>130078005F _ STATION DE POMPAGE DU CRE DU RHONE</v>
      </c>
      <c r="K453" s="145"/>
      <c r="L453" s="8" t="str">
        <f t="shared" si="19"/>
        <v>130078005F _ STATION DE POMPAGE DU CRE DU RHONE _  n° CHORUS Site: 158711</v>
      </c>
    </row>
    <row r="454" spans="5:12" x14ac:dyDescent="0.25">
      <c r="E454" s="87" t="s">
        <v>1669</v>
      </c>
      <c r="F454" s="87" t="s">
        <v>1670</v>
      </c>
      <c r="G454" s="87" t="s">
        <v>1671</v>
      </c>
      <c r="I454" s="90" t="str">
        <f t="shared" si="18"/>
        <v>130103002Q _ LOGEMENTS ET DEPOT DE MUNITIONS</v>
      </c>
      <c r="K454" s="145"/>
      <c r="L454" s="8" t="str">
        <f t="shared" si="19"/>
        <v>130103002Q _ LOGEMENTS ET DEPOT DE MUNITIONS _  n° CHORUS Site: 157603</v>
      </c>
    </row>
    <row r="455" spans="5:12" x14ac:dyDescent="0.25">
      <c r="E455" s="87" t="s">
        <v>1672</v>
      </c>
      <c r="F455" s="87" t="s">
        <v>1673</v>
      </c>
      <c r="G455" s="87" t="s">
        <v>1674</v>
      </c>
      <c r="I455" s="90" t="str">
        <f t="shared" si="18"/>
        <v>130038501V _ ETABLISSEMENT DE FONTVIEILLE</v>
      </c>
      <c r="K455" s="145"/>
      <c r="L455" s="8" t="str">
        <f t="shared" si="19"/>
        <v>130038501V _ ETABLISSEMENT DE FONTVIEILLE _  n° CHORUS Site: 160069</v>
      </c>
    </row>
    <row r="456" spans="5:12" x14ac:dyDescent="0.25">
      <c r="E456" s="87" t="s">
        <v>1675</v>
      </c>
      <c r="F456" s="87" t="s">
        <v>1676</v>
      </c>
      <c r="G456" s="87" t="s">
        <v>1677</v>
      </c>
      <c r="I456" s="90" t="str">
        <f t="shared" si="18"/>
        <v>130039502I _ PAB LOGEMENT NAS 3025</v>
      </c>
      <c r="K456" s="145"/>
      <c r="L456" s="8" t="str">
        <f t="shared" si="19"/>
        <v>130039502I _ PAB LOGEMENT NAS 3025 _  n° CHORUS Site: 210481</v>
      </c>
    </row>
    <row r="457" spans="5:12" x14ac:dyDescent="0.25">
      <c r="E457" s="87" t="s">
        <v>1678</v>
      </c>
      <c r="F457" s="87" t="s">
        <v>1679</v>
      </c>
      <c r="G457" s="87" t="s">
        <v>1680</v>
      </c>
      <c r="I457" s="90" t="str">
        <f t="shared" si="18"/>
        <v>130047002U _ IMMEUBLE PLACE DES CARMES</v>
      </c>
      <c r="K457" s="145"/>
      <c r="L457" s="8" t="str">
        <f t="shared" si="19"/>
        <v>130047002U _ IMMEUBLE PLACE DES CARMES _  n° CHORUS Site: 160525</v>
      </c>
    </row>
    <row r="458" spans="5:12" x14ac:dyDescent="0.25">
      <c r="E458" s="87" t="s">
        <v>1681</v>
      </c>
      <c r="F458" s="87" t="s">
        <v>1682</v>
      </c>
      <c r="G458" s="87" t="s">
        <v>1683</v>
      </c>
      <c r="I458" s="90" t="str">
        <f t="shared" si="18"/>
        <v>130047003V _ VILLA LES CIGALES</v>
      </c>
      <c r="K458" s="145"/>
      <c r="L458" s="8" t="str">
        <f t="shared" si="19"/>
        <v>130047003V _ VILLA LES CIGALES _  n° CHORUS Site: 157389</v>
      </c>
    </row>
    <row r="459" spans="5:12" x14ac:dyDescent="0.25">
      <c r="E459" s="87" t="s">
        <v>1684</v>
      </c>
      <c r="F459" s="87" t="s">
        <v>1685</v>
      </c>
      <c r="G459" s="87" t="s">
        <v>1686</v>
      </c>
      <c r="I459" s="90" t="str">
        <f t="shared" si="18"/>
        <v>130047010C _ PISTE DE VERGIERE</v>
      </c>
      <c r="K459" s="145"/>
      <c r="L459" s="8" t="str">
        <f t="shared" si="19"/>
        <v>130047010C _ PISTE DE VERGIERE _  n° CHORUS Site: 157930</v>
      </c>
    </row>
    <row r="460" spans="5:12" x14ac:dyDescent="0.25">
      <c r="E460" s="87" t="s">
        <v>1687</v>
      </c>
      <c r="F460" s="87" t="s">
        <v>1688</v>
      </c>
      <c r="G460" s="87" t="s">
        <v>1689</v>
      </c>
      <c r="I460" s="90" t="str">
        <f t="shared" si="18"/>
        <v>130047011D _ CENTRE EMISSION DES CHANOINES</v>
      </c>
      <c r="K460" s="145"/>
      <c r="L460" s="8" t="str">
        <f t="shared" si="19"/>
        <v>130047011D _ CENTRE EMISSION DES CHANOINES _  n° CHORUS Site: 159766</v>
      </c>
    </row>
    <row r="461" spans="5:12" x14ac:dyDescent="0.25">
      <c r="E461" s="87" t="s">
        <v>1690</v>
      </c>
      <c r="F461" s="87" t="s">
        <v>1691</v>
      </c>
      <c r="G461" s="87" t="s">
        <v>1692</v>
      </c>
      <c r="I461" s="90" t="str">
        <f t="shared" si="18"/>
        <v>130047013F _ BASE AERIENNE 125 ISTRES</v>
      </c>
      <c r="K461" s="145"/>
      <c r="L461" s="8" t="str">
        <f t="shared" si="19"/>
        <v>130047013F _ BASE AERIENNE 125 ISTRES _  n° CHORUS Site: 157499</v>
      </c>
    </row>
    <row r="462" spans="5:12" x14ac:dyDescent="0.25">
      <c r="E462" s="87" t="s">
        <v>1693</v>
      </c>
      <c r="F462" s="87" t="s">
        <v>1694</v>
      </c>
      <c r="G462" s="87" t="s">
        <v>1695</v>
      </c>
      <c r="I462" s="90" t="str">
        <f t="shared" si="18"/>
        <v>130047014G _ CITE PUJEADE</v>
      </c>
      <c r="K462" s="145"/>
      <c r="L462" s="8" t="str">
        <f t="shared" si="19"/>
        <v>130047014G _ CITE PUJEADE _  n° CHORUS Site: 159667</v>
      </c>
    </row>
    <row r="463" spans="5:12" x14ac:dyDescent="0.25">
      <c r="E463" s="87" t="s">
        <v>1696</v>
      </c>
      <c r="F463" s="87" t="s">
        <v>1697</v>
      </c>
      <c r="G463" s="87" t="s">
        <v>1698</v>
      </c>
      <c r="I463" s="90" t="str">
        <f t="shared" si="18"/>
        <v>130047015H _ CITE ENGHUN</v>
      </c>
      <c r="K463" s="145"/>
      <c r="L463" s="8" t="str">
        <f t="shared" si="19"/>
        <v>130047015H _ CITE ENGHUN _  n° CHORUS Site: 159341</v>
      </c>
    </row>
    <row r="464" spans="5:12" x14ac:dyDescent="0.25">
      <c r="E464" s="87" t="s">
        <v>1699</v>
      </c>
      <c r="F464" s="87" t="s">
        <v>1700</v>
      </c>
      <c r="G464" s="87" t="s">
        <v>1701</v>
      </c>
      <c r="I464" s="90" t="str">
        <f t="shared" si="18"/>
        <v>130047016I _ CITE CARPENTIER</v>
      </c>
      <c r="K464" s="145"/>
      <c r="L464" s="8" t="str">
        <f t="shared" si="19"/>
        <v>130047016I _ CITE CARPENTIER _  n° CHORUS Site: 158111</v>
      </c>
    </row>
    <row r="465" spans="5:12" x14ac:dyDescent="0.25">
      <c r="E465" s="87" t="s">
        <v>1702</v>
      </c>
      <c r="F465" s="87" t="s">
        <v>1703</v>
      </c>
      <c r="G465" s="87" t="s">
        <v>1704</v>
      </c>
      <c r="I465" s="90" t="str">
        <f t="shared" si="18"/>
        <v>130047018K _ BASE DE VITESSE D'ISTRES</v>
      </c>
      <c r="K465" s="145"/>
      <c r="L465" s="8" t="str">
        <f t="shared" si="19"/>
        <v>130047018K _ BASE DE VITESSE D'ISTRES _  n° CHORUS Site: 158304</v>
      </c>
    </row>
    <row r="466" spans="5:12" x14ac:dyDescent="0.25">
      <c r="E466" s="87" t="s">
        <v>1705</v>
      </c>
      <c r="F466" s="87" t="s">
        <v>1706</v>
      </c>
      <c r="G466" s="87" t="s">
        <v>1707</v>
      </c>
      <c r="I466" s="90" t="str">
        <f t="shared" si="18"/>
        <v>130047020M _ CITE LA BAYANNE</v>
      </c>
      <c r="K466" s="145"/>
      <c r="L466" s="8" t="str">
        <f t="shared" si="19"/>
        <v>130047020M _ CITE LA BAYANNE _  n° CHORUS Site: 160769</v>
      </c>
    </row>
    <row r="467" spans="5:12" x14ac:dyDescent="0.25">
      <c r="E467" s="87" t="s">
        <v>1708</v>
      </c>
      <c r="F467" s="87" t="s">
        <v>1709</v>
      </c>
      <c r="G467" s="87" t="s">
        <v>1710</v>
      </c>
      <c r="I467" s="90" t="str">
        <f t="shared" si="18"/>
        <v>130047021N _ CENTRE D'ESSAIS EN VOL</v>
      </c>
      <c r="K467" s="145"/>
      <c r="L467" s="8" t="str">
        <f t="shared" si="19"/>
        <v>130047021N _ CENTRE D'ESSAIS EN VOL _  n° CHORUS Site: 160185</v>
      </c>
    </row>
    <row r="468" spans="5:12" x14ac:dyDescent="0.25">
      <c r="E468" s="87" t="s">
        <v>1711</v>
      </c>
      <c r="F468" s="87" t="s">
        <v>1712</v>
      </c>
      <c r="G468" s="87" t="s">
        <v>1713</v>
      </c>
      <c r="I468" s="90" t="str">
        <f t="shared" si="18"/>
        <v>130047511J _ LOGEMENT NAS NO917A</v>
      </c>
      <c r="K468" s="145"/>
      <c r="L468" s="8" t="str">
        <f t="shared" si="19"/>
        <v>130047511J _ LOGEMENT NAS NO917A _  n° CHORUS Site: 160786</v>
      </c>
    </row>
    <row r="469" spans="5:12" x14ac:dyDescent="0.25">
      <c r="E469" s="87" t="s">
        <v>1714</v>
      </c>
      <c r="F469" s="87" t="s">
        <v>1715</v>
      </c>
      <c r="G469" s="87" t="s">
        <v>1716</v>
      </c>
      <c r="I469" s="90" t="str">
        <f t="shared" si="18"/>
        <v>130047512K _ LOGEMENT NAS NO918A</v>
      </c>
      <c r="K469" s="145"/>
      <c r="L469" s="8" t="str">
        <f t="shared" si="19"/>
        <v>130047512K _ LOGEMENT NAS NO918A _  n° CHORUS Site: 160852</v>
      </c>
    </row>
    <row r="470" spans="5:12" x14ac:dyDescent="0.25">
      <c r="E470" s="87" t="s">
        <v>1717</v>
      </c>
      <c r="F470" s="87" t="s">
        <v>1718</v>
      </c>
      <c r="G470" s="87" t="s">
        <v>1719</v>
      </c>
      <c r="I470" s="90" t="str">
        <f t="shared" si="18"/>
        <v>130047513L _ LOGEMENT NAS NO919A</v>
      </c>
      <c r="K470" s="145"/>
      <c r="L470" s="8" t="str">
        <f t="shared" si="19"/>
        <v>130047513L _ LOGEMENT NAS NO919A _  n° CHORUS Site: 160816</v>
      </c>
    </row>
    <row r="471" spans="5:12" x14ac:dyDescent="0.25">
      <c r="E471" s="87" t="s">
        <v>1720</v>
      </c>
      <c r="F471" s="87" t="s">
        <v>1721</v>
      </c>
      <c r="G471" s="87" t="s">
        <v>1722</v>
      </c>
      <c r="I471" s="90" t="str">
        <f t="shared" si="18"/>
        <v>130047514M _ LOGEMENT NAS NO920A</v>
      </c>
      <c r="K471" s="145"/>
      <c r="L471" s="8" t="str">
        <f t="shared" si="19"/>
        <v>130047514M _ LOGEMENT NAS NO920A _  n° CHORUS Site: 160812</v>
      </c>
    </row>
    <row r="472" spans="5:12" x14ac:dyDescent="0.25">
      <c r="E472" s="87" t="s">
        <v>1723</v>
      </c>
      <c r="F472" s="87" t="s">
        <v>1724</v>
      </c>
      <c r="G472" s="87" t="s">
        <v>1725</v>
      </c>
      <c r="I472" s="90" t="str">
        <f t="shared" si="18"/>
        <v>130047516O _ LOGEMENT NAS NO926A</v>
      </c>
      <c r="K472" s="145"/>
      <c r="L472" s="8" t="str">
        <f t="shared" si="19"/>
        <v>130047516O _ LOGEMENT NAS NO926A _  n° CHORUS Site: 160837</v>
      </c>
    </row>
    <row r="473" spans="5:12" x14ac:dyDescent="0.25">
      <c r="E473" s="87" t="s">
        <v>1726</v>
      </c>
      <c r="F473" s="87" t="s">
        <v>1727</v>
      </c>
      <c r="G473" s="87" t="s">
        <v>1728</v>
      </c>
      <c r="I473" s="90" t="str">
        <f t="shared" si="18"/>
        <v>130047518Q _ LOGEMENT NAS 2410</v>
      </c>
      <c r="K473" s="145"/>
      <c r="L473" s="8" t="str">
        <f t="shared" si="19"/>
        <v>130047518Q _ LOGEMENT NAS 2410 _  n° CHORUS Site: 183897</v>
      </c>
    </row>
    <row r="474" spans="5:12" x14ac:dyDescent="0.25">
      <c r="E474" s="87" t="s">
        <v>1729</v>
      </c>
      <c r="F474" s="87" t="s">
        <v>1730</v>
      </c>
      <c r="G474" s="87" t="s">
        <v>1731</v>
      </c>
      <c r="I474" s="90" t="str">
        <f t="shared" si="18"/>
        <v>130047521T _ PAB LOGEMENT NAS</v>
      </c>
      <c r="K474" s="145"/>
      <c r="L474" s="8" t="str">
        <f t="shared" si="19"/>
        <v>130047521T _ PAB LOGEMENT NAS _  n° CHORUS Site: 215576</v>
      </c>
    </row>
    <row r="475" spans="5:12" x14ac:dyDescent="0.25">
      <c r="E475" s="87" t="s">
        <v>1732</v>
      </c>
      <c r="F475" s="87" t="s">
        <v>1733</v>
      </c>
      <c r="G475" s="87" t="s">
        <v>1734</v>
      </c>
      <c r="I475" s="90" t="str">
        <f t="shared" si="18"/>
        <v>130047522U _ BAIL 23IS6001</v>
      </c>
      <c r="K475" s="145"/>
      <c r="L475" s="8" t="str">
        <f t="shared" si="19"/>
        <v>130047522U _ BAIL 23IS6001 _  n° CHORUS Site: 216494</v>
      </c>
    </row>
    <row r="476" spans="5:12" x14ac:dyDescent="0.25">
      <c r="E476" s="87" t="s">
        <v>1735</v>
      </c>
      <c r="F476" s="87" t="s">
        <v>1736</v>
      </c>
      <c r="G476" s="87" t="s">
        <v>1737</v>
      </c>
      <c r="I476" s="90" t="str">
        <f t="shared" si="18"/>
        <v>130047523V _ PAB 23IS6002</v>
      </c>
      <c r="K476" s="145"/>
      <c r="L476" s="8" t="str">
        <f t="shared" si="19"/>
        <v>130047523V _ PAB 23IS6002 _  n° CHORUS Site: 216118</v>
      </c>
    </row>
    <row r="477" spans="5:12" x14ac:dyDescent="0.25">
      <c r="E477" s="87" t="s">
        <v>1738</v>
      </c>
      <c r="F477" s="87" t="s">
        <v>1739</v>
      </c>
      <c r="G477" s="87" t="s">
        <v>187</v>
      </c>
      <c r="I477" s="90" t="str">
        <f t="shared" si="18"/>
        <v>130047524W _ PAB 14 RUE DES EGLANTIERS 13800 ISTRES</v>
      </c>
      <c r="K477" s="145"/>
      <c r="L477" s="8" t="str">
        <f t="shared" si="19"/>
        <v>130047524W _ PAB 14 RUE DES EGLANTIERS 13800 ISTRES _  n° CHORUS Site: -</v>
      </c>
    </row>
    <row r="478" spans="5:12" x14ac:dyDescent="0.25">
      <c r="E478" s="87" t="s">
        <v>1740</v>
      </c>
      <c r="F478" s="87" t="s">
        <v>1741</v>
      </c>
      <c r="G478" s="87" t="s">
        <v>1742</v>
      </c>
      <c r="I478" s="90" t="str">
        <f t="shared" si="18"/>
        <v>130063001D _ 4EME RMAT DETACHEMENT</v>
      </c>
      <c r="K478" s="145"/>
      <c r="L478" s="8" t="str">
        <f t="shared" si="19"/>
        <v>130063001D _ 4EME RMAT DETACHEMENT _  n° CHORUS Site: 156824</v>
      </c>
    </row>
    <row r="479" spans="5:12" x14ac:dyDescent="0.25">
      <c r="E479" s="87" t="s">
        <v>1743</v>
      </c>
      <c r="F479" s="87" t="s">
        <v>1744</v>
      </c>
      <c r="G479" s="87" t="s">
        <v>1745</v>
      </c>
      <c r="I479" s="90" t="str">
        <f t="shared" si="18"/>
        <v>130063002E _ PISTE MIRAMAS EX PARC A BALLONS</v>
      </c>
      <c r="K479" s="145"/>
      <c r="L479" s="8" t="str">
        <f t="shared" si="19"/>
        <v>130063002E _ PISTE MIRAMAS EX PARC A BALLONS _  n° CHORUS Site: 157663</v>
      </c>
    </row>
    <row r="480" spans="5:12" x14ac:dyDescent="0.25">
      <c r="E480" s="87" t="s">
        <v>1746</v>
      </c>
      <c r="F480" s="87" t="s">
        <v>1747</v>
      </c>
      <c r="G480" s="87" t="s">
        <v>1748</v>
      </c>
      <c r="I480" s="90" t="str">
        <f t="shared" si="18"/>
        <v>130063004G _ VILLA CAPITAINE</v>
      </c>
      <c r="K480" s="145"/>
      <c r="L480" s="8" t="str">
        <f t="shared" si="19"/>
        <v>130063004G _ VILLA CAPITAINE _  n° CHORUS Site: 159549</v>
      </c>
    </row>
    <row r="481" spans="5:12" x14ac:dyDescent="0.25">
      <c r="E481" s="87" t="s">
        <v>1749</v>
      </c>
      <c r="F481" s="87" t="s">
        <v>1750</v>
      </c>
      <c r="G481" s="87" t="s">
        <v>1751</v>
      </c>
      <c r="I481" s="90" t="str">
        <f t="shared" si="18"/>
        <v>130063009L _ CITE DU JEU DE BOULES</v>
      </c>
      <c r="K481" s="145"/>
      <c r="L481" s="8" t="str">
        <f t="shared" si="19"/>
        <v>130063009L _ CITE DU JEU DE BOULES _  n° CHORUS Site: 158916</v>
      </c>
    </row>
    <row r="482" spans="5:12" x14ac:dyDescent="0.25">
      <c r="E482" s="87" t="s">
        <v>1752</v>
      </c>
      <c r="F482" s="87" t="s">
        <v>1753</v>
      </c>
      <c r="G482" s="87" t="s">
        <v>1754</v>
      </c>
      <c r="I482" s="90" t="str">
        <f t="shared" si="18"/>
        <v>130063010M _ ANCIENNE POUDRERIE NATIONALE ST CHAMAS</v>
      </c>
      <c r="K482" s="145"/>
      <c r="L482" s="8" t="str">
        <f t="shared" si="19"/>
        <v>130063010M _ ANCIENNE POUDRERIE NATIONALE ST CHAMAS _  n° CHORUS Site: 158044</v>
      </c>
    </row>
    <row r="483" spans="5:12" x14ac:dyDescent="0.25">
      <c r="E483" s="87" t="s">
        <v>1755</v>
      </c>
      <c r="F483" s="87" t="s">
        <v>1756</v>
      </c>
      <c r="G483" s="87" t="s">
        <v>1757</v>
      </c>
      <c r="I483" s="90" t="str">
        <f t="shared" si="18"/>
        <v>130063012O _ LOGEMENT DU SIPHON</v>
      </c>
      <c r="K483" s="145"/>
      <c r="L483" s="8" t="str">
        <f t="shared" si="19"/>
        <v>130063012O _ LOGEMENT DU SIPHON _  n° CHORUS Site: 159014</v>
      </c>
    </row>
    <row r="484" spans="5:12" x14ac:dyDescent="0.25">
      <c r="E484" s="87" t="s">
        <v>1758</v>
      </c>
      <c r="F484" s="87" t="s">
        <v>1759</v>
      </c>
      <c r="G484" s="87" t="s">
        <v>1760</v>
      </c>
      <c r="I484" s="90" t="str">
        <f t="shared" si="18"/>
        <v>130063020W _ PARC EXPLOSIF DE BAUSSENQ</v>
      </c>
      <c r="K484" s="145"/>
      <c r="L484" s="8" t="str">
        <f t="shared" si="19"/>
        <v>130063020W _ PARC EXPLOSIF DE BAUSSENQ _  n° CHORUS Site: 158957</v>
      </c>
    </row>
    <row r="485" spans="5:12" x14ac:dyDescent="0.25">
      <c r="E485" s="87" t="s">
        <v>1761</v>
      </c>
      <c r="F485" s="87" t="s">
        <v>1762</v>
      </c>
      <c r="G485" s="87" t="s">
        <v>1763</v>
      </c>
      <c r="I485" s="90" t="str">
        <f t="shared" si="18"/>
        <v>130063023Z _ LES USINES ANNEXES DE MIRAMAS ISTRES</v>
      </c>
      <c r="K485" s="145"/>
      <c r="L485" s="8" t="str">
        <f t="shared" si="19"/>
        <v>130063023Z _ LES USINES ANNEXES DE MIRAMAS ISTRES _  n° CHORUS Site: 160189</v>
      </c>
    </row>
    <row r="486" spans="5:12" x14ac:dyDescent="0.25">
      <c r="E486" s="87" t="s">
        <v>1764</v>
      </c>
      <c r="F486" s="87" t="s">
        <v>1765</v>
      </c>
      <c r="G486" s="87" t="s">
        <v>1766</v>
      </c>
      <c r="I486" s="90" t="str">
        <f t="shared" si="18"/>
        <v>130063024A _ DELAISSE PARCELLE AD 5</v>
      </c>
      <c r="K486" s="145"/>
      <c r="L486" s="8" t="str">
        <f t="shared" si="19"/>
        <v>130063024A _ DELAISSE PARCELLE AD 5 _  n° CHORUS Site: 153546</v>
      </c>
    </row>
    <row r="487" spans="5:12" x14ac:dyDescent="0.25">
      <c r="E487" s="87" t="s">
        <v>1767</v>
      </c>
      <c r="F487" s="87" t="s">
        <v>1768</v>
      </c>
      <c r="G487" s="87" t="s">
        <v>1769</v>
      </c>
      <c r="I487" s="90" t="str">
        <f t="shared" si="18"/>
        <v>130063029F _ LOGEMENT COL MICHEL</v>
      </c>
      <c r="K487" s="145"/>
      <c r="L487" s="8" t="str">
        <f t="shared" si="19"/>
        <v>130063029F _ LOGEMENT COL MICHEL _  n° CHORUS Site: 215096</v>
      </c>
    </row>
    <row r="488" spans="5:12" x14ac:dyDescent="0.25">
      <c r="E488" s="87" t="s">
        <v>1770</v>
      </c>
      <c r="F488" s="87" t="s">
        <v>1771</v>
      </c>
      <c r="G488" s="87" t="s">
        <v>1772</v>
      </c>
      <c r="I488" s="90" t="str">
        <f t="shared" si="18"/>
        <v>130078002C _ CENTRE ESSENCES PORT SAINT LOUIS RHONE</v>
      </c>
      <c r="K488" s="145"/>
      <c r="L488" s="8" t="str">
        <f t="shared" si="19"/>
        <v>130078002C _ CENTRE ESSENCES PORT SAINT LOUIS RHONE _  n° CHORUS Site: 159880</v>
      </c>
    </row>
    <row r="489" spans="5:12" x14ac:dyDescent="0.25">
      <c r="E489" s="87" t="s">
        <v>1773</v>
      </c>
      <c r="F489" s="87" t="s">
        <v>1774</v>
      </c>
      <c r="G489" s="87" t="s">
        <v>1775</v>
      </c>
      <c r="I489" s="90" t="str">
        <f t="shared" si="18"/>
        <v>130098502O _ LOGEMENT NAS NO903A</v>
      </c>
      <c r="K489" s="145"/>
      <c r="L489" s="8" t="str">
        <f t="shared" si="19"/>
        <v>130098502O _ LOGEMENT NAS NO903A _  n° CHORUS Site: 160867</v>
      </c>
    </row>
    <row r="490" spans="5:12" x14ac:dyDescent="0.25">
      <c r="E490" s="87" t="s">
        <v>1776</v>
      </c>
      <c r="F490" s="87" t="s">
        <v>1777</v>
      </c>
      <c r="G490" s="87" t="s">
        <v>1778</v>
      </c>
      <c r="I490" s="90" t="str">
        <f t="shared" si="18"/>
        <v>130098503P _ LOGEMENT M ALLIAS</v>
      </c>
      <c r="K490" s="145"/>
      <c r="L490" s="8" t="str">
        <f t="shared" si="19"/>
        <v>130098503P _ LOGEMENT M ALLIAS _  n° CHORUS Site: 212410</v>
      </c>
    </row>
    <row r="491" spans="5:12" x14ac:dyDescent="0.25">
      <c r="E491" s="87" t="s">
        <v>1779</v>
      </c>
      <c r="F491" s="87" t="s">
        <v>1780</v>
      </c>
      <c r="G491" s="87" t="s">
        <v>1781</v>
      </c>
      <c r="I491" s="90" t="str">
        <f t="shared" si="18"/>
        <v>130098504Q _ PRISE A BAIL LOGEMENT NAS 21 IS 6008</v>
      </c>
      <c r="K491" s="145"/>
      <c r="L491" s="8" t="str">
        <f t="shared" si="19"/>
        <v>130098504Q _ PRISE A BAIL LOGEMENT NAS 21 IS 6008 _  n° CHORUS Site: 212811</v>
      </c>
    </row>
    <row r="492" spans="5:12" x14ac:dyDescent="0.25">
      <c r="E492" s="87" t="s">
        <v>1782</v>
      </c>
      <c r="F492" s="87" t="s">
        <v>1783</v>
      </c>
      <c r="G492" s="87" t="s">
        <v>1784</v>
      </c>
      <c r="I492" s="90" t="str">
        <f t="shared" si="18"/>
        <v>130103006U _ BASE AERIENNE 701 - SALON</v>
      </c>
      <c r="K492" s="145"/>
      <c r="L492" s="8" t="str">
        <f t="shared" si="19"/>
        <v>130103006U _ BASE AERIENNE 701 - SALON _  n° CHORUS Site: 158683</v>
      </c>
    </row>
    <row r="493" spans="5:12" x14ac:dyDescent="0.25">
      <c r="E493" s="87" t="s">
        <v>1785</v>
      </c>
      <c r="F493" s="87" t="s">
        <v>1786</v>
      </c>
      <c r="G493" s="87" t="s">
        <v>1787</v>
      </c>
      <c r="I493" s="90" t="str">
        <f t="shared" si="18"/>
        <v>130103007V _ CHAMP DE TIR PYLONE RA 70</v>
      </c>
      <c r="K493" s="145"/>
      <c r="L493" s="8" t="str">
        <f t="shared" si="19"/>
        <v>130103007V _ CHAMP DE TIR PYLONE RA 70 _  n° CHORUS Site: 160547</v>
      </c>
    </row>
    <row r="494" spans="5:12" x14ac:dyDescent="0.25">
      <c r="E494" s="87" t="s">
        <v>1788</v>
      </c>
      <c r="F494" s="87" t="s">
        <v>1789</v>
      </c>
      <c r="G494" s="87" t="s">
        <v>1790</v>
      </c>
      <c r="I494" s="90" t="str">
        <f t="shared" si="18"/>
        <v>130103008W _ PISTE DU MAS DE RUS</v>
      </c>
      <c r="K494" s="145"/>
      <c r="L494" s="8" t="str">
        <f t="shared" si="19"/>
        <v>130103008W _ PISTE DU MAS DE RUS _  n° CHORUS Site: 158405</v>
      </c>
    </row>
    <row r="495" spans="5:12" x14ac:dyDescent="0.25">
      <c r="E495" s="87" t="s">
        <v>1791</v>
      </c>
      <c r="F495" s="87" t="s">
        <v>1792</v>
      </c>
      <c r="G495" s="87" t="s">
        <v>1793</v>
      </c>
      <c r="I495" s="90" t="str">
        <f t="shared" si="18"/>
        <v>130103009X _ BALISE ILS EXTERIEURE</v>
      </c>
      <c r="K495" s="145"/>
      <c r="L495" s="8" t="str">
        <f t="shared" si="19"/>
        <v>130103009X _ BALISE ILS EXTERIEURE _  n° CHORUS Site: 157262</v>
      </c>
    </row>
    <row r="496" spans="5:12" x14ac:dyDescent="0.25">
      <c r="E496" s="87" t="s">
        <v>1794</v>
      </c>
      <c r="F496" s="87" t="s">
        <v>1795</v>
      </c>
      <c r="G496" s="87" t="s">
        <v>1796</v>
      </c>
      <c r="I496" s="90" t="str">
        <f t="shared" si="18"/>
        <v>130103010Y _ PARC DE LURIAN</v>
      </c>
      <c r="K496" s="145"/>
      <c r="L496" s="8" t="str">
        <f t="shared" si="19"/>
        <v>130103010Y _ PARC DE LURIAN _  n° CHORUS Site: 158766</v>
      </c>
    </row>
    <row r="497" spans="5:12" x14ac:dyDescent="0.25">
      <c r="E497" s="87" t="s">
        <v>1797</v>
      </c>
      <c r="F497" s="87" t="s">
        <v>1798</v>
      </c>
      <c r="G497" s="87" t="s">
        <v>1799</v>
      </c>
      <c r="I497" s="90" t="str">
        <f t="shared" si="18"/>
        <v>130103011Z _ PISTE DU VALLON</v>
      </c>
      <c r="K497" s="145"/>
      <c r="L497" s="8" t="str">
        <f t="shared" si="19"/>
        <v>130103011Z _ PISTE DU VALLON _  n° CHORUS Site: 157922</v>
      </c>
    </row>
    <row r="498" spans="5:12" x14ac:dyDescent="0.25">
      <c r="E498" s="87" t="s">
        <v>1800</v>
      </c>
      <c r="F498" s="87" t="s">
        <v>1801</v>
      </c>
      <c r="G498" s="87" t="s">
        <v>1802</v>
      </c>
      <c r="I498" s="90" t="str">
        <f t="shared" si="18"/>
        <v>130103012A _ CRECHE DU PETIT PRINCE</v>
      </c>
      <c r="K498" s="145"/>
      <c r="L498" s="8" t="str">
        <f t="shared" si="19"/>
        <v>130103012A _ CRECHE DU PETIT PRINCE _  n° CHORUS Site: 177356</v>
      </c>
    </row>
    <row r="499" spans="5:12" x14ac:dyDescent="0.25">
      <c r="E499" s="87" t="s">
        <v>1803</v>
      </c>
      <c r="F499" s="87" t="s">
        <v>1804</v>
      </c>
      <c r="G499" s="87" t="s">
        <v>1805</v>
      </c>
      <c r="I499" s="90" t="str">
        <f t="shared" si="18"/>
        <v>130103017F _ DGA SQ - SALON DE PROVENCE</v>
      </c>
      <c r="K499" s="145"/>
      <c r="L499" s="8" t="str">
        <f t="shared" si="19"/>
        <v>130103017F _ DGA SQ - SALON DE PROVENCE _  n° CHORUS Site: 153400</v>
      </c>
    </row>
    <row r="500" spans="5:12" x14ac:dyDescent="0.25">
      <c r="E500" s="87" t="s">
        <v>1806</v>
      </c>
      <c r="F500" s="87" t="s">
        <v>1807</v>
      </c>
      <c r="G500" s="87" t="s">
        <v>1808</v>
      </c>
      <c r="I500" s="90" t="str">
        <f t="shared" si="18"/>
        <v>130103019H _ VILLA 505 VOIE AURELIENNE</v>
      </c>
      <c r="K500" s="145"/>
      <c r="L500" s="8" t="str">
        <f t="shared" si="19"/>
        <v>130103019H _ VILLA 505 VOIE AURELIENNE _  n° CHORUS Site: 189061</v>
      </c>
    </row>
    <row r="501" spans="5:12" x14ac:dyDescent="0.25">
      <c r="E501" s="87" t="s">
        <v>1809</v>
      </c>
      <c r="F501" s="87" t="s">
        <v>1810</v>
      </c>
      <c r="G501" s="87" t="s">
        <v>1811</v>
      </c>
      <c r="I501" s="90" t="str">
        <f t="shared" si="18"/>
        <v>130103020I _ CITE CADRES SALON DE PROVENCE</v>
      </c>
      <c r="K501" s="145"/>
      <c r="L501" s="8" t="str">
        <f t="shared" si="19"/>
        <v>130103020I _ CITE CADRES SALON DE PROVENCE _  n° CHORUS Site: 206215</v>
      </c>
    </row>
    <row r="502" spans="5:12" x14ac:dyDescent="0.25">
      <c r="E502" s="87" t="s">
        <v>1812</v>
      </c>
      <c r="F502" s="87" t="s">
        <v>1813</v>
      </c>
      <c r="G502" s="87" t="s">
        <v>1814</v>
      </c>
      <c r="I502" s="90" t="str">
        <f t="shared" ref="I502:I565" si="20">E502&amp;" _ "&amp;F502</f>
        <v>130103022K _ PAB LOGEMENTS GENDARMES DE L'AIR</v>
      </c>
      <c r="K502" s="145"/>
      <c r="L502" s="8" t="str">
        <f t="shared" ref="L502:L565" si="21">I502&amp;" _  n° CHORUS Site: "&amp;G502</f>
        <v>130103022K _ PAB LOGEMENTS GENDARMES DE L'AIR _  n° CHORUS Site: 211964</v>
      </c>
    </row>
    <row r="503" spans="5:12" x14ac:dyDescent="0.25">
      <c r="E503" s="87" t="s">
        <v>1815</v>
      </c>
      <c r="F503" s="87" t="s">
        <v>1816</v>
      </c>
      <c r="G503" s="87" t="s">
        <v>1817</v>
      </c>
      <c r="I503" s="90" t="str">
        <f t="shared" si="20"/>
        <v>130103025N _ PAB 23IS6003</v>
      </c>
      <c r="K503" s="145"/>
      <c r="L503" s="8" t="str">
        <f t="shared" si="21"/>
        <v>130103025N _ PAB 23IS6003 _  n° CHORUS Site: 216897</v>
      </c>
    </row>
    <row r="504" spans="5:12" x14ac:dyDescent="0.25">
      <c r="E504" s="87" t="s">
        <v>1818</v>
      </c>
      <c r="F504" s="87" t="s">
        <v>1819</v>
      </c>
      <c r="G504" s="87" t="s">
        <v>1820</v>
      </c>
      <c r="I504" s="90" t="str">
        <f t="shared" si="20"/>
        <v>260362021X _ PAB RELAIS RADAR SERRE-HAUTE</v>
      </c>
      <c r="K504" s="145"/>
      <c r="L504" s="8" t="str">
        <f t="shared" si="21"/>
        <v>260362021X _ PAB RELAIS RADAR SERRE-HAUTE _  n° CHORUS Site: 154139</v>
      </c>
    </row>
    <row r="505" spans="5:12" x14ac:dyDescent="0.25">
      <c r="E505" s="87" t="s">
        <v>1821</v>
      </c>
      <c r="F505" s="87" t="s">
        <v>1822</v>
      </c>
      <c r="G505" s="87" t="s">
        <v>1823</v>
      </c>
      <c r="I505" s="90" t="str">
        <f t="shared" si="20"/>
        <v>840007002Q _ LOGEMENTS ANNEXE CHABRAN BAIL OPHLM</v>
      </c>
      <c r="K505" s="145"/>
      <c r="L505" s="8" t="str">
        <f t="shared" si="21"/>
        <v>840007002Q _ LOGEMENTS ANNEXE CHABRAN BAIL OPHLM _  n° CHORUS Site: 157357</v>
      </c>
    </row>
    <row r="506" spans="5:12" x14ac:dyDescent="0.25">
      <c r="E506" s="87" t="s">
        <v>1824</v>
      </c>
      <c r="F506" s="87" t="s">
        <v>1825</v>
      </c>
      <c r="G506" s="87" t="s">
        <v>1826</v>
      </c>
      <c r="I506" s="90" t="str">
        <f t="shared" si="20"/>
        <v>840007005T _ ORATOIRE</v>
      </c>
      <c r="K506" s="145"/>
      <c r="L506" s="8" t="str">
        <f t="shared" si="21"/>
        <v>840007005T _ ORATOIRE _  n° CHORUS Site: 159533</v>
      </c>
    </row>
    <row r="507" spans="5:12" x14ac:dyDescent="0.25">
      <c r="E507" s="87" t="s">
        <v>1827</v>
      </c>
      <c r="F507" s="87" t="s">
        <v>1828</v>
      </c>
      <c r="G507" s="87" t="s">
        <v>1829</v>
      </c>
      <c r="I507" s="90" t="str">
        <f t="shared" si="20"/>
        <v>840017001F _ STATION HERTZIENNE DU MONT VENTOUX</v>
      </c>
      <c r="K507" s="145"/>
      <c r="L507" s="8" t="str">
        <f t="shared" si="21"/>
        <v>840017001F _ STATION HERTZIENNE DU MONT VENTOUX _  n° CHORUS Site: 155291</v>
      </c>
    </row>
    <row r="508" spans="5:12" x14ac:dyDescent="0.25">
      <c r="E508" s="87" t="s">
        <v>1830</v>
      </c>
      <c r="F508" s="87" t="s">
        <v>1831</v>
      </c>
      <c r="G508" s="87" t="s">
        <v>1832</v>
      </c>
      <c r="I508" s="90" t="str">
        <f t="shared" si="20"/>
        <v>840033059V _ PAB RELAIS RADIO DU LUBERON</v>
      </c>
      <c r="K508" s="145"/>
      <c r="L508" s="8" t="str">
        <f t="shared" si="21"/>
        <v>840033059V _ PAB RELAIS RADIO DU LUBERON _  n° CHORUS Site: 143427</v>
      </c>
    </row>
    <row r="509" spans="5:12" x14ac:dyDescent="0.25">
      <c r="E509" s="87" t="s">
        <v>1833</v>
      </c>
      <c r="F509" s="87" t="s">
        <v>1834</v>
      </c>
      <c r="G509" s="87" t="s">
        <v>1835</v>
      </c>
      <c r="I509" s="90" t="str">
        <f t="shared" si="20"/>
        <v>840087001N _ QUARTIER BONNET D'HONNIERES</v>
      </c>
      <c r="K509" s="145"/>
      <c r="L509" s="8" t="str">
        <f t="shared" si="21"/>
        <v>840087001N _ QUARTIER BONNET D'HONNIERES _  n° CHORUS Site: 160626</v>
      </c>
    </row>
    <row r="510" spans="5:12" x14ac:dyDescent="0.25">
      <c r="E510" s="87" t="s">
        <v>1836</v>
      </c>
      <c r="F510" s="87" t="s">
        <v>1837</v>
      </c>
      <c r="G510" s="87" t="s">
        <v>1838</v>
      </c>
      <c r="I510" s="90" t="str">
        <f t="shared" si="20"/>
        <v>840087003P _ QUARTIER LABOUCHE</v>
      </c>
      <c r="K510" s="145"/>
      <c r="L510" s="8" t="str">
        <f t="shared" si="21"/>
        <v>840087003P _ QUARTIER LABOUCHE _  n° CHORUS Site: 157467</v>
      </c>
    </row>
    <row r="511" spans="5:12" x14ac:dyDescent="0.25">
      <c r="E511" s="87" t="s">
        <v>1839</v>
      </c>
      <c r="F511" s="87" t="s">
        <v>1840</v>
      </c>
      <c r="G511" s="87" t="s">
        <v>1841</v>
      </c>
      <c r="I511" s="90" t="str">
        <f t="shared" si="20"/>
        <v>840087005R _ PARC ANNEXE D'ARTILLERIE</v>
      </c>
      <c r="K511" s="145"/>
      <c r="L511" s="8" t="str">
        <f t="shared" si="21"/>
        <v>840087005R _ PARC ANNEXE D'ARTILLERIE _  n° CHORUS Site: 159891</v>
      </c>
    </row>
    <row r="512" spans="5:12" x14ac:dyDescent="0.25">
      <c r="E512" s="87" t="s">
        <v>1842</v>
      </c>
      <c r="F512" s="87" t="s">
        <v>1843</v>
      </c>
      <c r="G512" s="87" t="s">
        <v>1844</v>
      </c>
      <c r="I512" s="90" t="str">
        <f t="shared" si="20"/>
        <v>840087006S _ TERRAIN DE MANOEUVRES DU COUDOULET</v>
      </c>
      <c r="K512" s="145"/>
      <c r="L512" s="8" t="str">
        <f t="shared" si="21"/>
        <v>840087006S _ TERRAIN DE MANOEUVRES DU COUDOULET _  n° CHORUS Site: 160014</v>
      </c>
    </row>
    <row r="513" spans="5:12" x14ac:dyDescent="0.25">
      <c r="E513" s="87" t="s">
        <v>1845</v>
      </c>
      <c r="F513" s="87" t="s">
        <v>1846</v>
      </c>
      <c r="G513" s="87" t="s">
        <v>1847</v>
      </c>
      <c r="I513" s="90" t="str">
        <f t="shared" si="20"/>
        <v>840087007T _ TERRAIN DE MANOEUVRE DE L'AGLANET</v>
      </c>
      <c r="K513" s="145"/>
      <c r="L513" s="8" t="str">
        <f t="shared" si="21"/>
        <v>840087007T _ TERRAIN DE MANOEUVRE DE L'AGLANET _  n° CHORUS Site: 160599</v>
      </c>
    </row>
    <row r="514" spans="5:12" x14ac:dyDescent="0.25">
      <c r="E514" s="87" t="s">
        <v>1848</v>
      </c>
      <c r="F514" s="87" t="s">
        <v>1849</v>
      </c>
      <c r="G514" s="87" t="s">
        <v>1850</v>
      </c>
      <c r="I514" s="90" t="str">
        <f t="shared" si="20"/>
        <v>840087008U _ SNI LOGEMENTS SEA</v>
      </c>
      <c r="K514" s="145"/>
      <c r="L514" s="8" t="str">
        <f t="shared" si="21"/>
        <v>840087008U _ SNI LOGEMENTS SEA _  n° CHORUS Site: 153386</v>
      </c>
    </row>
    <row r="515" spans="5:12" x14ac:dyDescent="0.25">
      <c r="E515" s="87" t="s">
        <v>1851</v>
      </c>
      <c r="F515" s="87" t="s">
        <v>1852</v>
      </c>
      <c r="G515" s="87" t="s">
        <v>1853</v>
      </c>
      <c r="I515" s="90" t="str">
        <f t="shared" si="20"/>
        <v>840087011X _ TERRAIN D'EXERCICES DE RANCUREL</v>
      </c>
      <c r="K515" s="145"/>
      <c r="L515" s="8" t="str">
        <f t="shared" si="21"/>
        <v>840087011X _ TERRAIN D'EXERCICES DE RANCUREL _  n° CHORUS Site: 160628</v>
      </c>
    </row>
    <row r="516" spans="5:12" x14ac:dyDescent="0.25">
      <c r="E516" s="87" t="s">
        <v>1854</v>
      </c>
      <c r="F516" s="87" t="s">
        <v>1855</v>
      </c>
      <c r="G516" s="87" t="s">
        <v>1856</v>
      </c>
      <c r="I516" s="90" t="str">
        <f t="shared" si="20"/>
        <v>840087013Z _ AERODROME DE PLAN DE DIEU</v>
      </c>
      <c r="K516" s="145"/>
      <c r="L516" s="8" t="str">
        <f t="shared" si="21"/>
        <v>840087013Z _ AERODROME DE PLAN DE DIEU _  n° CHORUS Site: 160740</v>
      </c>
    </row>
    <row r="517" spans="5:12" x14ac:dyDescent="0.25">
      <c r="E517" s="87" t="s">
        <v>1857</v>
      </c>
      <c r="F517" s="87" t="s">
        <v>1858</v>
      </c>
      <c r="G517" s="87" t="s">
        <v>1859</v>
      </c>
      <c r="I517" s="90" t="str">
        <f t="shared" si="20"/>
        <v>840087014A _ BASE AERIENNE 115 ORANGE CARITAT</v>
      </c>
      <c r="K517" s="145"/>
      <c r="L517" s="8" t="str">
        <f t="shared" si="21"/>
        <v>840087014A _ BASE AERIENNE 115 ORANGE CARITAT _  n° CHORUS Site: 159808</v>
      </c>
    </row>
    <row r="518" spans="5:12" x14ac:dyDescent="0.25">
      <c r="E518" s="87" t="s">
        <v>1860</v>
      </c>
      <c r="F518" s="87" t="s">
        <v>332</v>
      </c>
      <c r="G518" s="87" t="s">
        <v>1861</v>
      </c>
      <c r="I518" s="90" t="str">
        <f t="shared" si="20"/>
        <v>840087015B _ RADIOBALISE ILS EXTERIEURE</v>
      </c>
      <c r="K518" s="145"/>
      <c r="L518" s="8" t="str">
        <f t="shared" si="21"/>
        <v>840087015B _ RADIOBALISE ILS EXTERIEURE _  n° CHORUS Site: 160268</v>
      </c>
    </row>
    <row r="519" spans="5:12" x14ac:dyDescent="0.25">
      <c r="E519" s="87" t="s">
        <v>1862</v>
      </c>
      <c r="F519" s="87" t="s">
        <v>1863</v>
      </c>
      <c r="G519" s="87" t="s">
        <v>1864</v>
      </c>
      <c r="I519" s="90" t="str">
        <f t="shared" si="20"/>
        <v>840087018E _ CIMETIERE LEGION ETRANGERE DU COUDOULET</v>
      </c>
      <c r="K519" s="145"/>
      <c r="L519" s="8" t="str">
        <f t="shared" si="21"/>
        <v>840087018E _ CIMETIERE LEGION ETRANGERE DU COUDOULET _  n° CHORUS Site: 157275</v>
      </c>
    </row>
    <row r="520" spans="5:12" x14ac:dyDescent="0.25">
      <c r="E520" s="87" t="s">
        <v>1865</v>
      </c>
      <c r="F520" s="87" t="s">
        <v>1866</v>
      </c>
      <c r="G520" s="87" t="s">
        <v>1867</v>
      </c>
      <c r="I520" s="90" t="str">
        <f t="shared" si="20"/>
        <v>840087020G _ SNI CITE GUYNEMER</v>
      </c>
      <c r="K520" s="145"/>
      <c r="L520" s="8" t="str">
        <f t="shared" si="21"/>
        <v>840087020G _ SNI CITE GUYNEMER _  n° CHORUS Site: 159807</v>
      </c>
    </row>
    <row r="521" spans="5:12" x14ac:dyDescent="0.25">
      <c r="E521" s="87" t="s">
        <v>1868</v>
      </c>
      <c r="F521" s="87" t="s">
        <v>1869</v>
      </c>
      <c r="G521" s="87" t="s">
        <v>1870</v>
      </c>
      <c r="I521" s="90" t="str">
        <f t="shared" si="20"/>
        <v>840087022I _ PAB TERRAIN COMMUNAL DE MORNAS</v>
      </c>
      <c r="K521" s="145"/>
      <c r="L521" s="8" t="str">
        <f t="shared" si="21"/>
        <v>840087022I _ PAB TERRAIN COMMUNAL DE MORNAS _  n° CHORUS Site: 205921</v>
      </c>
    </row>
    <row r="522" spans="5:12" x14ac:dyDescent="0.25">
      <c r="E522" s="87" t="s">
        <v>1871</v>
      </c>
      <c r="F522" s="87" t="s">
        <v>1872</v>
      </c>
      <c r="G522" s="87" t="s">
        <v>1873</v>
      </c>
      <c r="I522" s="90" t="str">
        <f t="shared" si="20"/>
        <v>840107055V _ PAB GARAGE DENEIGEMENT ARMICANS</v>
      </c>
      <c r="K522" s="145"/>
      <c r="L522" s="8" t="str">
        <f t="shared" si="21"/>
        <v>840107055V _ PAB GARAGE DENEIGEMENT ARMICANS _  n° CHORUS Site: 159812</v>
      </c>
    </row>
    <row r="523" spans="5:12" x14ac:dyDescent="0.25">
      <c r="E523" s="87" t="s">
        <v>1874</v>
      </c>
      <c r="F523" s="87" t="s">
        <v>1875</v>
      </c>
      <c r="G523" s="87" t="s">
        <v>1876</v>
      </c>
      <c r="I523" s="90" t="str">
        <f t="shared" si="20"/>
        <v>840107058Y _ RELAIS HERTZIEN DU LUBERON - MOURE NEGRE</v>
      </c>
      <c r="K523" s="145"/>
      <c r="L523" s="8" t="str">
        <f t="shared" si="21"/>
        <v>840107058Y _ RELAIS HERTZIEN DU LUBERON - MOURE NEGRE _  n° CHORUS Site: 160239</v>
      </c>
    </row>
    <row r="524" spans="5:12" ht="15.75" thickBot="1" x14ac:dyDescent="0.3">
      <c r="E524" s="87" t="s">
        <v>1877</v>
      </c>
      <c r="F524" s="87" t="s">
        <v>1878</v>
      </c>
      <c r="G524" s="87" t="s">
        <v>1879</v>
      </c>
      <c r="I524" s="90" t="str">
        <f t="shared" si="20"/>
        <v>840129005B _ SNI EX IMMEUBLE PETRE P41</v>
      </c>
      <c r="K524" s="146"/>
      <c r="L524" s="9" t="str">
        <f t="shared" si="21"/>
        <v>840129005B _ SNI EX IMMEUBLE PETRE P41 _  n° CHORUS Site: 156850</v>
      </c>
    </row>
    <row r="525" spans="5:12" x14ac:dyDescent="0.25">
      <c r="E525" s="87" t="s">
        <v>1880</v>
      </c>
      <c r="F525" s="87" t="s">
        <v>1881</v>
      </c>
      <c r="G525" s="87" t="s">
        <v>1882</v>
      </c>
      <c r="I525" s="90" t="str">
        <f t="shared" si="20"/>
        <v>690123039V _ STATION DE POMPAGE DE LETRA</v>
      </c>
      <c r="K525" s="144" t="s">
        <v>341</v>
      </c>
      <c r="L525" s="19" t="str">
        <f t="shared" si="21"/>
        <v>690123039V _ STATION DE POMPAGE DE LETRA _  n° CHORUS Site: 158768</v>
      </c>
    </row>
    <row r="526" spans="5:12" x14ac:dyDescent="0.25">
      <c r="E526" s="87" t="s">
        <v>1883</v>
      </c>
      <c r="F526" s="87" t="s">
        <v>1884</v>
      </c>
      <c r="G526" s="87" t="s">
        <v>1885</v>
      </c>
      <c r="I526" s="90" t="str">
        <f t="shared" si="20"/>
        <v>690292008Q _ DELAISSES EST DE SERMENAZ</v>
      </c>
      <c r="K526" s="145"/>
      <c r="L526" s="8" t="str">
        <f t="shared" si="21"/>
        <v>690292008Q _ DELAISSES EST DE SERMENAZ _  n° CHORUS Site: 157237</v>
      </c>
    </row>
    <row r="527" spans="5:12" x14ac:dyDescent="0.25">
      <c r="E527" s="87" t="s">
        <v>1886</v>
      </c>
      <c r="F527" s="87" t="s">
        <v>1887</v>
      </c>
      <c r="G527" s="87" t="s">
        <v>1888</v>
      </c>
      <c r="I527" s="90" t="str">
        <f t="shared" si="20"/>
        <v>690292015X _ DELAISSES ANTENNE OSTERODE</v>
      </c>
      <c r="K527" s="145"/>
      <c r="L527" s="8" t="str">
        <f t="shared" si="21"/>
        <v>690292015X _ DELAISSES ANTENNE OSTERODE _  n° CHORUS Site: 211677</v>
      </c>
    </row>
    <row r="528" spans="5:12" x14ac:dyDescent="0.25">
      <c r="E528" s="87" t="s">
        <v>1889</v>
      </c>
      <c r="F528" s="87" t="s">
        <v>1890</v>
      </c>
      <c r="G528" s="87" t="s">
        <v>1891</v>
      </c>
      <c r="I528" s="90" t="str">
        <f t="shared" si="20"/>
        <v>010004001H _ CITE DES CADRES DE L'ARMEE DE L'AIR</v>
      </c>
      <c r="K528" s="145"/>
      <c r="L528" s="8" t="str">
        <f t="shared" si="21"/>
        <v>010004001H _ CITE DES CADRES DE L'ARMEE DE L'AIR _  n° CHORUS Site: 159170</v>
      </c>
    </row>
    <row r="529" spans="5:12" x14ac:dyDescent="0.25">
      <c r="E529" s="87" t="s">
        <v>1892</v>
      </c>
      <c r="F529" s="87" t="s">
        <v>1893</v>
      </c>
      <c r="G529" s="87" t="s">
        <v>1894</v>
      </c>
      <c r="I529" s="90" t="str">
        <f t="shared" si="20"/>
        <v>010004002I _ BASE AERIENNE 278 - AMBERIEU</v>
      </c>
      <c r="K529" s="145"/>
      <c r="L529" s="8" t="str">
        <f t="shared" si="21"/>
        <v>010004002I _ BASE AERIENNE 278 - AMBERIEU _  n° CHORUS Site: 159166</v>
      </c>
    </row>
    <row r="530" spans="5:12" x14ac:dyDescent="0.25">
      <c r="E530" s="87" t="s">
        <v>1895</v>
      </c>
      <c r="F530" s="87" t="s">
        <v>1896</v>
      </c>
      <c r="G530" s="87" t="s">
        <v>187</v>
      </c>
      <c r="I530" s="90" t="str">
        <f t="shared" si="20"/>
        <v>010004003J _ PAB LOGEMENT GND BOUCHETTE</v>
      </c>
      <c r="K530" s="145"/>
      <c r="L530" s="8" t="str">
        <f t="shared" si="21"/>
        <v>010004003J _ PAB LOGEMENT GND BOUCHETTE _  n° CHORUS Site: -</v>
      </c>
    </row>
    <row r="531" spans="5:12" x14ac:dyDescent="0.25">
      <c r="E531" s="87" t="s">
        <v>1897</v>
      </c>
      <c r="F531" s="87" t="s">
        <v>1898</v>
      </c>
      <c r="G531" s="87" t="s">
        <v>1899</v>
      </c>
      <c r="I531" s="90" t="str">
        <f t="shared" si="20"/>
        <v>010032001F _ CSERNT LA VALBONNE BOBILLOT ET LANGLADE</v>
      </c>
      <c r="K531" s="145"/>
      <c r="L531" s="8" t="str">
        <f t="shared" si="21"/>
        <v>010032001F _ CSERNT LA VALBONNE BOBILLOT ET LANGLADE _  n° CHORUS Site: 159639</v>
      </c>
    </row>
    <row r="532" spans="5:12" x14ac:dyDescent="0.25">
      <c r="E532" s="87" t="s">
        <v>1900</v>
      </c>
      <c r="F532" s="87" t="s">
        <v>1901</v>
      </c>
      <c r="G532" s="87" t="s">
        <v>1902</v>
      </c>
      <c r="I532" s="90" t="str">
        <f t="shared" si="20"/>
        <v>010032002G _ RESIDENCE DES PINS</v>
      </c>
      <c r="K532" s="145"/>
      <c r="L532" s="8" t="str">
        <f t="shared" si="21"/>
        <v>010032002G _ RESIDENCE DES PINS _  n° CHORUS Site: 159669</v>
      </c>
    </row>
    <row r="533" spans="5:12" x14ac:dyDescent="0.25">
      <c r="E533" s="87" t="s">
        <v>1903</v>
      </c>
      <c r="F533" s="87" t="s">
        <v>1904</v>
      </c>
      <c r="G533" s="87" t="s">
        <v>1905</v>
      </c>
      <c r="I533" s="90" t="str">
        <f t="shared" si="20"/>
        <v>010032004I _ CITE DES BAINS - BULLY</v>
      </c>
      <c r="K533" s="145"/>
      <c r="L533" s="8" t="str">
        <f t="shared" si="21"/>
        <v>010032004I _ CITE DES BAINS - BULLY _  n° CHORUS Site: 160542</v>
      </c>
    </row>
    <row r="534" spans="5:12" x14ac:dyDescent="0.25">
      <c r="E534" s="87" t="s">
        <v>1906</v>
      </c>
      <c r="F534" s="87" t="s">
        <v>1907</v>
      </c>
      <c r="G534" s="87" t="s">
        <v>1908</v>
      </c>
      <c r="I534" s="90" t="str">
        <f t="shared" si="20"/>
        <v>010032006K _ STATION DE POMPAGE DE LA VALBONNE</v>
      </c>
      <c r="K534" s="145"/>
      <c r="L534" s="8" t="str">
        <f t="shared" si="21"/>
        <v>010032006K _ STATION DE POMPAGE DE LA VALBONNE _  n° CHORUS Site: 158021</v>
      </c>
    </row>
    <row r="535" spans="5:12" x14ac:dyDescent="0.25">
      <c r="E535" s="87" t="s">
        <v>1909</v>
      </c>
      <c r="F535" s="87" t="s">
        <v>1910</v>
      </c>
      <c r="G535" s="87" t="s">
        <v>1911</v>
      </c>
      <c r="I535" s="90" t="str">
        <f t="shared" si="20"/>
        <v>010053001X _ CASERNE AUBRY</v>
      </c>
      <c r="K535" s="145"/>
      <c r="L535" s="8" t="str">
        <f t="shared" si="21"/>
        <v>010053001X _ CASERNE AUBRY _  n° CHORUS Site: 157510</v>
      </c>
    </row>
    <row r="536" spans="5:12" x14ac:dyDescent="0.25">
      <c r="E536" s="87" t="s">
        <v>1912</v>
      </c>
      <c r="F536" s="87" t="s">
        <v>1913</v>
      </c>
      <c r="G536" s="87" t="s">
        <v>1914</v>
      </c>
      <c r="I536" s="90" t="str">
        <f t="shared" si="20"/>
        <v>010053004A _ CITE DU CDT GUIBERT</v>
      </c>
      <c r="K536" s="145"/>
      <c r="L536" s="8" t="str">
        <f t="shared" si="21"/>
        <v>010053004A _ CITE DU CDT GUIBERT _  n° CHORUS Site: 159840</v>
      </c>
    </row>
    <row r="537" spans="5:12" x14ac:dyDescent="0.25">
      <c r="E537" s="87" t="s">
        <v>1915</v>
      </c>
      <c r="F537" s="87" t="s">
        <v>1916</v>
      </c>
      <c r="G537" s="87" t="s">
        <v>1917</v>
      </c>
      <c r="I537" s="90" t="str">
        <f t="shared" si="20"/>
        <v>010142001Z _ CIM MIL ALL DAGNEUX</v>
      </c>
      <c r="K537" s="145"/>
      <c r="L537" s="8" t="str">
        <f t="shared" si="21"/>
        <v>010142001Z _ CIM MIL ALL DAGNEUX _  n° CHORUS Site: 152844</v>
      </c>
    </row>
    <row r="538" spans="5:12" x14ac:dyDescent="0.25">
      <c r="E538" s="87" t="s">
        <v>1918</v>
      </c>
      <c r="F538" s="87" t="s">
        <v>1919</v>
      </c>
      <c r="G538" s="87" t="s">
        <v>1920</v>
      </c>
      <c r="I538" s="102" t="str">
        <f t="shared" si="20"/>
        <v>010213001T _ CASERNEMENT DE LEYMENT VILLAS DOMANIALES</v>
      </c>
      <c r="K538" s="145"/>
      <c r="L538" s="103" t="str">
        <f t="shared" si="21"/>
        <v>010213001T _ CASERNEMENT DE LEYMENT VILLAS DOMANIALES _  n° CHORUS Site: 157040</v>
      </c>
    </row>
    <row r="539" spans="5:12" x14ac:dyDescent="0.25">
      <c r="E539" s="87" t="s">
        <v>1921</v>
      </c>
      <c r="F539" s="87" t="s">
        <v>1922</v>
      </c>
      <c r="G539" s="87" t="s">
        <v>1923</v>
      </c>
      <c r="I539" s="90" t="str">
        <f t="shared" si="20"/>
        <v>070158001R _ STELE ACCIDENT N 262</v>
      </c>
      <c r="K539" s="145"/>
      <c r="L539" s="103" t="str">
        <f t="shared" si="21"/>
        <v>070158001R _ STELE ACCIDENT N 262 _  n° CHORUS Site: 158312</v>
      </c>
    </row>
    <row r="540" spans="5:12" x14ac:dyDescent="0.25">
      <c r="E540" s="87" t="s">
        <v>1924</v>
      </c>
      <c r="F540" s="87" t="s">
        <v>1925</v>
      </c>
      <c r="G540" s="87" t="s">
        <v>1926</v>
      </c>
      <c r="I540" s="90" t="str">
        <f t="shared" si="20"/>
        <v>070186005T _ LA MAGNANERIE</v>
      </c>
      <c r="K540" s="145"/>
      <c r="L540" s="103" t="str">
        <f t="shared" si="21"/>
        <v>070186005T _ LA MAGNANERIE _  n° CHORUS Site: 159676</v>
      </c>
    </row>
    <row r="541" spans="5:12" x14ac:dyDescent="0.25">
      <c r="E541" s="87" t="s">
        <v>1927</v>
      </c>
      <c r="F541" s="87" t="s">
        <v>1928</v>
      </c>
      <c r="G541" s="87" t="s">
        <v>1929</v>
      </c>
      <c r="I541" s="90" t="str">
        <f t="shared" si="20"/>
        <v>070186015D _ RELAIS HERTZIEN DE ST-ROMAIN DE LERPS</v>
      </c>
      <c r="K541" s="145"/>
      <c r="L541" s="103" t="str">
        <f t="shared" si="21"/>
        <v>070186015D _ RELAIS HERTZIEN DE ST-ROMAIN DE LERPS _  n° CHORUS Site: 159689</v>
      </c>
    </row>
    <row r="542" spans="5:12" x14ac:dyDescent="0.25">
      <c r="E542" s="87" t="s">
        <v>1930</v>
      </c>
      <c r="F542" s="87" t="s">
        <v>1931</v>
      </c>
      <c r="G542" s="87" t="s">
        <v>1932</v>
      </c>
      <c r="I542" s="90" t="str">
        <f t="shared" si="20"/>
        <v>070186018G _ CASERNE RAMPON DMD 07</v>
      </c>
      <c r="K542" s="145"/>
      <c r="L542" s="103" t="str">
        <f t="shared" si="21"/>
        <v>070186018G _ CASERNE RAMPON DMD 07 _  n° CHORUS Site: 128373</v>
      </c>
    </row>
    <row r="543" spans="5:12" x14ac:dyDescent="0.25">
      <c r="E543" s="87" t="s">
        <v>1933</v>
      </c>
      <c r="F543" s="87" t="s">
        <v>1934</v>
      </c>
      <c r="G543" s="87" t="s">
        <v>1935</v>
      </c>
      <c r="I543" s="90" t="str">
        <f t="shared" si="20"/>
        <v>070323013H _ CHAMP DE TIR DE TOULAUD</v>
      </c>
      <c r="K543" s="145"/>
      <c r="L543" s="103" t="str">
        <f t="shared" si="21"/>
        <v>070323013H _ CHAMP DE TIR DE TOULAUD _  n° CHORUS Site: 157009</v>
      </c>
    </row>
    <row r="544" spans="5:12" x14ac:dyDescent="0.25">
      <c r="E544" s="87" t="s">
        <v>1936</v>
      </c>
      <c r="F544" s="87" t="s">
        <v>1937</v>
      </c>
      <c r="G544" s="87" t="s">
        <v>1938</v>
      </c>
      <c r="I544" s="90" t="str">
        <f t="shared" si="20"/>
        <v>260362001D _ BCC EX-QUARTIER LATOUR MAUBOURG</v>
      </c>
      <c r="K544" s="145"/>
      <c r="L544" s="103" t="str">
        <f t="shared" si="21"/>
        <v>260362001D _ BCC EX-QUARTIER LATOUR MAUBOURG _  n° CHORUS Site: 158265</v>
      </c>
    </row>
    <row r="545" spans="5:12" x14ac:dyDescent="0.25">
      <c r="E545" s="87" t="s">
        <v>1939</v>
      </c>
      <c r="F545" s="87" t="s">
        <v>1940</v>
      </c>
      <c r="G545" s="87" t="s">
        <v>1941</v>
      </c>
      <c r="I545" s="90" t="str">
        <f t="shared" si="20"/>
        <v>260362002E _ QUARTIER BAQUET</v>
      </c>
      <c r="K545" s="145"/>
      <c r="L545" s="103" t="str">
        <f t="shared" si="21"/>
        <v>260362002E _ QUARTIER BAQUET _  n° CHORUS Site: 158954</v>
      </c>
    </row>
    <row r="546" spans="5:12" x14ac:dyDescent="0.25">
      <c r="E546" s="87" t="s">
        <v>1942</v>
      </c>
      <c r="F546" s="87" t="s">
        <v>1943</v>
      </c>
      <c r="G546" s="87" t="s">
        <v>1944</v>
      </c>
      <c r="I546" s="90" t="str">
        <f t="shared" si="20"/>
        <v>260362004G _ DEPOT DE MUNITIONS DE BILLARD</v>
      </c>
      <c r="K546" s="145"/>
      <c r="L546" s="103" t="str">
        <f t="shared" si="21"/>
        <v>260362004G _ DEPOT DE MUNITIONS DE BILLARD _  n° CHORUS Site: 157952</v>
      </c>
    </row>
    <row r="547" spans="5:12" x14ac:dyDescent="0.25">
      <c r="E547" s="87" t="s">
        <v>1945</v>
      </c>
      <c r="F547" s="87" t="s">
        <v>1946</v>
      </c>
      <c r="G547" s="87" t="s">
        <v>1947</v>
      </c>
      <c r="I547" s="90" t="str">
        <f t="shared" si="20"/>
        <v>260362005H _ RESIDENCE MESANGERE</v>
      </c>
      <c r="K547" s="145"/>
      <c r="L547" s="103" t="str">
        <f t="shared" si="21"/>
        <v>260362005H _ RESIDENCE MESANGERE _  n° CHORUS Site: 160143</v>
      </c>
    </row>
    <row r="548" spans="5:12" x14ac:dyDescent="0.25">
      <c r="E548" s="87" t="s">
        <v>1948</v>
      </c>
      <c r="F548" s="87" t="s">
        <v>1949</v>
      </c>
      <c r="G548" s="87" t="s">
        <v>1950</v>
      </c>
      <c r="I548" s="90" t="str">
        <f t="shared" si="20"/>
        <v>260362009L _ BASE GENERAL CANNET</v>
      </c>
      <c r="K548" s="145"/>
      <c r="L548" s="103" t="str">
        <f t="shared" si="21"/>
        <v>260362009L _ BASE GENERAL CANNET _  n° CHORUS Site: 159821</v>
      </c>
    </row>
    <row r="549" spans="5:12" x14ac:dyDescent="0.25">
      <c r="E549" s="87" t="s">
        <v>1951</v>
      </c>
      <c r="F549" s="87" t="s">
        <v>1952</v>
      </c>
      <c r="G549" s="87" t="s">
        <v>1953</v>
      </c>
      <c r="I549" s="90" t="str">
        <f t="shared" si="20"/>
        <v>260362010M _ ETAB LOGISTIQUE COMMISSARIAT DES ARMEES</v>
      </c>
      <c r="K549" s="145"/>
      <c r="L549" s="103" t="str">
        <f t="shared" si="21"/>
        <v>260362010M _ ETAB LOGISTIQUE COMMISSARIAT DES ARMEES _  n° CHORUS Site: 157202</v>
      </c>
    </row>
    <row r="550" spans="5:12" x14ac:dyDescent="0.25">
      <c r="E550" s="87" t="s">
        <v>1954</v>
      </c>
      <c r="F550" s="87" t="s">
        <v>1955</v>
      </c>
      <c r="G550" s="87" t="s">
        <v>1956</v>
      </c>
      <c r="I550" s="90" t="str">
        <f t="shared" si="20"/>
        <v>260362015R _ RELAIS HERTZIEN D'AUCELON</v>
      </c>
      <c r="K550" s="145"/>
      <c r="L550" s="103" t="str">
        <f t="shared" si="21"/>
        <v>260362015R _ RELAIS HERTZIEN D'AUCELON _  n° CHORUS Site: 157258</v>
      </c>
    </row>
    <row r="551" spans="5:12" x14ac:dyDescent="0.25">
      <c r="E551" s="87" t="s">
        <v>1957</v>
      </c>
      <c r="F551" s="87" t="s">
        <v>1958</v>
      </c>
      <c r="G551" s="87" t="s">
        <v>1959</v>
      </c>
      <c r="I551" s="90" t="str">
        <f t="shared" si="20"/>
        <v>260362024A _ RESIDENCE LES FRONDAISONS DE L'YSER</v>
      </c>
      <c r="K551" s="145"/>
      <c r="L551" s="103" t="str">
        <f t="shared" si="21"/>
        <v>260362024A _ RESIDENCE LES FRONDAISONS DE L'YSER _  n° CHORUS Site: 199964</v>
      </c>
    </row>
    <row r="552" spans="5:12" x14ac:dyDescent="0.25">
      <c r="E552" s="87" t="s">
        <v>1960</v>
      </c>
      <c r="F552" s="87" t="s">
        <v>1961</v>
      </c>
      <c r="G552" s="87" t="s">
        <v>1962</v>
      </c>
      <c r="I552" s="90" t="str">
        <f t="shared" si="20"/>
        <v>260362025B _ PAB RELAIS (SER)</v>
      </c>
      <c r="K552" s="145"/>
      <c r="L552" s="103" t="str">
        <f t="shared" si="21"/>
        <v>260362025B _ PAB RELAIS (SER) _  n° CHORUS Site: 176406</v>
      </c>
    </row>
    <row r="553" spans="5:12" x14ac:dyDescent="0.25">
      <c r="E553" s="87" t="s">
        <v>1963</v>
      </c>
      <c r="F553" s="87" t="s">
        <v>1964</v>
      </c>
      <c r="G553" s="87" t="s">
        <v>187</v>
      </c>
      <c r="I553" s="90" t="str">
        <f t="shared" si="20"/>
        <v>260362026C _ MAISON DE L ARMEE - 26 -</v>
      </c>
      <c r="K553" s="145"/>
      <c r="L553" s="103" t="str">
        <f t="shared" si="21"/>
        <v>260362026C _ MAISON DE L ARMEE - 26 - _  n° CHORUS Site: -</v>
      </c>
    </row>
    <row r="554" spans="5:12" x14ac:dyDescent="0.25">
      <c r="E554" s="87" t="s">
        <v>1965</v>
      </c>
      <c r="F554" s="87" t="s">
        <v>1966</v>
      </c>
      <c r="G554" s="87" t="s">
        <v>187</v>
      </c>
      <c r="I554" s="90" t="str">
        <f t="shared" si="20"/>
        <v>260362031H _ PAB LOGEMENT COL MAURIN</v>
      </c>
      <c r="K554" s="145"/>
      <c r="L554" s="103" t="str">
        <f t="shared" si="21"/>
        <v>260362031H _ PAB LOGEMENT COL MAURIN _  n° CHORUS Site: -</v>
      </c>
    </row>
    <row r="555" spans="5:12" x14ac:dyDescent="0.25">
      <c r="E555" s="87" t="s">
        <v>1967</v>
      </c>
      <c r="F555" s="87" t="s">
        <v>1968</v>
      </c>
      <c r="G555" s="87" t="s">
        <v>1969</v>
      </c>
      <c r="I555" s="90" t="str">
        <f t="shared" si="20"/>
        <v>420187015B _ HEBERGEMENT STAGIAIRES ESCAT</v>
      </c>
      <c r="K555" s="145"/>
      <c r="L555" s="103" t="str">
        <f t="shared" si="21"/>
        <v>420187015B _ HEBERGEMENT STAGIAIRES ESCAT _  n° CHORUS Site: 157791</v>
      </c>
    </row>
    <row r="556" spans="5:12" x14ac:dyDescent="0.25">
      <c r="E556" s="87" t="s">
        <v>1970</v>
      </c>
      <c r="F556" s="87" t="s">
        <v>1971</v>
      </c>
      <c r="G556" s="87" t="s">
        <v>1972</v>
      </c>
      <c r="I556" s="90" t="str">
        <f t="shared" si="20"/>
        <v>420187016C _ ELOCA - SQ-DGA ROANNE</v>
      </c>
      <c r="K556" s="145"/>
      <c r="L556" s="103" t="str">
        <f t="shared" si="21"/>
        <v>420187016C _ ELOCA - SQ-DGA ROANNE _  n° CHORUS Site: 160027</v>
      </c>
    </row>
    <row r="557" spans="5:12" x14ac:dyDescent="0.25">
      <c r="E557" s="87" t="s">
        <v>1973</v>
      </c>
      <c r="F557" s="87" t="s">
        <v>1974</v>
      </c>
      <c r="G557" s="87" t="s">
        <v>1975</v>
      </c>
      <c r="I557" s="90" t="str">
        <f t="shared" si="20"/>
        <v>420218009D _ MAISON DE L'ARMEE - 42 -</v>
      </c>
      <c r="K557" s="145"/>
      <c r="L557" s="103" t="str">
        <f t="shared" si="21"/>
        <v>420218009D _ MAISON DE L'ARMEE - 42 - _  n° CHORUS Site: 159713</v>
      </c>
    </row>
    <row r="558" spans="5:12" x14ac:dyDescent="0.25">
      <c r="E558" s="87" t="s">
        <v>1976</v>
      </c>
      <c r="F558" s="87" t="s">
        <v>1977</v>
      </c>
      <c r="G558" s="87" t="s">
        <v>1978</v>
      </c>
      <c r="I558" s="90" t="str">
        <f t="shared" si="20"/>
        <v>420218013H _ EDIACA MOLINA</v>
      </c>
      <c r="K558" s="145"/>
      <c r="L558" s="103" t="str">
        <f t="shared" si="21"/>
        <v>420218013H _ EDIACA MOLINA _  n° CHORUS Site: 159480</v>
      </c>
    </row>
    <row r="559" spans="5:12" x14ac:dyDescent="0.25">
      <c r="E559" s="87" t="s">
        <v>1979</v>
      </c>
      <c r="F559" s="87" t="s">
        <v>1980</v>
      </c>
      <c r="G559" s="87" t="s">
        <v>1981</v>
      </c>
      <c r="I559" s="90" t="str">
        <f t="shared" si="20"/>
        <v>420326001R _ STATION DU MONT PILAT</v>
      </c>
      <c r="K559" s="145"/>
      <c r="L559" s="103" t="str">
        <f t="shared" si="21"/>
        <v>420326001R _ STATION DU MONT PILAT _  n° CHORUS Site: 160637</v>
      </c>
    </row>
    <row r="560" spans="5:12" x14ac:dyDescent="0.25">
      <c r="E560" s="87" t="s">
        <v>1982</v>
      </c>
      <c r="F560" s="87" t="s">
        <v>1983</v>
      </c>
      <c r="G560" s="87" t="s">
        <v>1984</v>
      </c>
      <c r="I560" s="90" t="str">
        <f t="shared" si="20"/>
        <v>690123008Q _ CASERNE DE LA MOUCHE</v>
      </c>
      <c r="K560" s="145"/>
      <c r="L560" s="103" t="str">
        <f t="shared" si="21"/>
        <v>690123008Q _ CASERNE DE LA MOUCHE _  n° CHORUS Site: 160315</v>
      </c>
    </row>
    <row r="561" spans="5:12" x14ac:dyDescent="0.25">
      <c r="E561" s="87" t="s">
        <v>1985</v>
      </c>
      <c r="F561" s="87" t="s">
        <v>1986</v>
      </c>
      <c r="G561" s="87" t="s">
        <v>1987</v>
      </c>
      <c r="I561" s="90" t="str">
        <f t="shared" si="20"/>
        <v>690123010S _ PAVILLONS RUE JEANNE HACHETTE</v>
      </c>
      <c r="K561" s="145"/>
      <c r="L561" s="103" t="str">
        <f t="shared" si="21"/>
        <v>690123010S _ PAVILLONS RUE JEANNE HACHETTE _  n° CHORUS Site: 156795</v>
      </c>
    </row>
    <row r="562" spans="5:12" x14ac:dyDescent="0.25">
      <c r="E562" s="87" t="s">
        <v>1988</v>
      </c>
      <c r="F562" s="87" t="s">
        <v>1989</v>
      </c>
      <c r="G562" s="87" t="s">
        <v>1990</v>
      </c>
      <c r="I562" s="90" t="str">
        <f t="shared" si="20"/>
        <v>690123011T _ QUARTIER GENERAL FRERE</v>
      </c>
      <c r="K562" s="145"/>
      <c r="L562" s="103" t="str">
        <f t="shared" si="21"/>
        <v>690123011T _ QUARTIER GENERAL FRERE _  n° CHORUS Site: 157011</v>
      </c>
    </row>
    <row r="563" spans="5:12" x14ac:dyDescent="0.25">
      <c r="E563" s="87" t="s">
        <v>1991</v>
      </c>
      <c r="F563" s="87" t="s">
        <v>1992</v>
      </c>
      <c r="G563" s="87" t="s">
        <v>1993</v>
      </c>
      <c r="I563" s="90" t="str">
        <f t="shared" si="20"/>
        <v>690123012U _ GARE PART DIEU</v>
      </c>
      <c r="K563" s="145"/>
      <c r="L563" s="103" t="str">
        <f t="shared" si="21"/>
        <v>690123012U _ GARE PART DIEU _  n° CHORUS Site: 210892</v>
      </c>
    </row>
    <row r="564" spans="5:12" x14ac:dyDescent="0.25">
      <c r="E564" s="87" t="s">
        <v>1994</v>
      </c>
      <c r="F564" s="87" t="s">
        <v>1995</v>
      </c>
      <c r="G564" s="87" t="s">
        <v>1996</v>
      </c>
      <c r="I564" s="90" t="str">
        <f t="shared" si="20"/>
        <v>690123016Y _ 7 RMAT LYON INGENIEUR GENERAL SABATIER</v>
      </c>
      <c r="K564" s="145"/>
      <c r="L564" s="103" t="str">
        <f t="shared" si="21"/>
        <v>690123016Y _ 7 RMAT LYON INGENIEUR GENERAL SABATIER _  n° CHORUS Site: 157010</v>
      </c>
    </row>
    <row r="565" spans="5:12" x14ac:dyDescent="0.25">
      <c r="E565" s="87" t="s">
        <v>1997</v>
      </c>
      <c r="F565" s="87" t="s">
        <v>1998</v>
      </c>
      <c r="G565" s="87" t="s">
        <v>1999</v>
      </c>
      <c r="I565" s="90" t="str">
        <f t="shared" si="20"/>
        <v>690123025H _ HOP INSTRUCTION DES ARMEES DESGENETTES</v>
      </c>
      <c r="K565" s="145"/>
      <c r="L565" s="103" t="str">
        <f t="shared" si="21"/>
        <v>690123025H _ HOP INSTRUCTION DES ARMEES DESGENETTES _  n° CHORUS Site: 156815</v>
      </c>
    </row>
    <row r="566" spans="5:12" x14ac:dyDescent="0.25">
      <c r="E566" s="87" t="s">
        <v>2000</v>
      </c>
      <c r="F566" s="87" t="s">
        <v>2001</v>
      </c>
      <c r="G566" s="87" t="s">
        <v>2002</v>
      </c>
      <c r="I566" s="90" t="str">
        <f t="shared" ref="I566:I629" si="22">E566&amp;" _ "&amp;F566</f>
        <v>690123030M _ HOTEL DU GOUVERNEUR MILITAIRE DE LYON</v>
      </c>
      <c r="K566" s="145"/>
      <c r="L566" s="103" t="str">
        <f t="shared" ref="L566:L629" si="23">I566&amp;" _  n° CHORUS Site: "&amp;G566</f>
        <v>690123030M _ HOTEL DU GOUVERNEUR MILITAIRE DE LYON _  n° CHORUS Site: 156880</v>
      </c>
    </row>
    <row r="567" spans="5:12" x14ac:dyDescent="0.25">
      <c r="E567" s="87" t="s">
        <v>2003</v>
      </c>
      <c r="F567" s="87" t="s">
        <v>2004</v>
      </c>
      <c r="G567" s="87" t="s">
        <v>2005</v>
      </c>
      <c r="I567" s="90" t="str">
        <f t="shared" si="22"/>
        <v>690123032O _ PAVILLONS RUE DOCTEUR CRESTIN</v>
      </c>
      <c r="K567" s="145"/>
      <c r="L567" s="103" t="str">
        <f t="shared" si="23"/>
        <v>690123032O _ PAVILLONS RUE DOCTEUR CRESTIN _  n° CHORUS Site: 159305</v>
      </c>
    </row>
    <row r="568" spans="5:12" x14ac:dyDescent="0.25">
      <c r="E568" s="87" t="s">
        <v>2006</v>
      </c>
      <c r="F568" s="87" t="s">
        <v>2007</v>
      </c>
      <c r="G568" s="87" t="s">
        <v>2008</v>
      </c>
      <c r="I568" s="90" t="str">
        <f t="shared" si="22"/>
        <v>690123034Q _ PAVILLONS CHEVREUL JABOULAY</v>
      </c>
      <c r="K568" s="145"/>
      <c r="L568" s="103" t="str">
        <f t="shared" si="23"/>
        <v>690123034Q _ PAVILLONS CHEVREUL JABOULAY _  n° CHORUS Site: 160347</v>
      </c>
    </row>
    <row r="569" spans="5:12" x14ac:dyDescent="0.25">
      <c r="E569" s="87" t="s">
        <v>2009</v>
      </c>
      <c r="F569" s="87" t="s">
        <v>2010</v>
      </c>
      <c r="G569" s="87" t="s">
        <v>2011</v>
      </c>
      <c r="I569" s="90" t="str">
        <f t="shared" si="22"/>
        <v>690123037T _ CENTRE RECEPTION DE NARCEL</v>
      </c>
      <c r="K569" s="145"/>
      <c r="L569" s="103" t="str">
        <f t="shared" si="23"/>
        <v>690123037T _ CENTRE RECEPTION DE NARCEL _  n° CHORUS Site: 158776</v>
      </c>
    </row>
    <row r="570" spans="5:12" x14ac:dyDescent="0.25">
      <c r="E570" s="87" t="s">
        <v>2012</v>
      </c>
      <c r="F570" s="87" t="s">
        <v>2013</v>
      </c>
      <c r="G570" s="87" t="s">
        <v>2014</v>
      </c>
      <c r="I570" s="90" t="str">
        <f t="shared" si="22"/>
        <v>690123038U _ BATTERIE DU MONT THOU</v>
      </c>
      <c r="K570" s="145"/>
      <c r="L570" s="103" t="str">
        <f t="shared" si="23"/>
        <v>690123038U _ BATTERIE DU MONT THOU _  n° CHORUS Site: 157487</v>
      </c>
    </row>
    <row r="571" spans="5:12" x14ac:dyDescent="0.25">
      <c r="E571" s="87" t="s">
        <v>2015</v>
      </c>
      <c r="F571" s="87" t="s">
        <v>2016</v>
      </c>
      <c r="G571" s="87" t="s">
        <v>2017</v>
      </c>
      <c r="I571" s="90" t="str">
        <f t="shared" si="22"/>
        <v>690123043Z _ ECOLES MILITAIRES DE SANTE LYON-BRON</v>
      </c>
      <c r="K571" s="145"/>
      <c r="L571" s="103" t="str">
        <f t="shared" si="23"/>
        <v>690123043Z _ ECOLES MILITAIRES DE SANTE LYON-BRON _  n° CHORUS Site: 159343</v>
      </c>
    </row>
    <row r="572" spans="5:12" x14ac:dyDescent="0.25">
      <c r="E572" s="87" t="s">
        <v>2018</v>
      </c>
      <c r="F572" s="87" t="s">
        <v>2019</v>
      </c>
      <c r="G572" s="87" t="s">
        <v>2020</v>
      </c>
      <c r="I572" s="90" t="str">
        <f t="shared" si="22"/>
        <v>690123053J _ PAVILLONS DES TCHECOSLOVAQUES</v>
      </c>
      <c r="K572" s="145"/>
      <c r="L572" s="103" t="str">
        <f t="shared" si="23"/>
        <v>690123053J _ PAVILLONS DES TCHECOSLOVAQUES _  n° CHORUS Site: 160285</v>
      </c>
    </row>
    <row r="573" spans="5:12" x14ac:dyDescent="0.25">
      <c r="E573" s="87" t="s">
        <v>2021</v>
      </c>
      <c r="F573" s="87" t="s">
        <v>2022</v>
      </c>
      <c r="G573" s="87" t="s">
        <v>2023</v>
      </c>
      <c r="I573" s="90" t="str">
        <f t="shared" si="22"/>
        <v>690123056M _ CENTRE EMISSION LA GARENNE</v>
      </c>
      <c r="K573" s="145"/>
      <c r="L573" s="103" t="str">
        <f t="shared" si="23"/>
        <v>690123056M _ CENTRE EMISSION LA GARENNE _  n° CHORUS Site: 160190</v>
      </c>
    </row>
    <row r="574" spans="5:12" x14ac:dyDescent="0.25">
      <c r="E574" s="87" t="s">
        <v>2024</v>
      </c>
      <c r="F574" s="87" t="s">
        <v>2025</v>
      </c>
      <c r="G574" s="87" t="s">
        <v>2026</v>
      </c>
      <c r="I574" s="90" t="str">
        <f t="shared" si="22"/>
        <v>690123057N _ FORT DU MONT VERDUN</v>
      </c>
      <c r="K574" s="145"/>
      <c r="L574" s="103" t="str">
        <f t="shared" si="23"/>
        <v>690123057N _ FORT DU MONT VERDUN _  n° CHORUS Site: 157496</v>
      </c>
    </row>
    <row r="575" spans="5:12" x14ac:dyDescent="0.25">
      <c r="E575" s="87" t="s">
        <v>2027</v>
      </c>
      <c r="F575" s="87" t="s">
        <v>2028</v>
      </c>
      <c r="G575" s="87" t="s">
        <v>2029</v>
      </c>
      <c r="I575" s="90" t="str">
        <f t="shared" si="22"/>
        <v>690123058O _ BASE AERIENNE 942 MONT VERDUN</v>
      </c>
      <c r="K575" s="145"/>
      <c r="L575" s="103" t="str">
        <f t="shared" si="23"/>
        <v>690123058O _ BASE AERIENNE 942 MONT VERDUN _  n° CHORUS Site: 158075</v>
      </c>
    </row>
    <row r="576" spans="5:12" x14ac:dyDescent="0.25">
      <c r="E576" s="87" t="s">
        <v>2030</v>
      </c>
      <c r="F576" s="87" t="s">
        <v>2031</v>
      </c>
      <c r="G576" s="87" t="s">
        <v>2032</v>
      </c>
      <c r="I576" s="90" t="str">
        <f t="shared" si="22"/>
        <v>690123061R _ 7 RMAT SAINT-PRIEST</v>
      </c>
      <c r="K576" s="145"/>
      <c r="L576" s="103" t="str">
        <f t="shared" si="23"/>
        <v>690123061R _ 7 RMAT SAINT-PRIEST _  n° CHORUS Site: 160389</v>
      </c>
    </row>
    <row r="577" spans="5:12" x14ac:dyDescent="0.25">
      <c r="E577" s="87" t="s">
        <v>2033</v>
      </c>
      <c r="F577" s="87" t="s">
        <v>2034</v>
      </c>
      <c r="G577" s="87" t="s">
        <v>2035</v>
      </c>
      <c r="I577" s="90" t="str">
        <f t="shared" si="22"/>
        <v>690123063T _ PAVILLONS DE LA BELLE ETOILE</v>
      </c>
      <c r="K577" s="145"/>
      <c r="L577" s="103" t="str">
        <f t="shared" si="23"/>
        <v>690123063T _ PAVILLONS DE LA BELLE ETOILE _  n° CHORUS Site: 160116</v>
      </c>
    </row>
    <row r="578" spans="5:12" x14ac:dyDescent="0.25">
      <c r="E578" s="87" t="s">
        <v>2036</v>
      </c>
      <c r="F578" s="87" t="s">
        <v>2037</v>
      </c>
      <c r="G578" s="87" t="s">
        <v>2038</v>
      </c>
      <c r="I578" s="90" t="str">
        <f t="shared" si="22"/>
        <v>690123071B _ OUVRAGES SOUTERRAINS DU MONT VERDUN</v>
      </c>
      <c r="K578" s="145"/>
      <c r="L578" s="103" t="str">
        <f t="shared" si="23"/>
        <v>690123071B _ OUVRAGES SOUTERRAINS DU MONT VERDUN _  n° CHORUS Site: 160183</v>
      </c>
    </row>
    <row r="579" spans="5:12" x14ac:dyDescent="0.25">
      <c r="E579" s="87" t="s">
        <v>2039</v>
      </c>
      <c r="F579" s="87" t="s">
        <v>2040</v>
      </c>
      <c r="G579" s="87" t="s">
        <v>2041</v>
      </c>
      <c r="I579" s="90" t="str">
        <f t="shared" si="22"/>
        <v>690123073D _ BASSIN DE RETENTION</v>
      </c>
      <c r="K579" s="145"/>
      <c r="L579" s="103" t="str">
        <f t="shared" si="23"/>
        <v>690123073D _ BASSIN DE RETENTION _  n° CHORUS Site: 160187</v>
      </c>
    </row>
    <row r="580" spans="5:12" x14ac:dyDescent="0.25">
      <c r="E580" s="87" t="s">
        <v>2042</v>
      </c>
      <c r="F580" s="87" t="s">
        <v>2043</v>
      </c>
      <c r="G580" s="87" t="s">
        <v>2044</v>
      </c>
      <c r="I580" s="90" t="str">
        <f t="shared" si="22"/>
        <v>690123081L _ CENTRE ECHANGES GARE PERRACHE</v>
      </c>
      <c r="K580" s="145"/>
      <c r="L580" s="103" t="str">
        <f t="shared" si="23"/>
        <v>690123081L _ CENTRE ECHANGES GARE PERRACHE _  n° CHORUS Site: 198731</v>
      </c>
    </row>
    <row r="581" spans="5:12" x14ac:dyDescent="0.25">
      <c r="E581" s="87" t="s">
        <v>2045</v>
      </c>
      <c r="F581" s="87" t="s">
        <v>2046</v>
      </c>
      <c r="G581" s="87" t="s">
        <v>2047</v>
      </c>
      <c r="I581" s="90" t="str">
        <f t="shared" si="22"/>
        <v>690123084O _ CO-PROPRIETE DU CLOS JOUVE</v>
      </c>
      <c r="K581" s="145"/>
      <c r="L581" s="103" t="str">
        <f t="shared" si="23"/>
        <v>690123084O _ CO-PROPRIETE DU CLOS JOUVE _  n° CHORUS Site: 157797</v>
      </c>
    </row>
    <row r="582" spans="5:12" x14ac:dyDescent="0.25">
      <c r="E582" s="87" t="s">
        <v>2048</v>
      </c>
      <c r="F582" s="87" t="s">
        <v>2049</v>
      </c>
      <c r="G582" s="87" t="s">
        <v>2050</v>
      </c>
      <c r="I582" s="90" t="str">
        <f t="shared" si="22"/>
        <v>690123085P _ MAS DE SAINT CYR</v>
      </c>
      <c r="K582" s="145"/>
      <c r="L582" s="103" t="str">
        <f t="shared" si="23"/>
        <v>690123085P _ MAS DE SAINT CYR _  n° CHORUS Site: 160592</v>
      </c>
    </row>
    <row r="583" spans="5:12" x14ac:dyDescent="0.25">
      <c r="E583" s="87" t="s">
        <v>2051</v>
      </c>
      <c r="F583" s="87" t="s">
        <v>2052</v>
      </c>
      <c r="G583" s="87" t="s">
        <v>2053</v>
      </c>
      <c r="I583" s="90" t="str">
        <f t="shared" si="22"/>
        <v>690123090U _ LEGS VEUVE MME CHOL</v>
      </c>
      <c r="K583" s="145"/>
      <c r="L583" s="103" t="str">
        <f t="shared" si="23"/>
        <v>690123090U _ LEGS VEUVE MME CHOL _  n° CHORUS Site: 159516</v>
      </c>
    </row>
    <row r="584" spans="5:12" x14ac:dyDescent="0.25">
      <c r="E584" s="87" t="s">
        <v>2054</v>
      </c>
      <c r="F584" s="87" t="s">
        <v>2055</v>
      </c>
      <c r="G584" s="87" t="s">
        <v>2056</v>
      </c>
      <c r="I584" s="90" t="str">
        <f t="shared" si="22"/>
        <v>690123091V _ RESIDENCE PRE-GAUDRY</v>
      </c>
      <c r="K584" s="145"/>
      <c r="L584" s="103" t="str">
        <f t="shared" si="23"/>
        <v>690123091V _ RESIDENCE PRE-GAUDRY _  n° CHORUS Site: 157723</v>
      </c>
    </row>
    <row r="585" spans="5:12" x14ac:dyDescent="0.25">
      <c r="E585" s="87" t="s">
        <v>2057</v>
      </c>
      <c r="F585" s="87" t="s">
        <v>2058</v>
      </c>
      <c r="G585" s="87" t="s">
        <v>2059</v>
      </c>
      <c r="I585" s="90" t="str">
        <f t="shared" si="22"/>
        <v>690207001D _ CIM MIL BRIT ST GERMAIN AU MONT D OR</v>
      </c>
      <c r="K585" s="145"/>
      <c r="L585" s="103" t="str">
        <f t="shared" si="23"/>
        <v>690207001D _ CIM MIL BRIT ST GERMAIN AU MONT D OR _  n° CHORUS Site: 156214</v>
      </c>
    </row>
    <row r="586" spans="5:12" x14ac:dyDescent="0.25">
      <c r="E586" s="87" t="s">
        <v>2060</v>
      </c>
      <c r="F586" s="87" t="s">
        <v>2061</v>
      </c>
      <c r="G586" s="87" t="s">
        <v>2062</v>
      </c>
      <c r="I586" s="90" t="str">
        <f t="shared" si="22"/>
        <v>690262002O _ LGT SENTINELLE VILLEURBANNE</v>
      </c>
      <c r="K586" s="145"/>
      <c r="L586" s="103" t="str">
        <f t="shared" si="23"/>
        <v>690262002O _ LGT SENTINELLE VILLEURBANNE _  n° CHORUS Site: 211323</v>
      </c>
    </row>
    <row r="587" spans="5:12" x14ac:dyDescent="0.25">
      <c r="E587" s="87" t="s">
        <v>2063</v>
      </c>
      <c r="F587" s="87" t="s">
        <v>2064</v>
      </c>
      <c r="G587" s="87" t="s">
        <v>2065</v>
      </c>
      <c r="I587" s="90" t="str">
        <f t="shared" si="22"/>
        <v>690292001J _ QUARTIER MARECHAL DE CASTELLANE</v>
      </c>
      <c r="K587" s="145"/>
      <c r="L587" s="103" t="str">
        <f t="shared" si="23"/>
        <v>690292001J _ QUARTIER MARECHAL DE CASTELLANE _  n° CHORUS Site: 157370</v>
      </c>
    </row>
    <row r="588" spans="5:12" x14ac:dyDescent="0.25">
      <c r="E588" s="87" t="s">
        <v>2066</v>
      </c>
      <c r="F588" s="87" t="s">
        <v>2067</v>
      </c>
      <c r="G588" s="87" t="s">
        <v>2068</v>
      </c>
      <c r="I588" s="90" t="str">
        <f t="shared" si="22"/>
        <v>690292004M _ MAISON D ENFANTS FARE</v>
      </c>
      <c r="K588" s="145"/>
      <c r="L588" s="103" t="str">
        <f t="shared" si="23"/>
        <v>690292004M _ MAISON D ENFANTS FARE _  n° CHORUS Site: 160007</v>
      </c>
    </row>
    <row r="589" spans="5:12" x14ac:dyDescent="0.25">
      <c r="E589" s="87" t="s">
        <v>2069</v>
      </c>
      <c r="F589" s="87" t="s">
        <v>2070</v>
      </c>
      <c r="G589" s="87" t="s">
        <v>2071</v>
      </c>
      <c r="I589" s="90" t="str">
        <f t="shared" si="22"/>
        <v>690292009R _ ANTENNE QUARTIER OSTERODE</v>
      </c>
      <c r="K589" s="145"/>
      <c r="L589" s="103" t="str">
        <f t="shared" si="23"/>
        <v>690292009R _ ANTENNE QUARTIER OSTERODE _  n° CHORUS Site: 160414</v>
      </c>
    </row>
    <row r="590" spans="5:12" x14ac:dyDescent="0.25">
      <c r="E590" s="87" t="s">
        <v>2072</v>
      </c>
      <c r="F590" s="87" t="s">
        <v>2073</v>
      </c>
      <c r="G590" s="87" t="s">
        <v>2074</v>
      </c>
      <c r="I590" s="90" t="str">
        <f t="shared" si="22"/>
        <v>690292010S _ STAND DE TIR DU FORT DE VANCIA</v>
      </c>
      <c r="K590" s="145"/>
      <c r="L590" s="103" t="str">
        <f t="shared" si="23"/>
        <v>690292010S _ STAND DE TIR DU FORT DE VANCIA _  n° CHORUS Site: 159698</v>
      </c>
    </row>
    <row r="591" spans="5:12" x14ac:dyDescent="0.25">
      <c r="E591" s="87" t="s">
        <v>2075</v>
      </c>
      <c r="F591" s="87" t="s">
        <v>2076</v>
      </c>
      <c r="G591" s="87" t="s">
        <v>187</v>
      </c>
      <c r="I591" s="90" t="str">
        <f t="shared" si="22"/>
        <v>690299002Q _ CONV SENTINELLE ST EXUPERY</v>
      </c>
      <c r="K591" s="145"/>
      <c r="L591" s="103" t="str">
        <f t="shared" si="23"/>
        <v>690299002Q _ CONV SENTINELLE ST EXUPERY _  n° CHORUS Site: -</v>
      </c>
    </row>
    <row r="592" spans="5:12" x14ac:dyDescent="0.25">
      <c r="E592" s="87" t="s">
        <v>2077</v>
      </c>
      <c r="F592" s="87" t="s">
        <v>2078</v>
      </c>
      <c r="G592" s="87" t="s">
        <v>187</v>
      </c>
      <c r="I592" s="90" t="str">
        <f t="shared" si="22"/>
        <v>690299003R _ SENTINELLE SAINT EXUPERY</v>
      </c>
      <c r="K592" s="145"/>
      <c r="L592" s="103" t="str">
        <f t="shared" si="23"/>
        <v>690299003R _ SENTINELLE SAINT EXUPERY _  n° CHORUS Site: -</v>
      </c>
    </row>
    <row r="593" spans="5:12" x14ac:dyDescent="0.25">
      <c r="E593" s="87" t="s">
        <v>2079</v>
      </c>
      <c r="F593" s="87" t="s">
        <v>2080</v>
      </c>
      <c r="G593" s="87" t="s">
        <v>2081</v>
      </c>
      <c r="I593" s="90" t="str">
        <f t="shared" si="22"/>
        <v>690382001X _ PAB LOGEMENT COL CASSAN LYON 2</v>
      </c>
      <c r="K593" s="145"/>
      <c r="L593" s="103" t="str">
        <f t="shared" si="23"/>
        <v>690382001X _ PAB LOGEMENT COL CASSAN LYON 2 _  n° CHORUS Site: 218277</v>
      </c>
    </row>
    <row r="594" spans="5:12" x14ac:dyDescent="0.25">
      <c r="E594" s="87" t="s">
        <v>2082</v>
      </c>
      <c r="F594" s="87" t="s">
        <v>2083</v>
      </c>
      <c r="G594" s="87" t="s">
        <v>2084</v>
      </c>
      <c r="I594" s="90" t="str">
        <f t="shared" si="22"/>
        <v>690383001J _ MEMORIAL MONTLUC</v>
      </c>
      <c r="K594" s="145"/>
      <c r="L594" s="103" t="str">
        <f t="shared" si="23"/>
        <v>690383001J _ MEMORIAL MONTLUC _  n° CHORUS Site: 178875</v>
      </c>
    </row>
    <row r="595" spans="5:12" x14ac:dyDescent="0.25">
      <c r="E595" s="87" t="s">
        <v>2085</v>
      </c>
      <c r="F595" s="87" t="s">
        <v>2086</v>
      </c>
      <c r="G595" s="87" t="s">
        <v>2087</v>
      </c>
      <c r="I595" s="90" t="str">
        <f t="shared" si="22"/>
        <v>690389002E _ PABAIL GEND AIR CAP RESIDENTIELL LYON 9</v>
      </c>
      <c r="K595" s="145"/>
      <c r="L595" s="103" t="str">
        <f t="shared" si="23"/>
        <v>690389002E _ PABAIL GEND AIR CAP RESIDENTIELL LYON 9 _  n° CHORUS Site: 214223</v>
      </c>
    </row>
    <row r="596" spans="5:12" ht="15.75" thickBot="1" x14ac:dyDescent="0.3">
      <c r="E596" s="87" t="s">
        <v>2088</v>
      </c>
      <c r="F596" s="87" t="s">
        <v>2089</v>
      </c>
      <c r="G596" s="87" t="s">
        <v>2087</v>
      </c>
      <c r="I596" s="90" t="str">
        <f t="shared" si="22"/>
        <v>690389003F _ PABAIL LGTS GEND AIR MENDES ASSET 69009</v>
      </c>
      <c r="K596" s="146"/>
      <c r="L596" s="9" t="str">
        <f t="shared" si="23"/>
        <v>690389003F _ PABAIL LGTS GEND AIR MENDES ASSET 69009 _  n° CHORUS Site: 214223</v>
      </c>
    </row>
    <row r="597" spans="5:12" x14ac:dyDescent="0.25">
      <c r="E597" s="87" t="s">
        <v>2090</v>
      </c>
      <c r="F597" s="87" t="s">
        <v>2091</v>
      </c>
      <c r="G597" s="87" t="s">
        <v>2092</v>
      </c>
      <c r="I597" s="90" t="str">
        <f t="shared" si="22"/>
        <v>040019094Y _ CHAMBRES DE COUPURE REGION RESTEFOND</v>
      </c>
      <c r="K597" s="138" t="s">
        <v>342</v>
      </c>
      <c r="L597" s="108" t="str">
        <f t="shared" si="23"/>
        <v>040019094Y _ CHAMBRES DE COUPURE REGION RESTEFOND _  n° CHORUS Site: 158262</v>
      </c>
    </row>
    <row r="598" spans="5:12" x14ac:dyDescent="0.25">
      <c r="E598" s="87" t="s">
        <v>2093</v>
      </c>
      <c r="F598" s="87" t="s">
        <v>2094</v>
      </c>
      <c r="G598" s="87" t="s">
        <v>2095</v>
      </c>
      <c r="I598" s="90" t="str">
        <f t="shared" si="22"/>
        <v>050023050M _ BLOCKHAUS DE LA GRANDE MAYE</v>
      </c>
      <c r="K598" s="139"/>
      <c r="L598" s="103" t="str">
        <f t="shared" si="23"/>
        <v>050023050M _ BLOCKHAUS DE LA GRANDE MAYE _  n° CHORUS Site: 155836</v>
      </c>
    </row>
    <row r="599" spans="5:12" x14ac:dyDescent="0.25">
      <c r="E599" s="87" t="s">
        <v>2096</v>
      </c>
      <c r="F599" s="87" t="s">
        <v>2097</v>
      </c>
      <c r="G599" s="87" t="s">
        <v>2098</v>
      </c>
      <c r="I599" s="90" t="str">
        <f t="shared" si="22"/>
        <v>130055529T _ ILOT TIBOULEN</v>
      </c>
      <c r="K599" s="139"/>
      <c r="L599" s="103" t="str">
        <f t="shared" si="23"/>
        <v>130055529T _ ILOT TIBOULEN _  n° CHORUS Site: 130705</v>
      </c>
    </row>
    <row r="600" spans="5:12" x14ac:dyDescent="0.25">
      <c r="E600" s="87" t="s">
        <v>2099</v>
      </c>
      <c r="F600" s="87" t="s">
        <v>2100</v>
      </c>
      <c r="G600" s="87" t="s">
        <v>2101</v>
      </c>
      <c r="I600" s="90" t="str">
        <f t="shared" si="22"/>
        <v>840003007Z _ SNI BATIMENT J2</v>
      </c>
      <c r="K600" s="139"/>
      <c r="L600" s="103" t="str">
        <f t="shared" si="23"/>
        <v>840003007Z _ SNI BATIMENT J2 _  n° CHORUS Site: 157946</v>
      </c>
    </row>
    <row r="601" spans="5:12" x14ac:dyDescent="0.25">
      <c r="E601" s="87" t="s">
        <v>2102</v>
      </c>
      <c r="F601" s="87" t="s">
        <v>2103</v>
      </c>
      <c r="G601" s="87" t="s">
        <v>2104</v>
      </c>
      <c r="I601" s="90" t="str">
        <f t="shared" si="22"/>
        <v>840107021N _ AIRE DE STOCKAGE AMENAGEE II-1</v>
      </c>
      <c r="K601" s="139"/>
      <c r="L601" s="103" t="str">
        <f t="shared" si="23"/>
        <v>840107021N _ AIRE DE STOCKAGE AMENAGEE II-1 _  n° CHORUS Site: 159920</v>
      </c>
    </row>
    <row r="602" spans="5:12" x14ac:dyDescent="0.25">
      <c r="E602" s="87" t="s">
        <v>2105</v>
      </c>
      <c r="F602" s="87" t="s">
        <v>2106</v>
      </c>
      <c r="G602" s="87" t="s">
        <v>2107</v>
      </c>
      <c r="I602" s="90" t="str">
        <f t="shared" si="22"/>
        <v>840107056W _ ROUTES SSBS PARTIE DROME</v>
      </c>
      <c r="K602" s="139"/>
      <c r="L602" s="103" t="str">
        <f t="shared" si="23"/>
        <v>840107056W _ ROUTES SSBS PARTIE DROME _  n° CHORUS Site: 159922</v>
      </c>
    </row>
    <row r="603" spans="5:12" x14ac:dyDescent="0.25">
      <c r="E603" s="87" t="s">
        <v>2108</v>
      </c>
      <c r="F603" s="87" t="s">
        <v>2109</v>
      </c>
      <c r="G603" s="87" t="s">
        <v>2110</v>
      </c>
      <c r="I603" s="90" t="str">
        <f t="shared" si="22"/>
        <v>040019030M _ ABRI NORD-OUEST DE FONTVIVE</v>
      </c>
      <c r="K603" s="139"/>
      <c r="L603" s="103" t="str">
        <f t="shared" si="23"/>
        <v>040019030M _ ABRI NORD-OUEST DE FONTVIVE _  n° CHORUS Site: 157443</v>
      </c>
    </row>
    <row r="604" spans="5:12" x14ac:dyDescent="0.25">
      <c r="E604" s="87" t="s">
        <v>2111</v>
      </c>
      <c r="F604" s="87" t="s">
        <v>2112</v>
      </c>
      <c r="G604" s="87" t="s">
        <v>2113</v>
      </c>
      <c r="I604" s="90" t="str">
        <f t="shared" si="22"/>
        <v>040019059P _ ROUTE DU COL DE PARPAILLON ET REFUGE</v>
      </c>
      <c r="K604" s="139"/>
      <c r="L604" s="103" t="str">
        <f t="shared" si="23"/>
        <v>040019059P _ ROUTE DU COL DE PARPAILLON ET REFUGE _  n° CHORUS Site: 159102</v>
      </c>
    </row>
    <row r="605" spans="5:12" x14ac:dyDescent="0.25">
      <c r="E605" s="87" t="s">
        <v>2114</v>
      </c>
      <c r="F605" s="87" t="s">
        <v>2115</v>
      </c>
      <c r="G605" s="87" t="s">
        <v>2116</v>
      </c>
      <c r="I605" s="90" t="str">
        <f t="shared" si="22"/>
        <v>040019074E _ SOURCE DU RIO SEC FONTFROIDE BACHASSES</v>
      </c>
      <c r="K605" s="139"/>
      <c r="L605" s="103" t="str">
        <f t="shared" si="23"/>
        <v>040019074E _ SOURCE DU RIO SEC FONTFROIDE BACHASSES _  n° CHORUS Site: 159489</v>
      </c>
    </row>
    <row r="606" spans="5:12" x14ac:dyDescent="0.25">
      <c r="E606" s="87" t="s">
        <v>2117</v>
      </c>
      <c r="F606" s="87" t="s">
        <v>2118</v>
      </c>
      <c r="G606" s="87" t="s">
        <v>2119</v>
      </c>
      <c r="I606" s="90" t="str">
        <f t="shared" si="22"/>
        <v>040019075F _ SOURCE DE SIGURET</v>
      </c>
      <c r="K606" s="139"/>
      <c r="L606" s="103" t="str">
        <f t="shared" si="23"/>
        <v>040019075F _ SOURCE DE SIGURET _  n° CHORUS Site: 157133</v>
      </c>
    </row>
    <row r="607" spans="5:12" x14ac:dyDescent="0.25">
      <c r="E607" s="87" t="s">
        <v>2120</v>
      </c>
      <c r="F607" s="87" t="s">
        <v>2121</v>
      </c>
      <c r="G607" s="87" t="s">
        <v>2122</v>
      </c>
      <c r="I607" s="90" t="str">
        <f t="shared" si="22"/>
        <v>040019078I _ SOURCE CONDUITE D'EAU ABRI N-O FONTVIVE</v>
      </c>
      <c r="K607" s="139"/>
      <c r="L607" s="103" t="str">
        <f t="shared" si="23"/>
        <v>040019078I _ SOURCE CONDUITE D'EAU ABRI N-O FONTVIVE _  n° CHORUS Site: 159454</v>
      </c>
    </row>
    <row r="608" spans="5:12" x14ac:dyDescent="0.25">
      <c r="E608" s="87" t="s">
        <v>2123</v>
      </c>
      <c r="F608" s="87" t="s">
        <v>2124</v>
      </c>
      <c r="G608" s="87" t="s">
        <v>2125</v>
      </c>
      <c r="I608" s="90" t="str">
        <f t="shared" si="22"/>
        <v>040019082M _ SOURCE CONDUITE EAU OUVRAGE HAUT ST-OURS</v>
      </c>
      <c r="K608" s="139"/>
      <c r="L608" s="103" t="str">
        <f t="shared" si="23"/>
        <v>040019082M _ SOURCE CONDUITE EAU OUVRAGE HAUT ST-OURS _  n° CHORUS Site: 157128</v>
      </c>
    </row>
    <row r="609" spans="5:12" x14ac:dyDescent="0.25">
      <c r="E609" s="87" t="s">
        <v>2126</v>
      </c>
      <c r="F609" s="87" t="s">
        <v>2127</v>
      </c>
      <c r="G609" s="87" t="s">
        <v>2128</v>
      </c>
      <c r="I609" s="90" t="str">
        <f t="shared" si="22"/>
        <v>040019084O _ SOURCE DE LA BLACHE</v>
      </c>
      <c r="K609" s="139"/>
      <c r="L609" s="103" t="str">
        <f t="shared" si="23"/>
        <v>040019084O _ SOURCE DE LA BLACHE _  n° CHORUS Site: 160056</v>
      </c>
    </row>
    <row r="610" spans="5:12" x14ac:dyDescent="0.25">
      <c r="E610" s="87" t="s">
        <v>2129</v>
      </c>
      <c r="F610" s="87" t="s">
        <v>2130</v>
      </c>
      <c r="G610" s="87" t="s">
        <v>2131</v>
      </c>
      <c r="I610" s="90" t="str">
        <f t="shared" si="22"/>
        <v>040019085P _ SOURCE DES RAMPES</v>
      </c>
      <c r="K610" s="139"/>
      <c r="L610" s="103" t="str">
        <f t="shared" si="23"/>
        <v>040019085P _ SOURCE DES RAMPES _  n° CHORUS Site: 158321</v>
      </c>
    </row>
    <row r="611" spans="5:12" x14ac:dyDescent="0.25">
      <c r="E611" s="87" t="s">
        <v>2132</v>
      </c>
      <c r="F611" s="87" t="s">
        <v>2133</v>
      </c>
      <c r="G611" s="87" t="s">
        <v>2134</v>
      </c>
      <c r="I611" s="90" t="str">
        <f t="shared" si="22"/>
        <v>040019097B _ RECETTE INFERIEURE DE MEYRONNES</v>
      </c>
      <c r="K611" s="139"/>
      <c r="L611" s="103" t="str">
        <f t="shared" si="23"/>
        <v>040019097B _ RECETTE INFERIEURE DE MEYRONNES _  n° CHORUS Site: 157825</v>
      </c>
    </row>
    <row r="612" spans="5:12" x14ac:dyDescent="0.25">
      <c r="E612" s="87" t="s">
        <v>2135</v>
      </c>
      <c r="F612" s="87" t="s">
        <v>2136</v>
      </c>
      <c r="G612" s="87" t="s">
        <v>2137</v>
      </c>
      <c r="I612" s="90" t="str">
        <f t="shared" si="22"/>
        <v>040062501L _ CASERNE TARRON PAVILLON DES CADRES</v>
      </c>
      <c r="K612" s="139"/>
      <c r="L612" s="103" t="str">
        <f t="shared" si="23"/>
        <v>040062501L _ CASERNE TARRON PAVILLON DES CADRES _  n° CHORUS Site: 158252</v>
      </c>
    </row>
    <row r="613" spans="5:12" x14ac:dyDescent="0.25">
      <c r="E613" s="87" t="s">
        <v>2138</v>
      </c>
      <c r="F613" s="87" t="s">
        <v>2139</v>
      </c>
      <c r="G613" s="87" t="s">
        <v>187</v>
      </c>
      <c r="I613" s="90" t="str">
        <f t="shared" si="22"/>
        <v>050023076M _ POINT 2232</v>
      </c>
      <c r="K613" s="139"/>
      <c r="L613" s="103" t="str">
        <f t="shared" si="23"/>
        <v>050023076M _ POINT 2232 _  n° CHORUS Site: -</v>
      </c>
    </row>
    <row r="614" spans="5:12" x14ac:dyDescent="0.25">
      <c r="E614" s="87" t="s">
        <v>2140</v>
      </c>
      <c r="F614" s="87" t="s">
        <v>2141</v>
      </c>
      <c r="G614" s="87" t="s">
        <v>2142</v>
      </c>
      <c r="I614" s="90" t="str">
        <f t="shared" si="22"/>
        <v>130001027N _ NN DE LUYNES AIX EN PROVENCE</v>
      </c>
      <c r="K614" s="139"/>
      <c r="L614" s="103" t="str">
        <f t="shared" si="23"/>
        <v>130001027N _ NN DE LUYNES AIX EN PROVENCE _  n° CHORUS Site: 156030</v>
      </c>
    </row>
    <row r="615" spans="5:12" x14ac:dyDescent="0.25">
      <c r="E615" s="87" t="s">
        <v>2143</v>
      </c>
      <c r="F615" s="87" t="s">
        <v>2144</v>
      </c>
      <c r="G615" s="87" t="s">
        <v>2145</v>
      </c>
      <c r="I615" s="90" t="str">
        <f t="shared" si="22"/>
        <v>840107014G _ AIRE DE STOCKAGE AMENAGEE I-4</v>
      </c>
      <c r="K615" s="139"/>
      <c r="L615" s="103" t="str">
        <f t="shared" si="23"/>
        <v>840107014G _ AIRE DE STOCKAGE AMENAGEE I-4 _  n° CHORUS Site: 159011</v>
      </c>
    </row>
    <row r="616" spans="5:12" x14ac:dyDescent="0.25">
      <c r="E616" s="87" t="s">
        <v>2146</v>
      </c>
      <c r="F616" s="87" t="s">
        <v>2147</v>
      </c>
      <c r="G616" s="87" t="s">
        <v>2148</v>
      </c>
      <c r="I616" s="90" t="str">
        <f t="shared" si="22"/>
        <v>840107019L _ AIRE DE STOCKAGE AMENAGEE I-9</v>
      </c>
      <c r="K616" s="139"/>
      <c r="L616" s="103" t="str">
        <f t="shared" si="23"/>
        <v>840107019L _ AIRE DE STOCKAGE AMENAGEE I-9 _  n° CHORUS Site: 159802</v>
      </c>
    </row>
    <row r="617" spans="5:12" x14ac:dyDescent="0.25">
      <c r="E617" s="87" t="s">
        <v>2149</v>
      </c>
      <c r="F617" s="87" t="s">
        <v>2150</v>
      </c>
      <c r="G617" s="87" t="s">
        <v>2151</v>
      </c>
      <c r="I617" s="90" t="str">
        <f t="shared" si="22"/>
        <v>840107024Q _ AIRE DE STOCKAGE AMENAGEE II-4</v>
      </c>
      <c r="K617" s="139"/>
      <c r="L617" s="103" t="str">
        <f t="shared" si="23"/>
        <v>840107024Q _ AIRE DE STOCKAGE AMENAGEE II-4 _  n° CHORUS Site: 159529</v>
      </c>
    </row>
    <row r="618" spans="5:12" x14ac:dyDescent="0.25">
      <c r="E618" s="87" t="s">
        <v>2152</v>
      </c>
      <c r="F618" s="87" t="s">
        <v>2153</v>
      </c>
      <c r="G618" s="87" t="s">
        <v>2154</v>
      </c>
      <c r="I618" s="90" t="str">
        <f t="shared" si="22"/>
        <v>840107029V _ AIRE DE STOCKAGE AMENAGEE II-9</v>
      </c>
      <c r="K618" s="139"/>
      <c r="L618" s="103" t="str">
        <f t="shared" si="23"/>
        <v>840107029V _ AIRE DE STOCKAGE AMENAGEE II-9 _  n° CHORUS Site: 159599</v>
      </c>
    </row>
    <row r="619" spans="5:12" x14ac:dyDescent="0.25">
      <c r="E619" s="87" t="s">
        <v>2155</v>
      </c>
      <c r="F619" s="87" t="s">
        <v>2156</v>
      </c>
      <c r="G619" s="87" t="s">
        <v>2157</v>
      </c>
      <c r="I619" s="90" t="str">
        <f t="shared" si="22"/>
        <v>840107046M _ BORNE SAHARA N 2</v>
      </c>
      <c r="K619" s="139"/>
      <c r="L619" s="103" t="str">
        <f t="shared" si="23"/>
        <v>840107046M _ BORNE SAHARA N 2 _  n° CHORUS Site: 160714</v>
      </c>
    </row>
    <row r="620" spans="5:12" x14ac:dyDescent="0.25">
      <c r="E620" s="87" t="s">
        <v>2158</v>
      </c>
      <c r="F620" s="87" t="s">
        <v>2159</v>
      </c>
      <c r="G620" s="87" t="s">
        <v>2160</v>
      </c>
      <c r="I620" s="90" t="str">
        <f t="shared" si="22"/>
        <v>840107047N _ BORNE SAHARA N 3</v>
      </c>
      <c r="K620" s="139"/>
      <c r="L620" s="103" t="str">
        <f t="shared" si="23"/>
        <v>840107047N _ BORNE SAHARA N 3 _  n° CHORUS Site: 159817</v>
      </c>
    </row>
    <row r="621" spans="5:12" x14ac:dyDescent="0.25">
      <c r="E621" s="87" t="s">
        <v>2161</v>
      </c>
      <c r="F621" s="87" t="s">
        <v>2162</v>
      </c>
      <c r="G621" s="87" t="s">
        <v>2163</v>
      </c>
      <c r="I621" s="90" t="str">
        <f t="shared" si="22"/>
        <v>840107052S _ RUSTREL P C T 1 TREFONDS</v>
      </c>
      <c r="K621" s="139"/>
      <c r="L621" s="103" t="str">
        <f t="shared" si="23"/>
        <v>840107052S _ RUSTREL P C T 1 TREFONDS _  n° CHORUS Site: 158214</v>
      </c>
    </row>
    <row r="622" spans="5:12" x14ac:dyDescent="0.25">
      <c r="E622" s="87" t="s">
        <v>2164</v>
      </c>
      <c r="F622" s="87" t="s">
        <v>2165</v>
      </c>
      <c r="G622" s="87" t="s">
        <v>2166</v>
      </c>
      <c r="I622" s="90" t="str">
        <f t="shared" si="22"/>
        <v>840107054U _ PCT 3 TREFONDS RESTES A ETAT DE PROJET</v>
      </c>
      <c r="K622" s="139"/>
      <c r="L622" s="103" t="str">
        <f t="shared" si="23"/>
        <v>840107054U _ PCT 3 TREFONDS RESTES A ETAT DE PROJET _  n° CHORUS Site: 159634</v>
      </c>
    </row>
    <row r="623" spans="5:12" x14ac:dyDescent="0.25">
      <c r="E623" s="87" t="s">
        <v>2167</v>
      </c>
      <c r="F623" s="87" t="s">
        <v>2168</v>
      </c>
      <c r="G623" s="87" t="s">
        <v>2169</v>
      </c>
      <c r="I623" s="90" t="str">
        <f t="shared" si="22"/>
        <v>840107057X _ ROUTES SSBS ALPES DE HAUTE PROVENCE</v>
      </c>
      <c r="K623" s="139"/>
      <c r="L623" s="103" t="str">
        <f t="shared" si="23"/>
        <v>840107057X _ ROUTES SSBS ALPES DE HAUTE PROVENCE _  n° CHORUS Site: 158218</v>
      </c>
    </row>
    <row r="624" spans="5:12" x14ac:dyDescent="0.25">
      <c r="E624" s="87" t="s">
        <v>2170</v>
      </c>
      <c r="F624" s="87" t="s">
        <v>2171</v>
      </c>
      <c r="G624" s="87" t="s">
        <v>2172</v>
      </c>
      <c r="I624" s="90" t="str">
        <f t="shared" si="22"/>
        <v>840107064E _ RESEAU TELECOM ENTERRE VAUCLUSE TREFONDS</v>
      </c>
      <c r="K624" s="139"/>
      <c r="L624" s="103" t="str">
        <f t="shared" si="23"/>
        <v>840107064E _ RESEAU TELECOM ENTERRE VAUCLUSE TREFONDS _  n° CHORUS Site: 157960</v>
      </c>
    </row>
    <row r="625" spans="5:12" x14ac:dyDescent="0.25">
      <c r="E625" s="87" t="s">
        <v>2173</v>
      </c>
      <c r="F625" s="87" t="s">
        <v>2174</v>
      </c>
      <c r="G625" s="87" t="s">
        <v>2175</v>
      </c>
      <c r="I625" s="90" t="str">
        <f t="shared" si="22"/>
        <v>840107153P _ REILHANETTE P C T 2 TREFONDS</v>
      </c>
      <c r="K625" s="139"/>
      <c r="L625" s="103" t="str">
        <f t="shared" si="23"/>
        <v>840107153P _ REILHANETTE P C T 2 TREFONDS _  n° CHORUS Site: 159937</v>
      </c>
    </row>
    <row r="626" spans="5:12" x14ac:dyDescent="0.25">
      <c r="E626" s="87" t="s">
        <v>2176</v>
      </c>
      <c r="F626" s="87" t="s">
        <v>2177</v>
      </c>
      <c r="G626" s="87" t="s">
        <v>2178</v>
      </c>
      <c r="I626" s="90" t="str">
        <f t="shared" si="22"/>
        <v>840107164A _ RESEAU TELECOM ENTERRE DROME TREFONDS</v>
      </c>
      <c r="K626" s="139"/>
      <c r="L626" s="103" t="str">
        <f t="shared" si="23"/>
        <v>840107164A _ RESEAU TELECOM ENTERRE DROME TREFONDS _  n° CHORUS Site: 158558</v>
      </c>
    </row>
    <row r="627" spans="5:12" x14ac:dyDescent="0.25">
      <c r="E627" s="87" t="s">
        <v>2179</v>
      </c>
      <c r="F627" s="87" t="s">
        <v>2180</v>
      </c>
      <c r="G627" s="87" t="s">
        <v>2181</v>
      </c>
      <c r="I627" s="90" t="str">
        <f t="shared" si="22"/>
        <v>840107253L _ AUREL P C T 2 TREFONDS</v>
      </c>
      <c r="K627" s="139"/>
      <c r="L627" s="103" t="str">
        <f t="shared" si="23"/>
        <v>840107253L _ AUREL P C T 2 TREFONDS _  n° CHORUS Site: 159747</v>
      </c>
    </row>
    <row r="628" spans="5:12" x14ac:dyDescent="0.25">
      <c r="E628" s="87" t="s">
        <v>2182</v>
      </c>
      <c r="F628" s="87" t="s">
        <v>2183</v>
      </c>
      <c r="G628" s="87" t="s">
        <v>2184</v>
      </c>
      <c r="I628" s="90" t="str">
        <f t="shared" si="22"/>
        <v>840107264W _ RESEAU TELECOM ENTERRE TREFONDS A H P</v>
      </c>
      <c r="K628" s="139"/>
      <c r="L628" s="103" t="str">
        <f t="shared" si="23"/>
        <v>840107264W _ RESEAU TELECOM ENTERRE TREFONDS A H P _  n° CHORUS Site: 158763</v>
      </c>
    </row>
    <row r="629" spans="5:12" x14ac:dyDescent="0.25">
      <c r="E629" s="87" t="s">
        <v>2185</v>
      </c>
      <c r="F629" s="87" t="s">
        <v>2186</v>
      </c>
      <c r="G629" s="87" t="s">
        <v>2187</v>
      </c>
      <c r="I629" s="90" t="str">
        <f t="shared" si="22"/>
        <v>040019002K _ CHAMP DE TIR DE LA VALETTE</v>
      </c>
      <c r="K629" s="139"/>
      <c r="L629" s="103" t="str">
        <f t="shared" si="23"/>
        <v>040019002K _ CHAMP DE TIR DE LA VALETTE _  n° CHORUS Site: 159060</v>
      </c>
    </row>
    <row r="630" spans="5:12" x14ac:dyDescent="0.25">
      <c r="E630" s="87" t="s">
        <v>2188</v>
      </c>
      <c r="F630" s="87" t="s">
        <v>2189</v>
      </c>
      <c r="G630" s="87" t="s">
        <v>2190</v>
      </c>
      <c r="I630" s="90" t="str">
        <f t="shared" ref="I630:I693" si="24">E630&amp;" _ "&amp;F630</f>
        <v>040019004M _ 20 LOGEMENTS SAH2P EX-QUARTIER BREISSAND</v>
      </c>
      <c r="K630" s="139"/>
      <c r="L630" s="103" t="str">
        <f t="shared" ref="L630:L693" si="25">I630&amp;" _  n° CHORUS Site: "&amp;G630</f>
        <v>040019004M _ 20 LOGEMENTS SAH2P EX-QUARTIER BREISSAND _  n° CHORUS Site: 159869</v>
      </c>
    </row>
    <row r="631" spans="5:12" x14ac:dyDescent="0.25">
      <c r="E631" s="87" t="s">
        <v>2191</v>
      </c>
      <c r="F631" s="87" t="s">
        <v>2192</v>
      </c>
      <c r="G631" s="87" t="s">
        <v>2193</v>
      </c>
      <c r="I631" s="90" t="str">
        <f t="shared" si="24"/>
        <v>040019016Y _ POSTE DE SECTIONNEMENT DE MEYRONNES</v>
      </c>
      <c r="K631" s="139"/>
      <c r="L631" s="103" t="str">
        <f t="shared" si="25"/>
        <v>040019016Y _ POSTE DE SECTIONNEMENT DE MEYRONNES _  n° CHORUS Site: 159109</v>
      </c>
    </row>
    <row r="632" spans="5:12" x14ac:dyDescent="0.25">
      <c r="E632" s="87" t="s">
        <v>2194</v>
      </c>
      <c r="F632" s="87" t="s">
        <v>2195</v>
      </c>
      <c r="G632" s="87" t="s">
        <v>2196</v>
      </c>
      <c r="I632" s="90" t="str">
        <f t="shared" si="24"/>
        <v>040019039V _ OUVRAGE DU COL DE LA MOUTIERE - 04</v>
      </c>
      <c r="K632" s="139"/>
      <c r="L632" s="103" t="str">
        <f t="shared" si="25"/>
        <v>040019039V _ OUVRAGE DU COL DE LA MOUTIERE - 04 _  n° CHORUS Site: 157633</v>
      </c>
    </row>
    <row r="633" spans="5:12" x14ac:dyDescent="0.25">
      <c r="E633" s="87" t="s">
        <v>2197</v>
      </c>
      <c r="F633" s="87" t="s">
        <v>2198</v>
      </c>
      <c r="G633" s="87" t="s">
        <v>2199</v>
      </c>
      <c r="I633" s="90" t="str">
        <f t="shared" si="24"/>
        <v>040019042Y _ SENTIER DE LA DRUYERE</v>
      </c>
      <c r="K633" s="139"/>
      <c r="L633" s="103" t="str">
        <f t="shared" si="25"/>
        <v>040019042Y _ SENTIER DE LA DRUYERE _  n° CHORUS Site: 159488</v>
      </c>
    </row>
    <row r="634" spans="5:12" x14ac:dyDescent="0.25">
      <c r="E634" s="87" t="s">
        <v>2200</v>
      </c>
      <c r="F634" s="87" t="s">
        <v>2201</v>
      </c>
      <c r="G634" s="87" t="s">
        <v>2202</v>
      </c>
      <c r="I634" s="90" t="str">
        <f t="shared" si="24"/>
        <v>040019047D _ OUVRAGE DE RESTEFOND - 04</v>
      </c>
      <c r="K634" s="139"/>
      <c r="L634" s="103" t="str">
        <f t="shared" si="25"/>
        <v>040019047D _ OUVRAGE DE RESTEFOND - 04 _  n° CHORUS Site: 157916</v>
      </c>
    </row>
    <row r="635" spans="5:12" x14ac:dyDescent="0.25">
      <c r="E635" s="87" t="s">
        <v>2203</v>
      </c>
      <c r="F635" s="87" t="s">
        <v>2204</v>
      </c>
      <c r="G635" s="87" t="s">
        <v>2205</v>
      </c>
      <c r="I635" s="90" t="str">
        <f t="shared" si="24"/>
        <v>040019049F _ OUVRAGE DES GRANGES COMMUNES - 04</v>
      </c>
      <c r="K635" s="139"/>
      <c r="L635" s="103" t="str">
        <f t="shared" si="25"/>
        <v>040019049F _ OUVRAGE DES GRANGES COMMUNES - 04 _  n° CHORUS Site: 160141</v>
      </c>
    </row>
    <row r="636" spans="5:12" x14ac:dyDescent="0.25">
      <c r="E636" s="87" t="s">
        <v>2206</v>
      </c>
      <c r="F636" s="87" t="s">
        <v>2207</v>
      </c>
      <c r="G636" s="87" t="s">
        <v>2208</v>
      </c>
      <c r="I636" s="90" t="str">
        <f t="shared" si="24"/>
        <v>040019056M _ STATION INF TELEPH PREGONDE RESTEFOND</v>
      </c>
      <c r="K636" s="139"/>
      <c r="L636" s="103" t="str">
        <f t="shared" si="25"/>
        <v>040019056M _ STATION INF TELEPH PREGONDE RESTEFOND _  n° CHORUS Site: 156930</v>
      </c>
    </row>
    <row r="637" spans="5:12" x14ac:dyDescent="0.25">
      <c r="E637" s="87" t="s">
        <v>2209</v>
      </c>
      <c r="F637" s="87" t="s">
        <v>2210</v>
      </c>
      <c r="G637" s="87" t="s">
        <v>2211</v>
      </c>
      <c r="I637" s="90" t="str">
        <f t="shared" si="24"/>
        <v>040019067X _ CHEMIN ACCES OBSERVATOIRE SERRE LA PLATE</v>
      </c>
      <c r="K637" s="139"/>
      <c r="L637" s="103" t="str">
        <f t="shared" si="25"/>
        <v>040019067X _ CHEMIN ACCES OBSERVATOIRE SERRE LA PLATE _  n° CHORUS Site: 157835</v>
      </c>
    </row>
    <row r="638" spans="5:12" x14ac:dyDescent="0.25">
      <c r="E638" s="87" t="s">
        <v>2212</v>
      </c>
      <c r="F638" s="87" t="s">
        <v>2213</v>
      </c>
      <c r="G638" s="87" t="s">
        <v>2214</v>
      </c>
      <c r="I638" s="90" t="str">
        <f t="shared" si="24"/>
        <v>040019079J _ CONDUITE D'EAU ABRI NORD EST SAINT-OURS</v>
      </c>
      <c r="K638" s="139"/>
      <c r="L638" s="103" t="str">
        <f t="shared" si="25"/>
        <v>040019079J _ CONDUITE D'EAU ABRI NORD EST SAINT-OURS _  n° CHORUS Site: 157130</v>
      </c>
    </row>
    <row r="639" spans="5:12" x14ac:dyDescent="0.25">
      <c r="E639" s="87" t="s">
        <v>2215</v>
      </c>
      <c r="F639" s="87" t="s">
        <v>2216</v>
      </c>
      <c r="G639" s="87" t="s">
        <v>2217</v>
      </c>
      <c r="I639" s="90" t="str">
        <f t="shared" si="24"/>
        <v>040019080K _ SOURCE ET CONDUITE EAU DE L'UBAYETTE</v>
      </c>
      <c r="K639" s="139"/>
      <c r="L639" s="103" t="str">
        <f t="shared" si="25"/>
        <v>040019080K _ SOURCE ET CONDUITE EAU DE L'UBAYETTE _  n° CHORUS Site: 159123</v>
      </c>
    </row>
    <row r="640" spans="5:12" x14ac:dyDescent="0.25">
      <c r="E640" s="87" t="s">
        <v>2218</v>
      </c>
      <c r="F640" s="87" t="s">
        <v>2219</v>
      </c>
      <c r="G640" s="87" t="s">
        <v>2220</v>
      </c>
      <c r="I640" s="90" t="str">
        <f t="shared" si="24"/>
        <v>040019088S _ POINT D'EAU DE RESTEFOND</v>
      </c>
      <c r="K640" s="139"/>
      <c r="L640" s="103" t="str">
        <f t="shared" si="25"/>
        <v>040019088S _ POINT D'EAU DE RESTEFOND _  n° CHORUS Site: 158945</v>
      </c>
    </row>
    <row r="641" spans="5:12" x14ac:dyDescent="0.25">
      <c r="E641" s="87" t="s">
        <v>2221</v>
      </c>
      <c r="F641" s="87" t="s">
        <v>2222</v>
      </c>
      <c r="G641" s="87" t="s">
        <v>2223</v>
      </c>
      <c r="I641" s="90" t="str">
        <f t="shared" si="24"/>
        <v>040019089T _ SOURCE STATION POMPAGE EAU OUV RESTEFOND</v>
      </c>
      <c r="K641" s="139"/>
      <c r="L641" s="103" t="str">
        <f t="shared" si="25"/>
        <v>040019089T _ SOURCE STATION POMPAGE EAU OUV RESTEFOND _  n° CHORUS Site: 159776</v>
      </c>
    </row>
    <row r="642" spans="5:12" x14ac:dyDescent="0.25">
      <c r="E642" s="87" t="s">
        <v>2224</v>
      </c>
      <c r="F642" s="87" t="s">
        <v>2225</v>
      </c>
      <c r="G642" s="87" t="s">
        <v>2226</v>
      </c>
      <c r="I642" s="90" t="str">
        <f t="shared" si="24"/>
        <v>040070002Y _ DMD EX DESMICHELS</v>
      </c>
      <c r="K642" s="139"/>
      <c r="L642" s="103" t="str">
        <f t="shared" si="25"/>
        <v>040070002Y _ DMD EX DESMICHELS _  n° CHORUS Site: 159026</v>
      </c>
    </row>
    <row r="643" spans="5:12" x14ac:dyDescent="0.25">
      <c r="E643" s="87" t="s">
        <v>2227</v>
      </c>
      <c r="F643" s="87" t="s">
        <v>2228</v>
      </c>
      <c r="G643" s="87" t="s">
        <v>2229</v>
      </c>
      <c r="I643" s="90" t="str">
        <f t="shared" si="24"/>
        <v>040070009F _ STATION HERTZIENNE ST ANDRE-LES-ALPES</v>
      </c>
      <c r="K643" s="139"/>
      <c r="L643" s="103" t="str">
        <f t="shared" si="25"/>
        <v>040070009F _ STATION HERTZIENNE ST ANDRE-LES-ALPES _  n° CHORUS Site: 159246</v>
      </c>
    </row>
    <row r="644" spans="5:12" x14ac:dyDescent="0.25">
      <c r="E644" s="87" t="s">
        <v>2230</v>
      </c>
      <c r="F644" s="87" t="s">
        <v>2231</v>
      </c>
      <c r="G644" s="87" t="s">
        <v>2232</v>
      </c>
      <c r="I644" s="90" t="str">
        <f t="shared" si="24"/>
        <v>040178001T _ RELAIS HERTZIEN SIGNAL DE LURE</v>
      </c>
      <c r="K644" s="139"/>
      <c r="L644" s="103" t="str">
        <f t="shared" si="25"/>
        <v>040178001T _ RELAIS HERTZIEN SIGNAL DE LURE _  n° CHORUS Site: 160099</v>
      </c>
    </row>
    <row r="645" spans="5:12" x14ac:dyDescent="0.25">
      <c r="E645" s="87" t="s">
        <v>2233</v>
      </c>
      <c r="F645" s="87" t="s">
        <v>2234</v>
      </c>
      <c r="G645" s="87" t="s">
        <v>2235</v>
      </c>
      <c r="I645" s="90" t="str">
        <f t="shared" si="24"/>
        <v>050023031T _ CASERNE CLOT ENJAIME</v>
      </c>
      <c r="K645" s="139"/>
      <c r="L645" s="103" t="str">
        <f t="shared" si="25"/>
        <v>050023031T _ CASERNE CLOT ENJAIME _  n° CHORUS Site: 157078</v>
      </c>
    </row>
    <row r="646" spans="5:12" x14ac:dyDescent="0.25">
      <c r="E646" s="87" t="s">
        <v>2236</v>
      </c>
      <c r="F646" s="87" t="s">
        <v>2237</v>
      </c>
      <c r="G646" s="87" t="s">
        <v>2238</v>
      </c>
      <c r="I646" s="90" t="str">
        <f t="shared" si="24"/>
        <v>050023035X _ CASERNEMENT DU GRANON</v>
      </c>
      <c r="K646" s="139"/>
      <c r="L646" s="103" t="str">
        <f t="shared" si="25"/>
        <v>050023035X _ CASERNEMENT DU GRANON _  n° CHORUS Site: 160531</v>
      </c>
    </row>
    <row r="647" spans="5:12" x14ac:dyDescent="0.25">
      <c r="E647" s="87" t="s">
        <v>2239</v>
      </c>
      <c r="F647" s="87" t="s">
        <v>2240</v>
      </c>
      <c r="G647" s="87" t="s">
        <v>2241</v>
      </c>
      <c r="I647" s="90" t="str">
        <f t="shared" si="24"/>
        <v>050023040C _ CHALET DES DRAYERES</v>
      </c>
      <c r="K647" s="139"/>
      <c r="L647" s="103" t="str">
        <f t="shared" si="25"/>
        <v>050023040C _ CHALET DES DRAYERES _  n° CHORUS Site: 158309</v>
      </c>
    </row>
    <row r="648" spans="5:12" x14ac:dyDescent="0.25">
      <c r="E648" s="87" t="s">
        <v>2242</v>
      </c>
      <c r="F648" s="87" t="s">
        <v>2243</v>
      </c>
      <c r="G648" s="87" t="s">
        <v>2244</v>
      </c>
      <c r="I648" s="90" t="str">
        <f t="shared" si="24"/>
        <v>050023043F _ TERRAIN DES BAISSES</v>
      </c>
      <c r="K648" s="139"/>
      <c r="L648" s="103" t="str">
        <f t="shared" si="25"/>
        <v>050023043F _ TERRAIN DES BAISSES _  n° CHORUS Site: 157788</v>
      </c>
    </row>
    <row r="649" spans="5:12" x14ac:dyDescent="0.25">
      <c r="E649" s="87" t="s">
        <v>2245</v>
      </c>
      <c r="F649" s="87" t="s">
        <v>2246</v>
      </c>
      <c r="G649" s="87" t="s">
        <v>2247</v>
      </c>
      <c r="I649" s="90" t="str">
        <f t="shared" si="24"/>
        <v>050023049L _ POSITION DES GONDRANS</v>
      </c>
      <c r="K649" s="139"/>
      <c r="L649" s="103" t="str">
        <f t="shared" si="25"/>
        <v>050023049L _ POSITION DES GONDRANS _  n° CHORUS Site: 158242</v>
      </c>
    </row>
    <row r="650" spans="5:12" x14ac:dyDescent="0.25">
      <c r="E650" s="87" t="s">
        <v>2248</v>
      </c>
      <c r="F650" s="87" t="s">
        <v>2249</v>
      </c>
      <c r="G650" s="87" t="s">
        <v>2250</v>
      </c>
      <c r="I650" s="90" t="str">
        <f t="shared" si="24"/>
        <v>050023055R _ CENTRAL TELEPHONIQUE ST-JOSEPH</v>
      </c>
      <c r="K650" s="139"/>
      <c r="L650" s="103" t="str">
        <f t="shared" si="25"/>
        <v>050023055R _ CENTRAL TELEPHONIQUE ST-JOSEPH _  n° CHORUS Site: 152814</v>
      </c>
    </row>
    <row r="651" spans="5:12" x14ac:dyDescent="0.25">
      <c r="E651" s="87" t="s">
        <v>2251</v>
      </c>
      <c r="F651" s="87" t="s">
        <v>2252</v>
      </c>
      <c r="G651" s="87" t="s">
        <v>187</v>
      </c>
      <c r="I651" s="90" t="str">
        <f t="shared" si="24"/>
        <v>050023060W _ OUVRAGE DU CHENAILLET</v>
      </c>
      <c r="K651" s="139"/>
      <c r="L651" s="103" t="str">
        <f t="shared" si="25"/>
        <v>050023060W _ OUVRAGE DU CHENAILLET _  n° CHORUS Site: -</v>
      </c>
    </row>
    <row r="652" spans="5:12" x14ac:dyDescent="0.25">
      <c r="E652" s="87" t="s">
        <v>2253</v>
      </c>
      <c r="F652" s="87" t="s">
        <v>2254</v>
      </c>
      <c r="G652" s="87" t="s">
        <v>2255</v>
      </c>
      <c r="I652" s="90" t="str">
        <f t="shared" si="24"/>
        <v>050023063Z _ ROUTES DU SECTEUR EST</v>
      </c>
      <c r="K652" s="139"/>
      <c r="L652" s="103" t="str">
        <f t="shared" si="25"/>
        <v>050023063Z _ ROUTES DU SECTEUR EST _  n° CHORUS Site: 158943</v>
      </c>
    </row>
    <row r="653" spans="5:12" x14ac:dyDescent="0.25">
      <c r="E653" s="87" t="s">
        <v>2256</v>
      </c>
      <c r="F653" s="87" t="s">
        <v>2257</v>
      </c>
      <c r="G653" s="87" t="s">
        <v>2258</v>
      </c>
      <c r="I653" s="90" t="str">
        <f t="shared" si="24"/>
        <v>050023067D _ OUVRAGE DU GONDRAN</v>
      </c>
      <c r="K653" s="139"/>
      <c r="L653" s="103" t="str">
        <f t="shared" si="25"/>
        <v>050023067D _ OUVRAGE DU GONDRAN _  n° CHORUS Site: 159269</v>
      </c>
    </row>
    <row r="654" spans="5:12" x14ac:dyDescent="0.25">
      <c r="E654" s="87" t="s">
        <v>2259</v>
      </c>
      <c r="F654" s="87" t="s">
        <v>2260</v>
      </c>
      <c r="G654" s="87" t="s">
        <v>2261</v>
      </c>
      <c r="I654" s="90" t="str">
        <f t="shared" si="24"/>
        <v>050023070G _ FORT DES TETES</v>
      </c>
      <c r="K654" s="139"/>
      <c r="L654" s="103" t="str">
        <f t="shared" si="25"/>
        <v>050023070G _ FORT DES TETES _  n° CHORUS Site: 160137</v>
      </c>
    </row>
    <row r="655" spans="5:12" x14ac:dyDescent="0.25">
      <c r="E655" s="87" t="s">
        <v>2262</v>
      </c>
      <c r="F655" s="87" t="s">
        <v>2263</v>
      </c>
      <c r="G655" s="87" t="s">
        <v>2264</v>
      </c>
      <c r="I655" s="90" t="str">
        <f t="shared" si="24"/>
        <v>050023075L _ LES BANS</v>
      </c>
      <c r="K655" s="139"/>
      <c r="L655" s="103" t="str">
        <f t="shared" si="25"/>
        <v>050023075L _ LES BANS _  n° CHORUS Site: 156433</v>
      </c>
    </row>
    <row r="656" spans="5:12" x14ac:dyDescent="0.25">
      <c r="E656" s="87" t="s">
        <v>2265</v>
      </c>
      <c r="F656" s="87" t="s">
        <v>2266</v>
      </c>
      <c r="G656" s="87" t="s">
        <v>2267</v>
      </c>
      <c r="I656" s="90" t="str">
        <f t="shared" si="24"/>
        <v>050023078O _ ROUTE DU GRANON</v>
      </c>
      <c r="K656" s="139"/>
      <c r="L656" s="103" t="str">
        <f t="shared" si="25"/>
        <v>050023078O _ ROUTE DU GRANON _  n° CHORUS Site: 151747</v>
      </c>
    </row>
    <row r="657" spans="5:12" x14ac:dyDescent="0.25">
      <c r="E657" s="87" t="s">
        <v>2268</v>
      </c>
      <c r="F657" s="87" t="s">
        <v>2269</v>
      </c>
      <c r="G657" s="87" t="s">
        <v>2270</v>
      </c>
      <c r="I657" s="90" t="str">
        <f t="shared" si="24"/>
        <v>050046006K _ CHAMP DE TIR DU PETIT PUY</v>
      </c>
      <c r="K657" s="139"/>
      <c r="L657" s="103" t="str">
        <f t="shared" si="25"/>
        <v>050046006K _ CHAMP DE TIR DU PETIT PUY _  n° CHORUS Site: 159979</v>
      </c>
    </row>
    <row r="658" spans="5:12" x14ac:dyDescent="0.25">
      <c r="E658" s="87" t="s">
        <v>2271</v>
      </c>
      <c r="F658" s="87" t="s">
        <v>2272</v>
      </c>
      <c r="G658" s="87" t="s">
        <v>2273</v>
      </c>
      <c r="I658" s="90" t="str">
        <f t="shared" si="24"/>
        <v>050061001D _ CASERNE REYNIER</v>
      </c>
      <c r="K658" s="139"/>
      <c r="L658" s="103" t="str">
        <f t="shared" si="25"/>
        <v>050061001D _ CASERNE REYNIER _  n° CHORUS Site: 159304</v>
      </c>
    </row>
    <row r="659" spans="5:12" x14ac:dyDescent="0.25">
      <c r="E659" s="87" t="s">
        <v>2274</v>
      </c>
      <c r="F659" s="87" t="s">
        <v>2275</v>
      </c>
      <c r="G659" s="87" t="s">
        <v>2276</v>
      </c>
      <c r="I659" s="90" t="str">
        <f t="shared" si="24"/>
        <v>050061006I _ CHAMP DE TIR DE LA TOURRONDE</v>
      </c>
      <c r="K659" s="139"/>
      <c r="L659" s="103" t="str">
        <f t="shared" si="25"/>
        <v>050061006I _ CHAMP DE TIR DE LA TOURRONDE _  n° CHORUS Site: 157050</v>
      </c>
    </row>
    <row r="660" spans="5:12" x14ac:dyDescent="0.25">
      <c r="E660" s="87" t="s">
        <v>2277</v>
      </c>
      <c r="F660" s="87" t="s">
        <v>2278</v>
      </c>
      <c r="G660" s="87" t="s">
        <v>2279</v>
      </c>
      <c r="I660" s="90" t="str">
        <f t="shared" si="24"/>
        <v>050061008K _ CENTRE MONTAGNE AIR DE MOISSIERES</v>
      </c>
      <c r="K660" s="139"/>
      <c r="L660" s="103" t="str">
        <f t="shared" si="25"/>
        <v>050061008K _ CENTRE MONTAGNE AIR DE MOISSIERES _  n° CHORUS Site: 157074</v>
      </c>
    </row>
    <row r="661" spans="5:12" x14ac:dyDescent="0.25">
      <c r="E661" s="87" t="s">
        <v>2280</v>
      </c>
      <c r="F661" s="87" t="s">
        <v>2281</v>
      </c>
      <c r="G661" s="87" t="s">
        <v>2282</v>
      </c>
      <c r="I661" s="90" t="str">
        <f t="shared" si="24"/>
        <v>050061012O _ CENTRE DE MONTAGNE AIR DES FAIX</v>
      </c>
      <c r="K661" s="139"/>
      <c r="L661" s="103" t="str">
        <f t="shared" si="25"/>
        <v>050061012O _ CENTRE DE MONTAGNE AIR DES FAIX _  n° CHORUS Site: 159007</v>
      </c>
    </row>
    <row r="662" spans="5:12" x14ac:dyDescent="0.25">
      <c r="E662" s="87" t="s">
        <v>2283</v>
      </c>
      <c r="F662" s="87" t="s">
        <v>2284</v>
      </c>
      <c r="G662" s="87" t="s">
        <v>2285</v>
      </c>
      <c r="I662" s="90" t="str">
        <f t="shared" si="24"/>
        <v>050061013P _ CENTRE DE MONTAGNE AIR DES AUCHES</v>
      </c>
      <c r="K662" s="139"/>
      <c r="L662" s="103" t="str">
        <f t="shared" si="25"/>
        <v>050061013P _ CENTRE DE MONTAGNE AIR DES AUCHES _  n° CHORUS Site: 159208</v>
      </c>
    </row>
    <row r="663" spans="5:12" x14ac:dyDescent="0.25">
      <c r="E663" s="87" t="s">
        <v>2286</v>
      </c>
      <c r="F663" s="87" t="s">
        <v>2287</v>
      </c>
      <c r="G663" s="87" t="s">
        <v>2288</v>
      </c>
      <c r="I663" s="90" t="str">
        <f t="shared" si="24"/>
        <v>050061015R _ QUARTIER GENERAL GUILLAUME</v>
      </c>
      <c r="K663" s="139"/>
      <c r="L663" s="103" t="str">
        <f t="shared" si="25"/>
        <v>050061015R _ QUARTIER GENERAL GUILLAUME _  n° CHORUS Site: 159386</v>
      </c>
    </row>
    <row r="664" spans="5:12" x14ac:dyDescent="0.25">
      <c r="E664" s="87" t="s">
        <v>2289</v>
      </c>
      <c r="F664" s="87" t="s">
        <v>2290</v>
      </c>
      <c r="G664" s="87" t="s">
        <v>2291</v>
      </c>
      <c r="I664" s="90" t="str">
        <f t="shared" si="24"/>
        <v>050061018U _ POSTE CAPITAINE DE CACQUERAY - VALMENIER</v>
      </c>
      <c r="K664" s="139"/>
      <c r="L664" s="103" t="str">
        <f t="shared" si="25"/>
        <v>050061018U _ POSTE CAPITAINE DE CACQUERAY - VALMENIER _  n° CHORUS Site: 158838</v>
      </c>
    </row>
    <row r="665" spans="5:12" x14ac:dyDescent="0.25">
      <c r="E665" s="87" t="s">
        <v>2292</v>
      </c>
      <c r="F665" s="87" t="s">
        <v>2293</v>
      </c>
      <c r="G665" s="87" t="s">
        <v>2294</v>
      </c>
      <c r="I665" s="90" t="str">
        <f t="shared" si="24"/>
        <v>050061019V _ VILLA DU CHEF DE CORPS DU 4 R CH</v>
      </c>
      <c r="K665" s="139"/>
      <c r="L665" s="103" t="str">
        <f t="shared" si="25"/>
        <v>050061019V _ VILLA DU CHEF DE CORPS DU 4 R CH _  n° CHORUS Site: 159458</v>
      </c>
    </row>
    <row r="666" spans="5:12" x14ac:dyDescent="0.25">
      <c r="E666" s="87" t="s">
        <v>2295</v>
      </c>
      <c r="F666" s="87" t="s">
        <v>2296</v>
      </c>
      <c r="G666" s="87" t="s">
        <v>2297</v>
      </c>
      <c r="I666" s="90" t="str">
        <f t="shared" si="24"/>
        <v>050061021X _ RESERVOIR D'EAU POTABLE</v>
      </c>
      <c r="K666" s="139"/>
      <c r="L666" s="103" t="str">
        <f t="shared" si="25"/>
        <v>050061021X _ RESERVOIR D'EAU POTABLE _  n° CHORUS Site: 159491</v>
      </c>
    </row>
    <row r="667" spans="5:12" x14ac:dyDescent="0.25">
      <c r="E667" s="87" t="s">
        <v>2298</v>
      </c>
      <c r="F667" s="87" t="s">
        <v>2299</v>
      </c>
      <c r="G667" s="87" t="s">
        <v>2300</v>
      </c>
      <c r="I667" s="90" t="str">
        <f t="shared" si="24"/>
        <v>050082004Y _ CASERNE BINOT</v>
      </c>
      <c r="K667" s="139"/>
      <c r="L667" s="103" t="str">
        <f t="shared" si="25"/>
        <v>050082004Y _ CASERNE BINOT _  n° CHORUS Site: 157057</v>
      </c>
    </row>
    <row r="668" spans="5:12" x14ac:dyDescent="0.25">
      <c r="E668" s="87" t="s">
        <v>2301</v>
      </c>
      <c r="F668" s="87" t="s">
        <v>2302</v>
      </c>
      <c r="G668" s="87" t="s">
        <v>2303</v>
      </c>
      <c r="I668" s="90" t="str">
        <f t="shared" si="24"/>
        <v>050082008C _ LOGEMENT PERMANENT</v>
      </c>
      <c r="K668" s="139"/>
      <c r="L668" s="103" t="str">
        <f t="shared" si="25"/>
        <v>050082008C _ LOGEMENT PERMANENT _  n° CHORUS Site: 160429</v>
      </c>
    </row>
    <row r="669" spans="5:12" x14ac:dyDescent="0.25">
      <c r="E669" s="87" t="s">
        <v>2304</v>
      </c>
      <c r="F669" s="87" t="s">
        <v>2305</v>
      </c>
      <c r="G669" s="87" t="s">
        <v>2306</v>
      </c>
      <c r="I669" s="90" t="str">
        <f t="shared" si="24"/>
        <v>050082009D _ CASERNE G</v>
      </c>
      <c r="K669" s="139"/>
      <c r="L669" s="103" t="str">
        <f t="shared" si="25"/>
        <v>050082009D _ CASERNE G _  n° CHORUS Site: 158243</v>
      </c>
    </row>
    <row r="670" spans="5:12" x14ac:dyDescent="0.25">
      <c r="E670" s="87" t="s">
        <v>2307</v>
      </c>
      <c r="F670" s="87" t="s">
        <v>2308</v>
      </c>
      <c r="G670" s="87" t="s">
        <v>187</v>
      </c>
      <c r="I670" s="90" t="str">
        <f t="shared" si="24"/>
        <v>050139002E _ CHAMP DE TIR TEMPORAIRE DU NOYER</v>
      </c>
      <c r="K670" s="139"/>
      <c r="L670" s="103" t="str">
        <f t="shared" si="25"/>
        <v>050139002E _ CHAMP DE TIR TEMPORAIRE DU NOYER _  n° CHORUS Site: -</v>
      </c>
    </row>
    <row r="671" spans="5:12" x14ac:dyDescent="0.25">
      <c r="E671" s="87" t="s">
        <v>2309</v>
      </c>
      <c r="F671" s="87" t="s">
        <v>2310</v>
      </c>
      <c r="G671" s="87" t="s">
        <v>2311</v>
      </c>
      <c r="I671" s="90" t="str">
        <f t="shared" si="24"/>
        <v>060119001H _ OUVRAGE DU COL DE LA MOUTIERE - 06</v>
      </c>
      <c r="K671" s="139"/>
      <c r="L671" s="103" t="str">
        <f t="shared" si="25"/>
        <v>060119001H _ OUVRAGE DU COL DE LA MOUTIERE - 06 _  n° CHORUS Site: 156873</v>
      </c>
    </row>
    <row r="672" spans="5:12" x14ac:dyDescent="0.25">
      <c r="E672" s="87" t="s">
        <v>2312</v>
      </c>
      <c r="F672" s="87" t="s">
        <v>2313</v>
      </c>
      <c r="G672" s="87" t="s">
        <v>2314</v>
      </c>
      <c r="I672" s="90" t="str">
        <f t="shared" si="24"/>
        <v>060119002I _ OUVRAGE DES GRANGES COMMUNES - 06</v>
      </c>
      <c r="K672" s="139"/>
      <c r="L672" s="103" t="str">
        <f t="shared" si="25"/>
        <v>060119002I _ OUVRAGE DES GRANGES COMMUNES - 06 _  n° CHORUS Site: 158873</v>
      </c>
    </row>
    <row r="673" spans="5:12" x14ac:dyDescent="0.25">
      <c r="E673" s="87" t="s">
        <v>2315</v>
      </c>
      <c r="F673" s="87" t="s">
        <v>2316</v>
      </c>
      <c r="G673" s="87" t="s">
        <v>2317</v>
      </c>
      <c r="I673" s="90" t="str">
        <f t="shared" si="24"/>
        <v>060119003J _ OUVRAGE DE RESTEFOND - 06</v>
      </c>
      <c r="K673" s="139"/>
      <c r="L673" s="103" t="str">
        <f t="shared" si="25"/>
        <v>060119003J _ OUVRAGE DE RESTEFOND - 06 _  n° CHORUS Site: 160488</v>
      </c>
    </row>
    <row r="674" spans="5:12" x14ac:dyDescent="0.25">
      <c r="E674" s="87" t="s">
        <v>2318</v>
      </c>
      <c r="F674" s="87" t="s">
        <v>2319</v>
      </c>
      <c r="G674" s="87" t="s">
        <v>2320</v>
      </c>
      <c r="I674" s="90" t="str">
        <f t="shared" si="24"/>
        <v>130001001N _ CASERNE MIOLLIS</v>
      </c>
      <c r="K674" s="139"/>
      <c r="L674" s="103" t="str">
        <f t="shared" si="25"/>
        <v>130001001N _ CASERNE MIOLLIS _  n° CHORUS Site: 160577</v>
      </c>
    </row>
    <row r="675" spans="5:12" x14ac:dyDescent="0.25">
      <c r="E675" s="87" t="s">
        <v>2321</v>
      </c>
      <c r="F675" s="87" t="s">
        <v>2322</v>
      </c>
      <c r="G675" s="87" t="s">
        <v>2323</v>
      </c>
      <c r="I675" s="90" t="str">
        <f t="shared" si="24"/>
        <v>130001002O _ QUARTIER RUIBET</v>
      </c>
      <c r="K675" s="139"/>
      <c r="L675" s="103" t="str">
        <f t="shared" si="25"/>
        <v>130001002O _ QUARTIER RUIBET _  n° CHORUS Site: 160724</v>
      </c>
    </row>
    <row r="676" spans="5:12" x14ac:dyDescent="0.25">
      <c r="E676" s="87" t="s">
        <v>2324</v>
      </c>
      <c r="F676" s="87" t="s">
        <v>2325</v>
      </c>
      <c r="G676" s="87" t="s">
        <v>2326</v>
      </c>
      <c r="I676" s="90" t="str">
        <f t="shared" si="24"/>
        <v>130001006S _ TERRAIN DE LA TORSE EST</v>
      </c>
      <c r="K676" s="139"/>
      <c r="L676" s="103" t="str">
        <f t="shared" si="25"/>
        <v>130001006S _ TERRAIN DE LA TORSE EST _  n° CHORUS Site: 158289</v>
      </c>
    </row>
    <row r="677" spans="5:12" x14ac:dyDescent="0.25">
      <c r="E677" s="87" t="s">
        <v>2327</v>
      </c>
      <c r="F677" s="87" t="s">
        <v>2328</v>
      </c>
      <c r="G677" s="87" t="s">
        <v>2329</v>
      </c>
      <c r="I677" s="90" t="str">
        <f t="shared" si="24"/>
        <v>130001015B _ CITE CADRES FOURANE OUEST RES MERMOZ</v>
      </c>
      <c r="K677" s="139"/>
      <c r="L677" s="103" t="str">
        <f t="shared" si="25"/>
        <v>130001015B _ CITE CADRES FOURANE OUEST RES MERMOZ _  n° CHORUS Site: 159351</v>
      </c>
    </row>
    <row r="678" spans="5:12" x14ac:dyDescent="0.25">
      <c r="E678" s="87" t="s">
        <v>2330</v>
      </c>
      <c r="F678" s="87" t="s">
        <v>2331</v>
      </c>
      <c r="G678" s="87" t="s">
        <v>2332</v>
      </c>
      <c r="I678" s="90" t="str">
        <f t="shared" si="24"/>
        <v>130001016C _ CHAMP DE TIR DE ROQUES HAUTES</v>
      </c>
      <c r="K678" s="139"/>
      <c r="L678" s="103" t="str">
        <f t="shared" si="25"/>
        <v>130001016C _ CHAMP DE TIR DE ROQUES HAUTES _  n° CHORUS Site: 157956</v>
      </c>
    </row>
    <row r="679" spans="5:12" x14ac:dyDescent="0.25">
      <c r="E679" s="87" t="s">
        <v>2333</v>
      </c>
      <c r="F679" s="87" t="s">
        <v>2334</v>
      </c>
      <c r="G679" s="87" t="s">
        <v>2335</v>
      </c>
      <c r="I679" s="90" t="str">
        <f t="shared" si="24"/>
        <v>130001019F _ BASE AERIENNE 114 AIX LES MILLES</v>
      </c>
      <c r="K679" s="139"/>
      <c r="L679" s="103" t="str">
        <f t="shared" si="25"/>
        <v>130001019F _ BASE AERIENNE 114 AIX LES MILLES _  n° CHORUS Site: 158288</v>
      </c>
    </row>
    <row r="680" spans="5:12" x14ac:dyDescent="0.25">
      <c r="E680" s="87" t="s">
        <v>2336</v>
      </c>
      <c r="F680" s="87" t="s">
        <v>2337</v>
      </c>
      <c r="G680" s="87" t="s">
        <v>2338</v>
      </c>
      <c r="I680" s="90" t="str">
        <f t="shared" si="24"/>
        <v>130001020G _ RELAIS HERTZIEN STE BAUME</v>
      </c>
      <c r="K680" s="139"/>
      <c r="L680" s="103" t="str">
        <f t="shared" si="25"/>
        <v>130001020G _ RELAIS HERTZIEN STE BAUME _  n° CHORUS Site: 160512</v>
      </c>
    </row>
    <row r="681" spans="5:12" x14ac:dyDescent="0.25">
      <c r="E681" s="87" t="s">
        <v>2339</v>
      </c>
      <c r="F681" s="87" t="s">
        <v>2340</v>
      </c>
      <c r="G681" s="87" t="s">
        <v>2341</v>
      </c>
      <c r="I681" s="90" t="str">
        <f t="shared" si="24"/>
        <v>130001022I _ CIRFA D'AIX EN PROVENCE</v>
      </c>
      <c r="K681" s="139"/>
      <c r="L681" s="103" t="str">
        <f t="shared" si="25"/>
        <v>130001022I _ CIRFA D'AIX EN PROVENCE _  n° CHORUS Site: 159692</v>
      </c>
    </row>
    <row r="682" spans="5:12" x14ac:dyDescent="0.25">
      <c r="E682" s="87" t="s">
        <v>2342</v>
      </c>
      <c r="F682" s="87" t="s">
        <v>2343</v>
      </c>
      <c r="G682" s="87" t="s">
        <v>2344</v>
      </c>
      <c r="I682" s="90" t="str">
        <f t="shared" si="24"/>
        <v>130001023J _ CENTRE EMISSION STE BAUME</v>
      </c>
      <c r="K682" s="139"/>
      <c r="L682" s="103" t="str">
        <f t="shared" si="25"/>
        <v>130001023J _ CENTRE EMISSION STE BAUME _  n° CHORUS Site: 159487</v>
      </c>
    </row>
    <row r="683" spans="5:12" x14ac:dyDescent="0.25">
      <c r="E683" s="87" t="s">
        <v>2345</v>
      </c>
      <c r="F683" s="87" t="s">
        <v>2346</v>
      </c>
      <c r="G683" s="87" t="s">
        <v>2347</v>
      </c>
      <c r="I683" s="90" t="str">
        <f t="shared" si="24"/>
        <v>130001024K _ GARAGE POUR VEHICULES AUTOMOBILES</v>
      </c>
      <c r="K683" s="139"/>
      <c r="L683" s="103" t="str">
        <f t="shared" si="25"/>
        <v>130001024K _ GARAGE POUR VEHICULES AUTOMOBILES _  n° CHORUS Site: 101330</v>
      </c>
    </row>
    <row r="684" spans="5:12" x14ac:dyDescent="0.25">
      <c r="E684" s="87" t="s">
        <v>2348</v>
      </c>
      <c r="F684" s="87" t="s">
        <v>2349</v>
      </c>
      <c r="G684" s="87" t="s">
        <v>2350</v>
      </c>
      <c r="I684" s="90" t="str">
        <f t="shared" si="24"/>
        <v>130001025L _ RADAR TRAC 2400</v>
      </c>
      <c r="K684" s="139"/>
      <c r="L684" s="103" t="str">
        <f t="shared" si="25"/>
        <v>130001025L _ RADAR TRAC 2400 _  n° CHORUS Site: 134604</v>
      </c>
    </row>
    <row r="685" spans="5:12" x14ac:dyDescent="0.25">
      <c r="E685" s="87" t="s">
        <v>2351</v>
      </c>
      <c r="F685" s="87" t="s">
        <v>2352</v>
      </c>
      <c r="G685" s="87" t="s">
        <v>2353</v>
      </c>
      <c r="I685" s="90" t="str">
        <f t="shared" si="24"/>
        <v>130001026M _ CHAMBRE DE SURPRESSION EAU INTERMEDIAIRE</v>
      </c>
      <c r="K685" s="139"/>
      <c r="L685" s="103" t="str">
        <f t="shared" si="25"/>
        <v>130001026M _ CHAMBRE DE SURPRESSION EAU INTERMEDIAIRE _  n° CHORUS Site: 174574</v>
      </c>
    </row>
    <row r="686" spans="5:12" x14ac:dyDescent="0.25">
      <c r="E686" s="87" t="s">
        <v>2354</v>
      </c>
      <c r="F686" s="87" t="s">
        <v>2355</v>
      </c>
      <c r="G686" s="87" t="s">
        <v>2356</v>
      </c>
      <c r="I686" s="90" t="str">
        <f t="shared" si="24"/>
        <v>130001028O _ ANCIENNE MENUISERIE DU CAMP DES MILLES</v>
      </c>
      <c r="K686" s="139"/>
      <c r="L686" s="103" t="str">
        <f t="shared" si="25"/>
        <v>130001028O _ ANCIENNE MENUISERIE DU CAMP DES MILLES _  n° CHORUS Site: 151887</v>
      </c>
    </row>
    <row r="687" spans="5:12" x14ac:dyDescent="0.25">
      <c r="E687" s="87" t="s">
        <v>2357</v>
      </c>
      <c r="F687" s="87" t="s">
        <v>2358</v>
      </c>
      <c r="G687" s="87" t="s">
        <v>2359</v>
      </c>
      <c r="I687" s="90" t="str">
        <f t="shared" si="24"/>
        <v>130001029P _ CMCC</v>
      </c>
      <c r="K687" s="139"/>
      <c r="L687" s="103" t="str">
        <f t="shared" si="25"/>
        <v>130001029P _ CMCC _  n° CHORUS Site: 144445</v>
      </c>
    </row>
    <row r="688" spans="5:12" x14ac:dyDescent="0.25">
      <c r="E688" s="87" t="s">
        <v>2360</v>
      </c>
      <c r="F688" s="87" t="s">
        <v>2361</v>
      </c>
      <c r="G688" s="87" t="s">
        <v>2362</v>
      </c>
      <c r="I688" s="90" t="str">
        <f t="shared" si="24"/>
        <v>130009001F _ CIM MIL BRIT MARSEILLE</v>
      </c>
      <c r="K688" s="139"/>
      <c r="L688" s="103" t="str">
        <f t="shared" si="25"/>
        <v>130009001F _ CIM MIL BRIT MARSEILLE _  n° CHORUS Site: 155844</v>
      </c>
    </row>
    <row r="689" spans="5:12" x14ac:dyDescent="0.25">
      <c r="E689" s="87" t="s">
        <v>2363</v>
      </c>
      <c r="F689" s="87" t="s">
        <v>2364</v>
      </c>
      <c r="G689" s="87" t="s">
        <v>2365</v>
      </c>
      <c r="I689" s="90" t="str">
        <f t="shared" si="24"/>
        <v>130021001T _ RELAIS HERTZIEN DE CARRY LE ROUET</v>
      </c>
      <c r="K689" s="139"/>
      <c r="L689" s="103" t="str">
        <f t="shared" si="25"/>
        <v>130021001T _ RELAIS HERTZIEN DE CARRY LE ROUET _  n° CHORUS Site: 158724</v>
      </c>
    </row>
    <row r="690" spans="5:12" x14ac:dyDescent="0.25">
      <c r="E690" s="87" t="s">
        <v>2366</v>
      </c>
      <c r="F690" s="87" t="s">
        <v>2367</v>
      </c>
      <c r="G690" s="87" t="s">
        <v>2368</v>
      </c>
      <c r="I690" s="90" t="str">
        <f t="shared" si="24"/>
        <v>130026501H _ LOGEMENT NAS NO924A</v>
      </c>
      <c r="K690" s="139"/>
      <c r="L690" s="103" t="str">
        <f t="shared" si="25"/>
        <v>130026501H _ LOGEMENT NAS NO924A _  n° CHORUS Site: 160834</v>
      </c>
    </row>
    <row r="691" spans="5:12" x14ac:dyDescent="0.25">
      <c r="E691" s="87" t="s">
        <v>2369</v>
      </c>
      <c r="F691" s="87" t="s">
        <v>2370</v>
      </c>
      <c r="G691" s="87" t="s">
        <v>2371</v>
      </c>
      <c r="I691" s="90" t="str">
        <f t="shared" si="24"/>
        <v>130028002A _ CAMP CAPITAINE PICQUART NORD</v>
      </c>
      <c r="K691" s="139"/>
      <c r="L691" s="103" t="str">
        <f t="shared" si="25"/>
        <v>130028002A _ CAMP CAPITAINE PICQUART NORD _  n° CHORUS Site: 159335</v>
      </c>
    </row>
    <row r="692" spans="5:12" x14ac:dyDescent="0.25">
      <c r="E692" s="87" t="s">
        <v>2372</v>
      </c>
      <c r="F692" s="87" t="s">
        <v>2373</v>
      </c>
      <c r="G692" s="87" t="s">
        <v>2374</v>
      </c>
      <c r="I692" s="90" t="str">
        <f t="shared" si="24"/>
        <v>130028003B _ CAMP CAPITAINE PICQUART SUD</v>
      </c>
      <c r="K692" s="139"/>
      <c r="L692" s="103" t="str">
        <f t="shared" si="25"/>
        <v>130028003B _ CAMP CAPITAINE PICQUART SUD _  n° CHORUS Site: 160553</v>
      </c>
    </row>
    <row r="693" spans="5:12" x14ac:dyDescent="0.25">
      <c r="E693" s="87" t="s">
        <v>2375</v>
      </c>
      <c r="F693" s="87" t="s">
        <v>2376</v>
      </c>
      <c r="G693" s="87" t="s">
        <v>2377</v>
      </c>
      <c r="I693" s="90" t="str">
        <f t="shared" si="24"/>
        <v>130028004C _ CAMP CAPITAINE PICQUART EST</v>
      </c>
      <c r="K693" s="139"/>
      <c r="L693" s="103" t="str">
        <f t="shared" si="25"/>
        <v>130028004C _ CAMP CAPITAINE PICQUART EST _  n° CHORUS Site: 156917</v>
      </c>
    </row>
    <row r="694" spans="5:12" x14ac:dyDescent="0.25">
      <c r="E694" s="87" t="s">
        <v>2378</v>
      </c>
      <c r="F694" s="87" t="s">
        <v>2379</v>
      </c>
      <c r="G694" s="87" t="s">
        <v>2380</v>
      </c>
      <c r="I694" s="90" t="str">
        <f t="shared" ref="I694:I757" si="26">E694&amp;" _ "&amp;F694</f>
        <v>130028501F _ SEMAPHORE DU BEC DE L'AIGLE</v>
      </c>
      <c r="K694" s="139"/>
      <c r="L694" s="103" t="str">
        <f t="shared" ref="L694:L757" si="27">I694&amp;" _  n° CHORUS Site: "&amp;G694</f>
        <v>130028501F _ SEMAPHORE DU BEC DE L'AIGLE _  n° CHORUS Site: 159332</v>
      </c>
    </row>
    <row r="695" spans="5:12" x14ac:dyDescent="0.25">
      <c r="E695" s="87" t="s">
        <v>2381</v>
      </c>
      <c r="F695" s="87" t="s">
        <v>2382</v>
      </c>
      <c r="G695" s="87" t="s">
        <v>2383</v>
      </c>
      <c r="I695" s="90" t="str">
        <f t="shared" si="26"/>
        <v>130048501L _ CENTRE MARINE DE CADARACHE</v>
      </c>
      <c r="K695" s="139"/>
      <c r="L695" s="103" t="str">
        <f t="shared" si="27"/>
        <v>130048501L _ CENTRE MARINE DE CADARACHE _  n° CHORUS Site: 157931</v>
      </c>
    </row>
    <row r="696" spans="5:12" x14ac:dyDescent="0.25">
      <c r="E696" s="87" t="s">
        <v>2384</v>
      </c>
      <c r="F696" s="87" t="s">
        <v>2385</v>
      </c>
      <c r="G696" s="87" t="s">
        <v>2386</v>
      </c>
      <c r="I696" s="90" t="str">
        <f t="shared" si="26"/>
        <v>130055001L _ FORT GANTEAUME MESS MIXTE DE GARNISON</v>
      </c>
      <c r="K696" s="139"/>
      <c r="L696" s="103" t="str">
        <f t="shared" si="27"/>
        <v>130055001L _ FORT GANTEAUME MESS MIXTE DE GARNISON _  n° CHORUS Site: 156908</v>
      </c>
    </row>
    <row r="697" spans="5:12" x14ac:dyDescent="0.25">
      <c r="E697" s="87" t="s">
        <v>2387</v>
      </c>
      <c r="F697" s="87" t="s">
        <v>2388</v>
      </c>
      <c r="G697" s="87" t="s">
        <v>2389</v>
      </c>
      <c r="I697" s="90" t="str">
        <f t="shared" si="26"/>
        <v>130055006Q _ CASERNE AUDEOUD</v>
      </c>
      <c r="K697" s="139"/>
      <c r="L697" s="103" t="str">
        <f t="shared" si="27"/>
        <v>130055006Q _ CASERNE AUDEOUD _  n° CHORUS Site: 157926</v>
      </c>
    </row>
    <row r="698" spans="5:12" x14ac:dyDescent="0.25">
      <c r="E698" s="87" t="s">
        <v>2390</v>
      </c>
      <c r="F698" s="87" t="s">
        <v>2391</v>
      </c>
      <c r="G698" s="87" t="s">
        <v>2392</v>
      </c>
      <c r="I698" s="90" t="str">
        <f t="shared" si="26"/>
        <v>130055008S _ CITE CADRES DU PHARO</v>
      </c>
      <c r="K698" s="139"/>
      <c r="L698" s="103" t="str">
        <f t="shared" si="27"/>
        <v>130055008S _ CITE CADRES DU PHARO _  n° CHORUS Site: 160223</v>
      </c>
    </row>
    <row r="699" spans="5:12" x14ac:dyDescent="0.25">
      <c r="E699" s="87" t="s">
        <v>2393</v>
      </c>
      <c r="F699" s="87" t="s">
        <v>2394</v>
      </c>
      <c r="G699" s="87" t="s">
        <v>2395</v>
      </c>
      <c r="I699" s="90" t="str">
        <f t="shared" si="26"/>
        <v>130055015Z _ CASERNE SAINTE MARTHE</v>
      </c>
      <c r="K699" s="139"/>
      <c r="L699" s="103" t="str">
        <f t="shared" si="27"/>
        <v>130055015Z _ CASERNE SAINTE MARTHE _  n° CHORUS Site: 158911</v>
      </c>
    </row>
    <row r="700" spans="5:12" x14ac:dyDescent="0.25">
      <c r="E700" s="87" t="s">
        <v>2396</v>
      </c>
      <c r="F700" s="87" t="s">
        <v>2397</v>
      </c>
      <c r="G700" s="87" t="s">
        <v>2398</v>
      </c>
      <c r="I700" s="90" t="str">
        <f t="shared" si="26"/>
        <v>130055017B _ COMPLEXE SEA DE SAINTE MARTHE</v>
      </c>
      <c r="K700" s="139"/>
      <c r="L700" s="103" t="str">
        <f t="shared" si="27"/>
        <v>130055017B _ COMPLEXE SEA DE SAINTE MARTHE _  n° CHORUS Site: 160135</v>
      </c>
    </row>
    <row r="701" spans="5:12" x14ac:dyDescent="0.25">
      <c r="E701" s="87" t="s">
        <v>2399</v>
      </c>
      <c r="F701" s="87" t="s">
        <v>2400</v>
      </c>
      <c r="G701" s="87" t="s">
        <v>2401</v>
      </c>
      <c r="I701" s="90" t="str">
        <f t="shared" si="26"/>
        <v>130055022G _ HOPITAL MILITAIRE A LAVERAN</v>
      </c>
      <c r="K701" s="139"/>
      <c r="L701" s="103" t="str">
        <f t="shared" si="27"/>
        <v>130055022G _ HOPITAL MILITAIRE A LAVERAN _  n° CHORUS Site: 160529</v>
      </c>
    </row>
    <row r="702" spans="5:12" x14ac:dyDescent="0.25">
      <c r="E702" s="87" t="s">
        <v>2402</v>
      </c>
      <c r="F702" s="87" t="s">
        <v>2403</v>
      </c>
      <c r="G702" s="87" t="s">
        <v>2404</v>
      </c>
      <c r="I702" s="90" t="str">
        <f t="shared" si="26"/>
        <v>130055028M _ CASERNE DU MUY</v>
      </c>
      <c r="K702" s="139"/>
      <c r="L702" s="103" t="str">
        <f t="shared" si="27"/>
        <v>130055028M _ CASERNE DU MUY _  n° CHORUS Site: 157997</v>
      </c>
    </row>
    <row r="703" spans="5:12" x14ac:dyDescent="0.25">
      <c r="E703" s="87" t="s">
        <v>2405</v>
      </c>
      <c r="F703" s="87" t="s">
        <v>330</v>
      </c>
      <c r="G703" s="87" t="s">
        <v>2406</v>
      </c>
      <c r="I703" s="90" t="str">
        <f t="shared" si="26"/>
        <v>130055040Y _ BUREAU AIR INFORMATION</v>
      </c>
      <c r="K703" s="139"/>
      <c r="L703" s="103" t="str">
        <f t="shared" si="27"/>
        <v>130055040Y _ BUREAU AIR INFORMATION _  n° CHORUS Site: 157158</v>
      </c>
    </row>
    <row r="704" spans="5:12" x14ac:dyDescent="0.25">
      <c r="E704" s="87" t="s">
        <v>2407</v>
      </c>
      <c r="F704" s="87" t="s">
        <v>2408</v>
      </c>
      <c r="G704" s="87" t="s">
        <v>2409</v>
      </c>
      <c r="I704" s="90" t="str">
        <f t="shared" si="26"/>
        <v>130055051J _ QUARTIER RENDU</v>
      </c>
      <c r="K704" s="139"/>
      <c r="L704" s="103" t="str">
        <f t="shared" si="27"/>
        <v>130055051J _ QUARTIER RENDU _  n° CHORUS Site: 160108</v>
      </c>
    </row>
    <row r="705" spans="5:12" x14ac:dyDescent="0.25">
      <c r="E705" s="87" t="s">
        <v>2410</v>
      </c>
      <c r="F705" s="87" t="s">
        <v>2411</v>
      </c>
      <c r="G705" s="87" t="s">
        <v>2412</v>
      </c>
      <c r="I705" s="90" t="str">
        <f t="shared" si="26"/>
        <v>130055053L _ CITE CADRES LARDIN</v>
      </c>
      <c r="K705" s="139"/>
      <c r="L705" s="103" t="str">
        <f t="shared" si="27"/>
        <v>130055053L _ CITE CADRES LARDIN _  n° CHORUS Site: 160082</v>
      </c>
    </row>
    <row r="706" spans="5:12" x14ac:dyDescent="0.25">
      <c r="E706" s="87" t="s">
        <v>2413</v>
      </c>
      <c r="F706" s="87" t="s">
        <v>2414</v>
      </c>
      <c r="G706" s="87" t="s">
        <v>2415</v>
      </c>
      <c r="I706" s="90" t="str">
        <f t="shared" si="26"/>
        <v>130055055N _ VILLA CAPRICIA</v>
      </c>
      <c r="K706" s="139"/>
      <c r="L706" s="103" t="str">
        <f t="shared" si="27"/>
        <v>130055055N _ VILLA CAPRICIA _  n° CHORUS Site: 159734</v>
      </c>
    </row>
    <row r="707" spans="5:12" x14ac:dyDescent="0.25">
      <c r="E707" s="87" t="s">
        <v>2416</v>
      </c>
      <c r="F707" s="87" t="s">
        <v>2417</v>
      </c>
      <c r="G707" s="87" t="s">
        <v>2418</v>
      </c>
      <c r="I707" s="90" t="str">
        <f t="shared" si="26"/>
        <v>130055057P _ CHATEAU SAINT VICTOR</v>
      </c>
      <c r="K707" s="139"/>
      <c r="L707" s="103" t="str">
        <f t="shared" si="27"/>
        <v>130055057P _ CHATEAU SAINT VICTOR _  n° CHORUS Site: 157863</v>
      </c>
    </row>
    <row r="708" spans="5:12" x14ac:dyDescent="0.25">
      <c r="E708" s="87" t="s">
        <v>2419</v>
      </c>
      <c r="F708" s="87" t="s">
        <v>2420</v>
      </c>
      <c r="G708" s="87" t="s">
        <v>2421</v>
      </c>
      <c r="I708" s="90" t="str">
        <f t="shared" si="26"/>
        <v>130055060S _ CENTRE CONVALESCENTS PERMISSION LEGION</v>
      </c>
      <c r="K708" s="139"/>
      <c r="L708" s="103" t="str">
        <f t="shared" si="27"/>
        <v>130055060S _ CENTRE CONVALESCENTS PERMISSION LEGION _  n° CHORUS Site: 157901</v>
      </c>
    </row>
    <row r="709" spans="5:12" x14ac:dyDescent="0.25">
      <c r="E709" s="87" t="s">
        <v>2422</v>
      </c>
      <c r="F709" s="87" t="s">
        <v>2423</v>
      </c>
      <c r="G709" s="87" t="s">
        <v>2424</v>
      </c>
      <c r="I709" s="90" t="str">
        <f t="shared" si="26"/>
        <v>130055061T _ LITTORAL ANCIENNE BATTERIE D'ENDOUME</v>
      </c>
      <c r="K709" s="139"/>
      <c r="L709" s="103" t="str">
        <f t="shared" si="27"/>
        <v>130055061T _ LITTORAL ANCIENNE BATTERIE D'ENDOUME _  n° CHORUS Site: 157923</v>
      </c>
    </row>
    <row r="710" spans="5:12" x14ac:dyDescent="0.25">
      <c r="E710" s="87" t="s">
        <v>2425</v>
      </c>
      <c r="F710" s="87" t="s">
        <v>2426</v>
      </c>
      <c r="G710" s="87" t="s">
        <v>2427</v>
      </c>
      <c r="I710" s="90" t="str">
        <f t="shared" si="26"/>
        <v>130055062U _ BAINS MILITAIRES D'ENDOUME</v>
      </c>
      <c r="K710" s="139"/>
      <c r="L710" s="103" t="str">
        <f t="shared" si="27"/>
        <v>130055062U _ BAINS MILITAIRES D'ENDOUME _  n° CHORUS Site: 158409</v>
      </c>
    </row>
    <row r="711" spans="5:12" x14ac:dyDescent="0.25">
      <c r="E711" s="87" t="s">
        <v>2428</v>
      </c>
      <c r="F711" s="87" t="s">
        <v>2429</v>
      </c>
      <c r="G711" s="87" t="s">
        <v>2430</v>
      </c>
      <c r="I711" s="90" t="str">
        <f t="shared" si="26"/>
        <v>130055063V _ LITTORAL DES BAINS MILITAIRES</v>
      </c>
      <c r="K711" s="139"/>
      <c r="L711" s="103" t="str">
        <f t="shared" si="27"/>
        <v>130055063V _ LITTORAL DES BAINS MILITAIRES _  n° CHORUS Site: 160224</v>
      </c>
    </row>
    <row r="712" spans="5:12" x14ac:dyDescent="0.25">
      <c r="E712" s="87" t="s">
        <v>2431</v>
      </c>
      <c r="F712" s="87" t="s">
        <v>2432</v>
      </c>
      <c r="G712" s="87" t="s">
        <v>2433</v>
      </c>
      <c r="I712" s="90" t="str">
        <f t="shared" si="26"/>
        <v>130055064W _ CARPIAGNE QUARTIER MDL KECK</v>
      </c>
      <c r="K712" s="139"/>
      <c r="L712" s="103" t="str">
        <f t="shared" si="27"/>
        <v>130055064W _ CARPIAGNE QUARTIER MDL KECK _  n° CHORUS Site: 159731</v>
      </c>
    </row>
    <row r="713" spans="5:12" x14ac:dyDescent="0.25">
      <c r="E713" s="87" t="s">
        <v>2434</v>
      </c>
      <c r="F713" s="87" t="s">
        <v>2435</v>
      </c>
      <c r="G713" s="87" t="s">
        <v>2436</v>
      </c>
      <c r="I713" s="90" t="str">
        <f t="shared" si="26"/>
        <v>130055065X _ VILLA LA CERISAIE</v>
      </c>
      <c r="K713" s="139"/>
      <c r="L713" s="103" t="str">
        <f t="shared" si="27"/>
        <v>130055065X _ VILLA LA CERISAIE _  n° CHORUS Site: 160281</v>
      </c>
    </row>
    <row r="714" spans="5:12" x14ac:dyDescent="0.25">
      <c r="E714" s="87" t="s">
        <v>2437</v>
      </c>
      <c r="F714" s="87" t="s">
        <v>2438</v>
      </c>
      <c r="G714" s="87" t="s">
        <v>2439</v>
      </c>
      <c r="I714" s="90" t="str">
        <f t="shared" si="26"/>
        <v>130055066Y _ STATION DE POMPAGE DE FENESTRELLE</v>
      </c>
      <c r="K714" s="139"/>
      <c r="L714" s="103" t="str">
        <f t="shared" si="27"/>
        <v>130055066Y _ STATION DE POMPAGE DE FENESTRELLE _  n° CHORUS Site: 157670</v>
      </c>
    </row>
    <row r="715" spans="5:12" x14ac:dyDescent="0.25">
      <c r="E715" s="87" t="s">
        <v>2440</v>
      </c>
      <c r="F715" s="87" t="s">
        <v>2441</v>
      </c>
      <c r="G715" s="87" t="s">
        <v>2442</v>
      </c>
      <c r="I715" s="90" t="str">
        <f t="shared" si="26"/>
        <v>130055068A _ QUARTIER COLONEL VIENOT</v>
      </c>
      <c r="K715" s="139"/>
      <c r="L715" s="103" t="str">
        <f t="shared" si="27"/>
        <v>130055068A _ QUARTIER COLONEL VIENOT _  n° CHORUS Site: 158938</v>
      </c>
    </row>
    <row r="716" spans="5:12" x14ac:dyDescent="0.25">
      <c r="E716" s="87" t="s">
        <v>2443</v>
      </c>
      <c r="F716" s="87" t="s">
        <v>2444</v>
      </c>
      <c r="G716" s="87" t="s">
        <v>2445</v>
      </c>
      <c r="I716" s="90" t="str">
        <f t="shared" si="26"/>
        <v>130055073F _ VILLA DOUCARELLO</v>
      </c>
      <c r="K716" s="139"/>
      <c r="L716" s="103" t="str">
        <f t="shared" si="27"/>
        <v>130055073F _ VILLA DOUCARELLO _  n° CHORUS Site: 159583</v>
      </c>
    </row>
    <row r="717" spans="5:12" x14ac:dyDescent="0.25">
      <c r="E717" s="87" t="s">
        <v>2446</v>
      </c>
      <c r="F717" s="87" t="s">
        <v>2447</v>
      </c>
      <c r="G717" s="87" t="s">
        <v>2448</v>
      </c>
      <c r="I717" s="90" t="str">
        <f t="shared" si="26"/>
        <v>130055075H _ CITE KHAMISIS</v>
      </c>
      <c r="K717" s="139"/>
      <c r="L717" s="103" t="str">
        <f t="shared" si="27"/>
        <v>130055075H _ CITE KHAMISIS _  n° CHORUS Site: 157227</v>
      </c>
    </row>
    <row r="718" spans="5:12" x14ac:dyDescent="0.25">
      <c r="E718" s="87" t="s">
        <v>2449</v>
      </c>
      <c r="F718" s="87" t="s">
        <v>2450</v>
      </c>
      <c r="G718" s="87" t="s">
        <v>2451</v>
      </c>
      <c r="I718" s="90" t="str">
        <f t="shared" si="26"/>
        <v>130055076I _ CSAM-RATONNEAU</v>
      </c>
      <c r="K718" s="139"/>
      <c r="L718" s="103" t="str">
        <f t="shared" si="27"/>
        <v>130055076I _ CSAM-RATONNEAU _  n° CHORUS Site: 157612</v>
      </c>
    </row>
    <row r="719" spans="5:12" x14ac:dyDescent="0.25">
      <c r="E719" s="87" t="s">
        <v>2452</v>
      </c>
      <c r="F719" s="87" t="s">
        <v>2453</v>
      </c>
      <c r="G719" s="87" t="s">
        <v>2454</v>
      </c>
      <c r="I719" s="90" t="str">
        <f t="shared" si="26"/>
        <v>130055078K _ CRECHE LES PIROUETTES</v>
      </c>
      <c r="K719" s="139"/>
      <c r="L719" s="103" t="str">
        <f t="shared" si="27"/>
        <v>130055078K _ CRECHE LES PIROUETTES _  n° CHORUS Site: 192904</v>
      </c>
    </row>
    <row r="720" spans="5:12" x14ac:dyDescent="0.25">
      <c r="E720" s="87" t="s">
        <v>2455</v>
      </c>
      <c r="F720" s="87" t="s">
        <v>2456</v>
      </c>
      <c r="G720" s="87" t="s">
        <v>2457</v>
      </c>
      <c r="I720" s="90" t="str">
        <f t="shared" si="26"/>
        <v>130055504U _ OUVRAGE DU PHARO</v>
      </c>
      <c r="K720" s="139"/>
      <c r="L720" s="103" t="str">
        <f t="shared" si="27"/>
        <v>130055504U _ OUVRAGE DU PHARO _  n° CHORUS Site: 159176</v>
      </c>
    </row>
    <row r="721" spans="5:12" x14ac:dyDescent="0.25">
      <c r="E721" s="87" t="s">
        <v>2458</v>
      </c>
      <c r="F721" s="87" t="s">
        <v>2459</v>
      </c>
      <c r="G721" s="87" t="s">
        <v>2460</v>
      </c>
      <c r="I721" s="90" t="str">
        <f t="shared" si="26"/>
        <v>130055515F _ BATTERIE DU MONT ROSE</v>
      </c>
      <c r="K721" s="139"/>
      <c r="L721" s="103" t="str">
        <f t="shared" si="27"/>
        <v>130055515F _ BATTERIE DU MONT ROSE _  n° CHORUS Site: 158416</v>
      </c>
    </row>
    <row r="722" spans="5:12" x14ac:dyDescent="0.25">
      <c r="E722" s="87" t="s">
        <v>2461</v>
      </c>
      <c r="F722" s="87" t="s">
        <v>2462</v>
      </c>
      <c r="G722" s="87" t="s">
        <v>2463</v>
      </c>
      <c r="I722" s="90" t="str">
        <f t="shared" si="26"/>
        <v>130055531V _ LOGEMENT PARALIA</v>
      </c>
      <c r="K722" s="139"/>
      <c r="L722" s="103" t="str">
        <f t="shared" si="27"/>
        <v>130055531V _ LOGEMENT PARALIA _  n° CHORUS Site: 192278</v>
      </c>
    </row>
    <row r="723" spans="5:12" x14ac:dyDescent="0.25">
      <c r="E723" s="87" t="s">
        <v>2464</v>
      </c>
      <c r="F723" s="87" t="s">
        <v>2465</v>
      </c>
      <c r="G723" s="87" t="s">
        <v>2466</v>
      </c>
      <c r="I723" s="90" t="str">
        <f t="shared" si="26"/>
        <v>130055532W _ LOGEMENT CHATEAUBRIAND</v>
      </c>
      <c r="K723" s="139"/>
      <c r="L723" s="103" t="str">
        <f t="shared" si="27"/>
        <v>130055532W _ LOGEMENT CHATEAUBRIAND _  n° CHORUS Site: 194435</v>
      </c>
    </row>
    <row r="724" spans="5:12" x14ac:dyDescent="0.25">
      <c r="E724" s="87" t="s">
        <v>2467</v>
      </c>
      <c r="F724" s="87" t="s">
        <v>2468</v>
      </c>
      <c r="G724" s="87" t="s">
        <v>2469</v>
      </c>
      <c r="I724" s="90" t="str">
        <f t="shared" si="26"/>
        <v>130056502E _ SEMAPHORE POSTE MICROPHONIQUE COURONNE</v>
      </c>
      <c r="K724" s="139"/>
      <c r="L724" s="103" t="str">
        <f t="shared" si="27"/>
        <v>130056502E _ SEMAPHORE POSTE MICROPHONIQUE COURONNE _  n° CHORUS Site: 157393</v>
      </c>
    </row>
    <row r="725" spans="5:12" x14ac:dyDescent="0.25">
      <c r="E725" s="87" t="s">
        <v>2470</v>
      </c>
      <c r="F725" s="87" t="s">
        <v>2471</v>
      </c>
      <c r="G725" s="87" t="s">
        <v>2472</v>
      </c>
      <c r="I725" s="90" t="str">
        <f t="shared" si="26"/>
        <v>130056509L _ LOGEMENT NAS NO908A</v>
      </c>
      <c r="K725" s="139"/>
      <c r="L725" s="103" t="str">
        <f t="shared" si="27"/>
        <v>130056509L _ LOGEMENT NAS NO908A _  n° CHORUS Site: 160810</v>
      </c>
    </row>
    <row r="726" spans="5:12" x14ac:dyDescent="0.25">
      <c r="E726" s="87" t="s">
        <v>2473</v>
      </c>
      <c r="F726" s="87" t="s">
        <v>2474</v>
      </c>
      <c r="G726" s="87" t="s">
        <v>2475</v>
      </c>
      <c r="I726" s="90" t="str">
        <f t="shared" si="26"/>
        <v>130056512O _ LOGEMENTS GENDARMES MARITIMES MARTIGUES</v>
      </c>
      <c r="K726" s="139"/>
      <c r="L726" s="103" t="str">
        <f t="shared" si="27"/>
        <v>130056512O _ LOGEMENTS GENDARMES MARITIMES MARTIGUES _  n° CHORUS Site: 197548</v>
      </c>
    </row>
    <row r="727" spans="5:12" x14ac:dyDescent="0.25">
      <c r="E727" s="87" t="s">
        <v>2476</v>
      </c>
      <c r="F727" s="87" t="s">
        <v>2477</v>
      </c>
      <c r="G727" s="87" t="s">
        <v>2478</v>
      </c>
      <c r="I727" s="90" t="str">
        <f t="shared" si="26"/>
        <v>130056513P _ LOGEMENT BAIL 2990 LES LAURONS</v>
      </c>
      <c r="K727" s="139"/>
      <c r="L727" s="103" t="str">
        <f t="shared" si="27"/>
        <v>130056513P _ LOGEMENT BAIL 2990 LES LAURONS _  n° CHORUS Site: 206494</v>
      </c>
    </row>
    <row r="728" spans="5:12" x14ac:dyDescent="0.25">
      <c r="E728" s="87" t="s">
        <v>2479</v>
      </c>
      <c r="F728" s="87" t="s">
        <v>2480</v>
      </c>
      <c r="G728" s="87" t="s">
        <v>2481</v>
      </c>
      <c r="I728" s="90" t="str">
        <f t="shared" si="26"/>
        <v>130077501V _ PSMP PORT-DE-BOUC NO 2326 A</v>
      </c>
      <c r="K728" s="139"/>
      <c r="L728" s="103" t="str">
        <f t="shared" si="27"/>
        <v>130077501V _ PSMP PORT-DE-BOUC NO 2326 A _  n° CHORUS Site: 178291</v>
      </c>
    </row>
    <row r="729" spans="5:12" x14ac:dyDescent="0.25">
      <c r="E729" s="87" t="s">
        <v>2482</v>
      </c>
      <c r="F729" s="87" t="s">
        <v>2483</v>
      </c>
      <c r="G729" s="87" t="s">
        <v>2484</v>
      </c>
      <c r="I729" s="90" t="str">
        <f t="shared" si="26"/>
        <v>130079001N _ DOMAINE CAPITAINE DANJOU</v>
      </c>
      <c r="K729" s="139"/>
      <c r="L729" s="103" t="str">
        <f t="shared" si="27"/>
        <v>130079001N _ DOMAINE CAPITAINE DANJOU _  n° CHORUS Site: 159064</v>
      </c>
    </row>
    <row r="730" spans="5:12" x14ac:dyDescent="0.25">
      <c r="E730" s="87" t="s">
        <v>2485</v>
      </c>
      <c r="F730" s="87" t="s">
        <v>2486</v>
      </c>
      <c r="G730" s="87" t="s">
        <v>2487</v>
      </c>
      <c r="I730" s="90" t="str">
        <f t="shared" si="26"/>
        <v>130202001H _ PANNES GENDARMERIE MARITIME</v>
      </c>
      <c r="K730" s="139"/>
      <c r="L730" s="103" t="str">
        <f t="shared" si="27"/>
        <v>130202001H _ PANNES GENDARMERIE MARITIME _  n° CHORUS Site: 213813</v>
      </c>
    </row>
    <row r="731" spans="5:12" x14ac:dyDescent="0.25">
      <c r="E731" s="87" t="s">
        <v>2488</v>
      </c>
      <c r="F731" s="87" t="s">
        <v>2489</v>
      </c>
      <c r="G731" s="87" t="s">
        <v>2490</v>
      </c>
      <c r="I731" s="90" t="str">
        <f t="shared" si="26"/>
        <v>130207001P _ GROUPE FROID GANTEAUME</v>
      </c>
      <c r="K731" s="139"/>
      <c r="L731" s="103" t="str">
        <f t="shared" si="27"/>
        <v>130207001P _ GROUPE FROID GANTEAUME _  n° CHORUS Site: 210874</v>
      </c>
    </row>
    <row r="732" spans="5:12" x14ac:dyDescent="0.25">
      <c r="E732" s="87" t="s">
        <v>2491</v>
      </c>
      <c r="F732" s="87" t="s">
        <v>2492</v>
      </c>
      <c r="G732" s="87" t="s">
        <v>2493</v>
      </c>
      <c r="I732" s="90" t="str">
        <f t="shared" si="26"/>
        <v>130208001B _ LOGEMENT 33 RUE FARGES</v>
      </c>
      <c r="K732" s="139"/>
      <c r="L732" s="103" t="str">
        <f t="shared" si="27"/>
        <v>130208001B _ LOGEMENT 33 RUE FARGES _  n° CHORUS Site: 212259</v>
      </c>
    </row>
    <row r="733" spans="5:12" x14ac:dyDescent="0.25">
      <c r="E733" s="87" t="s">
        <v>2494</v>
      </c>
      <c r="F733" s="87" t="s">
        <v>2495</v>
      </c>
      <c r="G733" s="87" t="s">
        <v>2496</v>
      </c>
      <c r="I733" s="90" t="str">
        <f t="shared" si="26"/>
        <v>830093001X _ AIRE DE RETOURNEMENT RADAR</v>
      </c>
      <c r="K733" s="139"/>
      <c r="L733" s="103" t="str">
        <f t="shared" si="27"/>
        <v>830093001X _ AIRE DE RETOURNEMENT RADAR _  n° CHORUS Site: 217665</v>
      </c>
    </row>
    <row r="734" spans="5:12" x14ac:dyDescent="0.25">
      <c r="E734" s="87" t="s">
        <v>2497</v>
      </c>
      <c r="F734" s="87" t="s">
        <v>2498</v>
      </c>
      <c r="G734" s="87" t="s">
        <v>2499</v>
      </c>
      <c r="I734" s="90" t="str">
        <f t="shared" si="26"/>
        <v>840003003V _ CENTRE D'ACCUEIL D'APT</v>
      </c>
      <c r="K734" s="139"/>
      <c r="L734" s="103" t="str">
        <f t="shared" si="27"/>
        <v>840003003V _ CENTRE D'ACCUEIL D'APT _  n° CHORUS Site: 156983</v>
      </c>
    </row>
    <row r="735" spans="5:12" x14ac:dyDescent="0.25">
      <c r="E735" s="87" t="s">
        <v>2500</v>
      </c>
      <c r="F735" s="87" t="s">
        <v>2501</v>
      </c>
      <c r="G735" s="87" t="s">
        <v>2502</v>
      </c>
      <c r="I735" s="90" t="str">
        <f t="shared" si="26"/>
        <v>840003005X _ RESIDENCE 2EME REG</v>
      </c>
      <c r="K735" s="139"/>
      <c r="L735" s="103" t="str">
        <f t="shared" si="27"/>
        <v>840003005X _ RESIDENCE 2EME REG _  n° CHORUS Site: 157982</v>
      </c>
    </row>
    <row r="736" spans="5:12" x14ac:dyDescent="0.25">
      <c r="E736" s="87" t="s">
        <v>2503</v>
      </c>
      <c r="F736" s="87" t="s">
        <v>2504</v>
      </c>
      <c r="G736" s="87" t="s">
        <v>2505</v>
      </c>
      <c r="I736" s="90" t="str">
        <f t="shared" si="26"/>
        <v>840003009B _ SNI BATIMENT T</v>
      </c>
      <c r="K736" s="139"/>
      <c r="L736" s="103" t="str">
        <f t="shared" si="27"/>
        <v>840003009B _ SNI BATIMENT T _  n° CHORUS Site: 158884</v>
      </c>
    </row>
    <row r="737" spans="5:12" x14ac:dyDescent="0.25">
      <c r="E737" s="87" t="s">
        <v>2506</v>
      </c>
      <c r="F737" s="87" t="s">
        <v>2507</v>
      </c>
      <c r="G737" s="87" t="s">
        <v>2508</v>
      </c>
      <c r="I737" s="90" t="str">
        <f t="shared" si="26"/>
        <v>840107001T _ CASERNE MARECHAL KOENIG</v>
      </c>
      <c r="K737" s="139"/>
      <c r="L737" s="103" t="str">
        <f t="shared" si="27"/>
        <v>840107001T _ CASERNE MARECHAL KOENIG _  n° CHORUS Site: 156780</v>
      </c>
    </row>
    <row r="738" spans="5:12" x14ac:dyDescent="0.25">
      <c r="E738" s="87" t="s">
        <v>2509</v>
      </c>
      <c r="F738" s="87" t="s">
        <v>2510</v>
      </c>
      <c r="G738" s="87" t="s">
        <v>2511</v>
      </c>
      <c r="I738" s="90" t="str">
        <f t="shared" si="26"/>
        <v>840107002U _ CENTRE RADIO ELECTRIQUE DE ST CHRISTOL</v>
      </c>
      <c r="K738" s="139"/>
      <c r="L738" s="103" t="str">
        <f t="shared" si="27"/>
        <v>840107002U _ CENTRE RADIO ELECTRIQUE DE ST CHRISTOL _  n° CHORUS Site: 156863</v>
      </c>
    </row>
    <row r="739" spans="5:12" x14ac:dyDescent="0.25">
      <c r="E739" s="87" t="s">
        <v>2512</v>
      </c>
      <c r="F739" s="87" t="s">
        <v>2513</v>
      </c>
      <c r="G739" s="87" t="s">
        <v>2514</v>
      </c>
      <c r="I739" s="90" t="str">
        <f t="shared" si="26"/>
        <v>840107013F _ AIRE DE STOCKAGE AMENAGEE I-3</v>
      </c>
      <c r="K739" s="139"/>
      <c r="L739" s="103" t="str">
        <f t="shared" si="27"/>
        <v>840107013F _ AIRE DE STOCKAGE AMENAGEE I-3 _  n° CHORUS Site: 160668</v>
      </c>
    </row>
    <row r="740" spans="5:12" x14ac:dyDescent="0.25">
      <c r="E740" s="87" t="s">
        <v>2515</v>
      </c>
      <c r="F740" s="87" t="s">
        <v>2516</v>
      </c>
      <c r="G740" s="87" t="s">
        <v>2517</v>
      </c>
      <c r="I740" s="90" t="str">
        <f t="shared" si="26"/>
        <v>840107026S _ AIRE DE STOCKAGE AMENAGEE II-6 R GRAVES</v>
      </c>
      <c r="K740" s="139"/>
      <c r="L740" s="103" t="str">
        <f t="shared" si="27"/>
        <v>840107026S _ AIRE DE STOCKAGE AMENAGEE II-6 R GRAVES _  n° CHORUS Site: 157534</v>
      </c>
    </row>
    <row r="741" spans="5:12" x14ac:dyDescent="0.25">
      <c r="E741" s="87" t="s">
        <v>2518</v>
      </c>
      <c r="F741" s="87" t="s">
        <v>2519</v>
      </c>
      <c r="G741" s="87" t="s">
        <v>2520</v>
      </c>
      <c r="I741" s="90" t="str">
        <f t="shared" si="26"/>
        <v>840107028U _ AIRE DE STOCKAGE AMENAGEE II-8</v>
      </c>
      <c r="K741" s="139"/>
      <c r="L741" s="103" t="str">
        <f t="shared" si="27"/>
        <v>840107028U _ AIRE DE STOCKAGE AMENAGEE II-8 _  n° CHORUS Site: 159811</v>
      </c>
    </row>
    <row r="742" spans="5:12" x14ac:dyDescent="0.25">
      <c r="E742" s="87" t="s">
        <v>2521</v>
      </c>
      <c r="F742" s="87" t="s">
        <v>2522</v>
      </c>
      <c r="G742" s="87" t="s">
        <v>2523</v>
      </c>
      <c r="I742" s="90" t="str">
        <f t="shared" si="26"/>
        <v>840107060A _ PISTE DU NARRETEAU</v>
      </c>
      <c r="K742" s="139"/>
      <c r="L742" s="103" t="str">
        <f t="shared" si="27"/>
        <v>840107060A _ PISTE DU NARRETEAU _  n° CHORUS Site: 157005</v>
      </c>
    </row>
    <row r="743" spans="5:12" x14ac:dyDescent="0.25">
      <c r="E743" s="87" t="s">
        <v>2524</v>
      </c>
      <c r="F743" s="87" t="s">
        <v>2525</v>
      </c>
      <c r="G743" s="87" t="s">
        <v>2526</v>
      </c>
      <c r="I743" s="90" t="str">
        <f t="shared" si="26"/>
        <v>840107100O _ ADDUCTION D'EAU DURANCE PLATEAU D'ALBION</v>
      </c>
      <c r="K743" s="139"/>
      <c r="L743" s="103" t="str">
        <f t="shared" si="27"/>
        <v>840107100O _ ADDUCTION D'EAU DURANCE PLATEAU D'ALBION _  n° CHORUS Site: 158626</v>
      </c>
    </row>
    <row r="744" spans="5:12" x14ac:dyDescent="0.25">
      <c r="E744" s="87" t="s">
        <v>2527</v>
      </c>
      <c r="F744" s="87" t="s">
        <v>2528</v>
      </c>
      <c r="G744" s="87" t="s">
        <v>2529</v>
      </c>
      <c r="I744" s="90" t="str">
        <f t="shared" si="26"/>
        <v>840107156S _ ROUTES SSBS BARRET DE LIOURE</v>
      </c>
      <c r="K744" s="139"/>
      <c r="L744" s="103" t="str">
        <f t="shared" si="27"/>
        <v>840107156S _ ROUTES SSBS BARRET DE LIOURE _  n° CHORUS Site: 152854</v>
      </c>
    </row>
    <row r="745" spans="5:12" ht="15.75" thickBot="1" x14ac:dyDescent="0.3">
      <c r="E745" s="87" t="s">
        <v>2530</v>
      </c>
      <c r="F745" s="87" t="s">
        <v>2531</v>
      </c>
      <c r="G745" s="87" t="s">
        <v>2532</v>
      </c>
      <c r="I745" s="90" t="str">
        <f t="shared" si="26"/>
        <v>840107225J _ AIRE DE STOCKAGE AMENAGEE II-5</v>
      </c>
      <c r="K745" s="140"/>
      <c r="L745" s="9" t="str">
        <f t="shared" si="27"/>
        <v>840107225J _ AIRE DE STOCKAGE AMENAGEE II-5 _  n° CHORUS Site: 160768</v>
      </c>
    </row>
    <row r="746" spans="5:12" x14ac:dyDescent="0.25">
      <c r="E746" s="87" t="s">
        <v>2533</v>
      </c>
      <c r="F746" s="87" t="s">
        <v>2534</v>
      </c>
      <c r="G746" s="87" t="s">
        <v>2535</v>
      </c>
      <c r="I746" s="90" t="str">
        <f t="shared" si="26"/>
        <v>460042001D _ CASERNE BESSIERES</v>
      </c>
      <c r="K746" s="141" t="s">
        <v>343</v>
      </c>
      <c r="L746" s="108" t="str">
        <f t="shared" si="27"/>
        <v>460042001D _ CASERNE BESSIERES _  n° CHORUS Site: 159031</v>
      </c>
    </row>
    <row r="747" spans="5:12" x14ac:dyDescent="0.25">
      <c r="E747" s="87" t="s">
        <v>2536</v>
      </c>
      <c r="F747" s="87" t="s">
        <v>2537</v>
      </c>
      <c r="G747" s="87" t="s">
        <v>2538</v>
      </c>
      <c r="I747" s="90" t="str">
        <f t="shared" si="26"/>
        <v>820033001V _ CASERNE BANEL</v>
      </c>
      <c r="K747" s="142"/>
      <c r="L747" s="103" t="str">
        <f t="shared" si="27"/>
        <v>820033001V _ CASERNE BANEL _  n° CHORUS Site: 158496</v>
      </c>
    </row>
    <row r="748" spans="5:12" x14ac:dyDescent="0.25">
      <c r="E748" s="87" t="s">
        <v>2539</v>
      </c>
      <c r="F748" s="87" t="s">
        <v>2540</v>
      </c>
      <c r="G748" s="87" t="s">
        <v>2541</v>
      </c>
      <c r="I748" s="90" t="str">
        <f t="shared" si="26"/>
        <v>820033002W _ QUARTIER TECHNIQUE DE LAVALETTE</v>
      </c>
      <c r="K748" s="142"/>
      <c r="L748" s="103" t="str">
        <f t="shared" si="27"/>
        <v>820033002W _ QUARTIER TECHNIQUE DE LAVALETTE _  n° CHORUS Site: 158497</v>
      </c>
    </row>
    <row r="749" spans="5:12" x14ac:dyDescent="0.25">
      <c r="E749" s="87" t="s">
        <v>2542</v>
      </c>
      <c r="F749" s="87" t="s">
        <v>2543</v>
      </c>
      <c r="G749" s="87" t="s">
        <v>2544</v>
      </c>
      <c r="I749" s="90" t="str">
        <f t="shared" si="26"/>
        <v>820033003X _ CASERNE MARESCOT</v>
      </c>
      <c r="K749" s="142"/>
      <c r="L749" s="103" t="str">
        <f t="shared" si="27"/>
        <v>820033003X _ CASERNE MARESCOT _  n° CHORUS Site: 160694</v>
      </c>
    </row>
    <row r="750" spans="5:12" x14ac:dyDescent="0.25">
      <c r="E750" s="87" t="s">
        <v>2545</v>
      </c>
      <c r="F750" s="87" t="s">
        <v>2546</v>
      </c>
      <c r="G750" s="87" t="s">
        <v>2547</v>
      </c>
      <c r="I750" s="90" t="str">
        <f t="shared" si="26"/>
        <v>820033004Y _ ECOLE DES PONTS SUR LE TARN</v>
      </c>
      <c r="K750" s="142"/>
      <c r="L750" s="103" t="str">
        <f t="shared" si="27"/>
        <v>820033004Y _ ECOLE DES PONTS SUR LE TARN _  n° CHORUS Site: 158102</v>
      </c>
    </row>
    <row r="751" spans="5:12" x14ac:dyDescent="0.25">
      <c r="E751" s="87" t="s">
        <v>2548</v>
      </c>
      <c r="F751" s="87" t="s">
        <v>2549</v>
      </c>
      <c r="G751" s="87" t="s">
        <v>2550</v>
      </c>
      <c r="I751" s="90" t="str">
        <f t="shared" si="26"/>
        <v>820033005Z _ CHAMP DE TIR DE CORDES TOLOSANNES</v>
      </c>
      <c r="K751" s="142"/>
      <c r="L751" s="103" t="str">
        <f t="shared" si="27"/>
        <v>820033005Z _ CHAMP DE TIR DE CORDES TOLOSANNES _  n° CHORUS Site: 159769</v>
      </c>
    </row>
    <row r="752" spans="5:12" x14ac:dyDescent="0.25">
      <c r="E752" s="87" t="s">
        <v>2551</v>
      </c>
      <c r="F752" s="87" t="s">
        <v>2552</v>
      </c>
      <c r="G752" s="87" t="s">
        <v>2553</v>
      </c>
      <c r="I752" s="90" t="str">
        <f t="shared" si="26"/>
        <v>820033006A _ STAND DE TIR DE MARCHES</v>
      </c>
      <c r="K752" s="142"/>
      <c r="L752" s="103" t="str">
        <f t="shared" si="27"/>
        <v>820033006A _ STAND DE TIR DE MARCHES _  n° CHORUS Site: 160517</v>
      </c>
    </row>
    <row r="753" spans="5:12" x14ac:dyDescent="0.25">
      <c r="E753" s="87" t="s">
        <v>2554</v>
      </c>
      <c r="F753" s="87" t="s">
        <v>333</v>
      </c>
      <c r="G753" s="87" t="s">
        <v>2555</v>
      </c>
      <c r="I753" s="90" t="str">
        <f t="shared" si="26"/>
        <v>820033007B _ CENTRE DE RAVITAILLEMENT EN ESSENCES</v>
      </c>
      <c r="K753" s="142"/>
      <c r="L753" s="103" t="str">
        <f t="shared" si="27"/>
        <v>820033007B _ CENTRE DE RAVITAILLEMENT EN ESSENCES _  n° CHORUS Site: 157701</v>
      </c>
    </row>
    <row r="754" spans="5:12" x14ac:dyDescent="0.25">
      <c r="E754" s="87" t="s">
        <v>2556</v>
      </c>
      <c r="F754" s="87" t="s">
        <v>2557</v>
      </c>
      <c r="G754" s="87" t="s">
        <v>2558</v>
      </c>
      <c r="I754" s="90" t="str">
        <f t="shared" si="26"/>
        <v>820033009D _ CIEC CASTELSARRASIN</v>
      </c>
      <c r="K754" s="142"/>
      <c r="L754" s="103" t="str">
        <f t="shared" si="27"/>
        <v>820033009D _ CIEC CASTELSARRASIN _  n° CHORUS Site: 158493</v>
      </c>
    </row>
    <row r="755" spans="5:12" x14ac:dyDescent="0.25">
      <c r="E755" s="87" t="s">
        <v>2559</v>
      </c>
      <c r="F755" s="87" t="s">
        <v>2560</v>
      </c>
      <c r="G755" s="87" t="s">
        <v>2561</v>
      </c>
      <c r="I755" s="90" t="str">
        <f t="shared" si="26"/>
        <v>820033011F _ ALLUVIONS DE LIZOUN RIVE GAUCHE</v>
      </c>
      <c r="K755" s="142"/>
      <c r="L755" s="103" t="str">
        <f t="shared" si="27"/>
        <v>820033011F _ ALLUVIONS DE LIZOUN RIVE GAUCHE _  n° CHORUS Site: 158030</v>
      </c>
    </row>
    <row r="756" spans="5:12" x14ac:dyDescent="0.25">
      <c r="E756" s="87" t="s">
        <v>2562</v>
      </c>
      <c r="F756" s="87" t="s">
        <v>2563</v>
      </c>
      <c r="G756" s="87" t="s">
        <v>2564</v>
      </c>
      <c r="I756" s="90" t="str">
        <f t="shared" si="26"/>
        <v>820033017L _ ALLUVION DE ROBINSON</v>
      </c>
      <c r="K756" s="142"/>
      <c r="L756" s="103" t="str">
        <f t="shared" si="27"/>
        <v>820033017L _ ALLUVION DE ROBINSON _  n° CHORUS Site: 160050</v>
      </c>
    </row>
    <row r="757" spans="5:12" x14ac:dyDescent="0.25">
      <c r="E757" s="87" t="s">
        <v>2565</v>
      </c>
      <c r="F757" s="87" t="s">
        <v>2566</v>
      </c>
      <c r="G757" s="87" t="s">
        <v>2567</v>
      </c>
      <c r="I757" s="90" t="str">
        <f t="shared" si="26"/>
        <v>820033019N _ EX PARCELLE BONINO</v>
      </c>
      <c r="K757" s="142"/>
      <c r="L757" s="103" t="str">
        <f t="shared" si="27"/>
        <v>820033019N _ EX PARCELLE BONINO _  n° CHORUS Site: 158020</v>
      </c>
    </row>
    <row r="758" spans="5:12" x14ac:dyDescent="0.25">
      <c r="E758" s="87" t="s">
        <v>2568</v>
      </c>
      <c r="F758" s="87" t="s">
        <v>2569</v>
      </c>
      <c r="G758" s="87" t="s">
        <v>187</v>
      </c>
      <c r="I758" s="90" t="str">
        <f t="shared" ref="I758:I821" si="28">E758&amp;" _ "&amp;F758</f>
        <v>820033022Q _ QUAI EN BOUT CASTELSARRASIN</v>
      </c>
      <c r="K758" s="142"/>
      <c r="L758" s="103" t="str">
        <f t="shared" ref="L758:L821" si="29">I758&amp;" _  n° CHORUS Site: "&amp;G758</f>
        <v>820033022Q _ QUAI EN BOUT CASTELSARRASIN _  n° CHORUS Site: -</v>
      </c>
    </row>
    <row r="759" spans="5:12" x14ac:dyDescent="0.25">
      <c r="E759" s="87" t="s">
        <v>2570</v>
      </c>
      <c r="F759" s="87" t="s">
        <v>2571</v>
      </c>
      <c r="G759" s="87" t="s">
        <v>187</v>
      </c>
      <c r="I759" s="90" t="str">
        <f t="shared" si="28"/>
        <v>820033023R _ LOGEMENT CHEF DE CORPS 31EME RG - COLONE</v>
      </c>
      <c r="K759" s="142"/>
      <c r="L759" s="103" t="str">
        <f t="shared" si="29"/>
        <v>820033023R _ LOGEMENT CHEF DE CORPS 31EME RG - COLONE _  n° CHORUS Site: -</v>
      </c>
    </row>
    <row r="760" spans="5:12" x14ac:dyDescent="0.25">
      <c r="E760" s="87" t="s">
        <v>2572</v>
      </c>
      <c r="F760" s="87" t="s">
        <v>2573</v>
      </c>
      <c r="G760" s="87" t="s">
        <v>2574</v>
      </c>
      <c r="I760" s="90" t="str">
        <f t="shared" si="28"/>
        <v>820038001D _ CAMP DE CAYLUS PARTIE T G</v>
      </c>
      <c r="K760" s="142"/>
      <c r="L760" s="103" t="str">
        <f t="shared" si="29"/>
        <v>820038001D _ CAMP DE CAYLUS PARTIE T G _  n° CHORUS Site: 158186</v>
      </c>
    </row>
    <row r="761" spans="5:12" x14ac:dyDescent="0.25">
      <c r="E761" s="87" t="s">
        <v>2575</v>
      </c>
      <c r="F761" s="87" t="s">
        <v>2576</v>
      </c>
      <c r="G761" s="87" t="s">
        <v>2577</v>
      </c>
      <c r="I761" s="90" t="str">
        <f t="shared" si="28"/>
        <v>820038002E _ ETABLISSEMENT ADJUDANT-CHEF GILLES</v>
      </c>
      <c r="K761" s="142"/>
      <c r="L761" s="103" t="str">
        <f t="shared" si="29"/>
        <v>820038002E _ ETABLISSEMENT ADJUDANT-CHEF GILLES _  n° CHORUS Site: 159337</v>
      </c>
    </row>
    <row r="762" spans="5:12" x14ac:dyDescent="0.25">
      <c r="E762" s="87" t="s">
        <v>2578</v>
      </c>
      <c r="F762" s="87" t="s">
        <v>2579</v>
      </c>
      <c r="G762" s="87" t="s">
        <v>2580</v>
      </c>
      <c r="I762" s="90" t="str">
        <f t="shared" si="28"/>
        <v>820038003F _ CITE DEL BOSC</v>
      </c>
      <c r="K762" s="142"/>
      <c r="L762" s="103" t="str">
        <f t="shared" si="29"/>
        <v>820038003F _ CITE DEL BOSC _  n° CHORUS Site: 158184</v>
      </c>
    </row>
    <row r="763" spans="5:12" x14ac:dyDescent="0.25">
      <c r="E763" s="87" t="s">
        <v>2581</v>
      </c>
      <c r="F763" s="87" t="s">
        <v>2582</v>
      </c>
      <c r="G763" s="87" t="s">
        <v>2583</v>
      </c>
      <c r="I763" s="90" t="str">
        <f t="shared" si="28"/>
        <v>820038004G _ CAMP DE CAYLUS PARTIE LOT</v>
      </c>
      <c r="K763" s="142"/>
      <c r="L763" s="103" t="str">
        <f t="shared" si="29"/>
        <v>820038004G _ CAMP DE CAYLUS PARTIE LOT _  n° CHORUS Site: 158661</v>
      </c>
    </row>
    <row r="764" spans="5:12" x14ac:dyDescent="0.25">
      <c r="E764" s="87" t="s">
        <v>2584</v>
      </c>
      <c r="F764" s="87" t="s">
        <v>2585</v>
      </c>
      <c r="G764" s="87" t="s">
        <v>2586</v>
      </c>
      <c r="I764" s="90" t="str">
        <f t="shared" si="28"/>
        <v>820112001H _ ALLUVION DE LARONE RIVE DROITE</v>
      </c>
      <c r="K764" s="142"/>
      <c r="L764" s="103" t="str">
        <f t="shared" si="29"/>
        <v>820112001H _ ALLUVION DE LARONE RIVE DROITE _  n° CHORUS Site: 156975</v>
      </c>
    </row>
    <row r="765" spans="5:12" x14ac:dyDescent="0.25">
      <c r="E765" s="87" t="s">
        <v>2587</v>
      </c>
      <c r="F765" s="87" t="s">
        <v>2588</v>
      </c>
      <c r="G765" s="87" t="s">
        <v>2589</v>
      </c>
      <c r="I765" s="90" t="str">
        <f t="shared" si="28"/>
        <v>820112002I _ ALLUVION DE LARONE RIVE GAUCHE</v>
      </c>
      <c r="K765" s="142"/>
      <c r="L765" s="103" t="str">
        <f t="shared" si="29"/>
        <v>820112002I _ ALLUVION DE LARONE RIVE GAUCHE _  n° CHORUS Site: 159328</v>
      </c>
    </row>
    <row r="766" spans="5:12" x14ac:dyDescent="0.25">
      <c r="E766" s="87" t="s">
        <v>2590</v>
      </c>
      <c r="F766" s="87" t="s">
        <v>2591</v>
      </c>
      <c r="G766" s="87" t="s">
        <v>2592</v>
      </c>
      <c r="I766" s="90" t="str">
        <f t="shared" si="28"/>
        <v>820121002M _ QUARTIER DOUMERC</v>
      </c>
      <c r="K766" s="142"/>
      <c r="L766" s="103" t="str">
        <f t="shared" si="29"/>
        <v>820121002M _ QUARTIER DOUMERC _  n° CHORUS Site: 158941</v>
      </c>
    </row>
    <row r="767" spans="5:12" x14ac:dyDescent="0.25">
      <c r="E767" s="87" t="s">
        <v>2593</v>
      </c>
      <c r="F767" s="87" t="s">
        <v>2594</v>
      </c>
      <c r="G767" s="87" t="s">
        <v>2595</v>
      </c>
      <c r="I767" s="90" t="str">
        <f t="shared" si="28"/>
        <v>820121004O _ CASERNE POMPONNE</v>
      </c>
      <c r="K767" s="142"/>
      <c r="L767" s="103" t="str">
        <f t="shared" si="29"/>
        <v>820121004O _ CASERNE POMPONNE _  n° CHORUS Site: 158876</v>
      </c>
    </row>
    <row r="768" spans="5:12" x14ac:dyDescent="0.25">
      <c r="E768" s="87" t="s">
        <v>2596</v>
      </c>
      <c r="F768" s="87" t="s">
        <v>2597</v>
      </c>
      <c r="G768" s="87" t="s">
        <v>2598</v>
      </c>
      <c r="I768" s="90" t="str">
        <f t="shared" si="28"/>
        <v>820121005P _ CASERNE GUIBERT</v>
      </c>
      <c r="K768" s="142"/>
      <c r="L768" s="103" t="str">
        <f t="shared" si="29"/>
        <v>820121005P _ CASERNE GUIBERT _  n° CHORUS Site: 156879</v>
      </c>
    </row>
    <row r="769" spans="5:12" x14ac:dyDescent="0.25">
      <c r="E769" s="87" t="s">
        <v>2599</v>
      </c>
      <c r="F769" s="87" t="s">
        <v>2600</v>
      </c>
      <c r="G769" s="87" t="s">
        <v>2601</v>
      </c>
      <c r="I769" s="90" t="str">
        <f t="shared" si="28"/>
        <v>820121011V _ QUARTIER CAPITAINE VERGNES</v>
      </c>
      <c r="K769" s="142"/>
      <c r="L769" s="103" t="str">
        <f t="shared" si="29"/>
        <v>820121011V _ QUARTIER CAPITAINE VERGNES _  n° CHORUS Site: 158874</v>
      </c>
    </row>
    <row r="770" spans="5:12" x14ac:dyDescent="0.25">
      <c r="E770" s="87" t="s">
        <v>2602</v>
      </c>
      <c r="F770" s="87" t="s">
        <v>2603</v>
      </c>
      <c r="G770" s="87" t="s">
        <v>2604</v>
      </c>
      <c r="I770" s="90" t="str">
        <f t="shared" si="28"/>
        <v>820121012W _ CHAMP DE TIR DE MONTECH</v>
      </c>
      <c r="K770" s="142"/>
      <c r="L770" s="103" t="str">
        <f t="shared" si="29"/>
        <v>820121012W _ CHAMP DE TIR DE MONTECH _  n° CHORUS Site: 158003</v>
      </c>
    </row>
    <row r="771" spans="5:12" x14ac:dyDescent="0.25">
      <c r="E771" s="87" t="s">
        <v>2605</v>
      </c>
      <c r="F771" s="87" t="s">
        <v>2606</v>
      </c>
      <c r="G771" s="87" t="s">
        <v>2607</v>
      </c>
      <c r="I771" s="90" t="str">
        <f t="shared" si="28"/>
        <v>820121013X _ TERRAIN DE MANOEUVRE DE MONTBETON</v>
      </c>
      <c r="K771" s="142"/>
      <c r="L771" s="103" t="str">
        <f t="shared" si="29"/>
        <v>820121013X _ TERRAIN DE MANOEUVRE DE MONTBETON _  n° CHORUS Site: 159439</v>
      </c>
    </row>
    <row r="772" spans="5:12" x14ac:dyDescent="0.25">
      <c r="E772" s="87" t="s">
        <v>2608</v>
      </c>
      <c r="F772" s="87" t="s">
        <v>2609</v>
      </c>
      <c r="G772" s="87" t="s">
        <v>2610</v>
      </c>
      <c r="I772" s="90" t="str">
        <f t="shared" si="28"/>
        <v>820121015Z _ STAND DE TIR DE BAS PAYS</v>
      </c>
      <c r="K772" s="142"/>
      <c r="L772" s="103" t="str">
        <f t="shared" si="29"/>
        <v>820121015Z _ STAND DE TIR DE BAS PAYS _  n° CHORUS Site: 157880</v>
      </c>
    </row>
    <row r="773" spans="5:12" x14ac:dyDescent="0.25">
      <c r="E773" s="87" t="s">
        <v>2611</v>
      </c>
      <c r="F773" s="87" t="s">
        <v>2612</v>
      </c>
      <c r="G773" s="87" t="s">
        <v>2613</v>
      </c>
      <c r="I773" s="90" t="str">
        <f t="shared" si="28"/>
        <v>820121016A _ VILLA LE LOGIS AUX ALBAREDES</v>
      </c>
      <c r="K773" s="142"/>
      <c r="L773" s="103" t="str">
        <f t="shared" si="29"/>
        <v>820121016A _ VILLA LE LOGIS AUX ALBAREDES _  n° CHORUS Site: 158573</v>
      </c>
    </row>
    <row r="774" spans="5:12" x14ac:dyDescent="0.25">
      <c r="E774" s="87" t="s">
        <v>2614</v>
      </c>
      <c r="F774" s="87" t="s">
        <v>2615</v>
      </c>
      <c r="G774" s="87" t="s">
        <v>2616</v>
      </c>
      <c r="I774" s="90" t="str">
        <f t="shared" si="28"/>
        <v>820121017B _ TERRAIN DE L'AERODROME MONTAUBAN-VILLE</v>
      </c>
      <c r="K774" s="142"/>
      <c r="L774" s="103" t="str">
        <f t="shared" si="29"/>
        <v>820121017B _ TERRAIN DE L'AERODROME MONTAUBAN-VILLE _  n° CHORUS Site: 157669</v>
      </c>
    </row>
    <row r="775" spans="5:12" ht="15.75" thickBot="1" x14ac:dyDescent="0.3">
      <c r="E775" s="87" t="s">
        <v>2617</v>
      </c>
      <c r="F775" s="87" t="s">
        <v>2618</v>
      </c>
      <c r="G775" s="87" t="s">
        <v>187</v>
      </c>
      <c r="I775" s="90" t="str">
        <f t="shared" si="28"/>
        <v>820121022G _ QUAI EN BOUT DE BAS-PAYS</v>
      </c>
      <c r="K775" s="143"/>
      <c r="L775" s="9" t="str">
        <f t="shared" si="29"/>
        <v>820121022G _ QUAI EN BOUT DE BAS-PAYS _  n° CHORUS Site: -</v>
      </c>
    </row>
    <row r="776" spans="5:12" x14ac:dyDescent="0.25">
      <c r="E776" s="87" t="s">
        <v>2619</v>
      </c>
      <c r="F776" s="87" t="s">
        <v>2620</v>
      </c>
      <c r="G776" s="87" t="s">
        <v>2621</v>
      </c>
      <c r="I776" s="90" t="str">
        <f t="shared" si="28"/>
        <v>340172043D _ RELAIS HERTZIEN LA BOISSIERE</v>
      </c>
      <c r="K776" s="138" t="s">
        <v>344</v>
      </c>
      <c r="L776" s="108" t="str">
        <f t="shared" si="29"/>
        <v>340172043D _ RELAIS HERTZIEN LA BOISSIERE _  n° CHORUS Site: 156887</v>
      </c>
    </row>
    <row r="777" spans="5:12" x14ac:dyDescent="0.25">
      <c r="E777" s="87" t="s">
        <v>2622</v>
      </c>
      <c r="F777" s="87" t="s">
        <v>2623</v>
      </c>
      <c r="G777" s="87" t="s">
        <v>2624</v>
      </c>
      <c r="I777" s="90" t="str">
        <f t="shared" si="28"/>
        <v>340301510Q _ BUREAU DETACHEMENT MARINE ANTENNE PPSD</v>
      </c>
      <c r="K777" s="139"/>
      <c r="L777" s="103" t="str">
        <f t="shared" si="29"/>
        <v>340301510Q _ BUREAU DETACHEMENT MARINE ANTENNE PPSD _  n° CHORUS Site: 158962</v>
      </c>
    </row>
    <row r="778" spans="5:12" x14ac:dyDescent="0.25">
      <c r="E778" s="87" t="s">
        <v>2625</v>
      </c>
      <c r="F778" s="87" t="s">
        <v>2626</v>
      </c>
      <c r="G778" s="87" t="s">
        <v>2627</v>
      </c>
      <c r="I778" s="90" t="str">
        <f t="shared" si="28"/>
        <v>120063001T _ CAMP D'INSTRUCTION DU LARZAC DPU</v>
      </c>
      <c r="K778" s="139"/>
      <c r="L778" s="103" t="str">
        <f t="shared" si="29"/>
        <v>120063001T _ CAMP D'INSTRUCTION DU LARZAC DPU _  n° CHORUS Site: 160615</v>
      </c>
    </row>
    <row r="779" spans="5:12" x14ac:dyDescent="0.25">
      <c r="E779" s="87" t="s">
        <v>2628</v>
      </c>
      <c r="F779" s="87" t="s">
        <v>2629</v>
      </c>
      <c r="G779" s="87" t="s">
        <v>2630</v>
      </c>
      <c r="I779" s="90" t="str">
        <f t="shared" si="28"/>
        <v>120068001B _ RELAIS DE COLOMBIES</v>
      </c>
      <c r="K779" s="139"/>
      <c r="L779" s="103" t="str">
        <f t="shared" si="29"/>
        <v>120068001B _ RELAIS DE COLOMBIES _  n° CHORUS Site: 159272</v>
      </c>
    </row>
    <row r="780" spans="5:12" x14ac:dyDescent="0.25">
      <c r="E780" s="87" t="s">
        <v>2631</v>
      </c>
      <c r="F780" s="87" t="s">
        <v>2632</v>
      </c>
      <c r="G780" s="87" t="s">
        <v>2633</v>
      </c>
      <c r="I780" s="90" t="str">
        <f t="shared" si="28"/>
        <v>120202007D _ IMMEUBLE GENERAL VIALA</v>
      </c>
      <c r="K780" s="139"/>
      <c r="L780" s="103" t="str">
        <f t="shared" si="29"/>
        <v>120202007D _ IMMEUBLE GENERAL VIALA _  n° CHORUS Site: 158939</v>
      </c>
    </row>
    <row r="781" spans="5:12" x14ac:dyDescent="0.25">
      <c r="E781" s="87" t="s">
        <v>2634</v>
      </c>
      <c r="F781" s="87" t="s">
        <v>2635</v>
      </c>
      <c r="G781" s="87" t="s">
        <v>2636</v>
      </c>
      <c r="I781" s="90" t="str">
        <f t="shared" si="28"/>
        <v>120282001V _ DOMAINE PUECH PEYROU</v>
      </c>
      <c r="K781" s="139"/>
      <c r="L781" s="103" t="str">
        <f t="shared" si="29"/>
        <v>120282001V _ DOMAINE PUECH PEYROU _  n° CHORUS Site: 215739</v>
      </c>
    </row>
    <row r="782" spans="5:12" x14ac:dyDescent="0.25">
      <c r="E782" s="87" t="s">
        <v>2637</v>
      </c>
      <c r="F782" s="87" t="s">
        <v>2638</v>
      </c>
      <c r="G782" s="87" t="s">
        <v>2639</v>
      </c>
      <c r="I782" s="90" t="str">
        <f t="shared" si="28"/>
        <v>120300003F _ CIM MIL YOUGOSL VILLEFRANCHE DE R</v>
      </c>
      <c r="K782" s="139"/>
      <c r="L782" s="103" t="str">
        <f t="shared" si="29"/>
        <v>120300003F _ CIM MIL YOUGOSL VILLEFRANCHE DE R _  n° CHORUS Site: 154122</v>
      </c>
    </row>
    <row r="783" spans="5:12" x14ac:dyDescent="0.25">
      <c r="E783" s="87" t="s">
        <v>2640</v>
      </c>
      <c r="F783" s="87" t="s">
        <v>2641</v>
      </c>
      <c r="G783" s="87" t="s">
        <v>2642</v>
      </c>
      <c r="I783" s="90" t="str">
        <f t="shared" si="28"/>
        <v>300060001H _ STATION DE POMPAGE DE CAISSARGUES</v>
      </c>
      <c r="K783" s="139"/>
      <c r="L783" s="103" t="str">
        <f t="shared" si="29"/>
        <v>300060001H _ STATION DE POMPAGE DE CAISSARGUES _  n° CHORUS Site: 195970</v>
      </c>
    </row>
    <row r="784" spans="5:12" x14ac:dyDescent="0.25">
      <c r="E784" s="87" t="s">
        <v>2643</v>
      </c>
      <c r="F784" s="87" t="s">
        <v>2644</v>
      </c>
      <c r="G784" s="87" t="s">
        <v>2645</v>
      </c>
      <c r="I784" s="90" t="str">
        <f t="shared" si="28"/>
        <v>300125001H _ STATION D EMISSION DE GARONS</v>
      </c>
      <c r="K784" s="139"/>
      <c r="L784" s="103" t="str">
        <f t="shared" si="29"/>
        <v>300125001H _ STATION D EMISSION DE GARONS _  n° CHORUS Site: 197485</v>
      </c>
    </row>
    <row r="785" spans="5:12" x14ac:dyDescent="0.25">
      <c r="E785" s="87" t="s">
        <v>2646</v>
      </c>
      <c r="F785" s="87" t="s">
        <v>2647</v>
      </c>
      <c r="G785" s="87" t="s">
        <v>2648</v>
      </c>
      <c r="I785" s="90" t="str">
        <f t="shared" si="28"/>
        <v>300133501F _ SEMAPHORE DE L'ESPIGUETTE</v>
      </c>
      <c r="K785" s="139"/>
      <c r="L785" s="103" t="str">
        <f t="shared" si="29"/>
        <v>300133501F _ SEMAPHORE DE L'ESPIGUETTE _  n° CHORUS Site: 160561</v>
      </c>
    </row>
    <row r="786" spans="5:12" x14ac:dyDescent="0.25">
      <c r="E786" s="87" t="s">
        <v>2649</v>
      </c>
      <c r="F786" s="87" t="s">
        <v>2650</v>
      </c>
      <c r="G786" s="87" t="s">
        <v>2651</v>
      </c>
      <c r="I786" s="90" t="str">
        <f t="shared" si="28"/>
        <v>300141001R _ QUARTIER GENERAL ROLLET LAUDUN</v>
      </c>
      <c r="K786" s="139"/>
      <c r="L786" s="103" t="str">
        <f t="shared" si="29"/>
        <v>300141001R _ QUARTIER GENERAL ROLLET LAUDUN _  n° CHORUS Site: 159589</v>
      </c>
    </row>
    <row r="787" spans="5:12" x14ac:dyDescent="0.25">
      <c r="E787" s="87" t="s">
        <v>2652</v>
      </c>
      <c r="F787" s="87" t="s">
        <v>2653</v>
      </c>
      <c r="G787" s="87" t="s">
        <v>2654</v>
      </c>
      <c r="I787" s="90" t="str">
        <f t="shared" si="28"/>
        <v>300141002S _ TERRAIN DE ROSSIGNAC LAUDUN</v>
      </c>
      <c r="K787" s="139"/>
      <c r="L787" s="103" t="str">
        <f t="shared" si="29"/>
        <v>300141002S _ TERRAIN DE ROSSIGNAC LAUDUN _  n° CHORUS Site: 159960</v>
      </c>
    </row>
    <row r="788" spans="5:12" x14ac:dyDescent="0.25">
      <c r="E788" s="87" t="s">
        <v>2655</v>
      </c>
      <c r="F788" s="87" t="s">
        <v>2656</v>
      </c>
      <c r="G788" s="87" t="s">
        <v>2657</v>
      </c>
      <c r="I788" s="90" t="str">
        <f t="shared" si="28"/>
        <v>300141004U _ DOMAINE DE LASCOURS LAUDUN</v>
      </c>
      <c r="K788" s="139"/>
      <c r="L788" s="103" t="str">
        <f t="shared" si="29"/>
        <v>300141004U _ DOMAINE DE LASCOURS LAUDUN _  n° CHORUS Site: 158411</v>
      </c>
    </row>
    <row r="789" spans="5:12" x14ac:dyDescent="0.25">
      <c r="E789" s="87" t="s">
        <v>2658</v>
      </c>
      <c r="F789" s="87" t="s">
        <v>2659</v>
      </c>
      <c r="G789" s="87" t="s">
        <v>2660</v>
      </c>
      <c r="I789" s="90" t="str">
        <f t="shared" si="28"/>
        <v>300141005V _ TERRAIN DE SAINT MAURICE LAUDUN</v>
      </c>
      <c r="K789" s="139"/>
      <c r="L789" s="103" t="str">
        <f t="shared" si="29"/>
        <v>300141005V _ TERRAIN DE SAINT MAURICE LAUDUN _  n° CHORUS Site: 159848</v>
      </c>
    </row>
    <row r="790" spans="5:12" x14ac:dyDescent="0.25">
      <c r="E790" s="87" t="s">
        <v>2661</v>
      </c>
      <c r="F790" s="87" t="s">
        <v>2662</v>
      </c>
      <c r="G790" s="87" t="s">
        <v>2663</v>
      </c>
      <c r="I790" s="90" t="str">
        <f t="shared" si="28"/>
        <v>300189001V _ CASERNE MONTCALM NIMES</v>
      </c>
      <c r="K790" s="139"/>
      <c r="L790" s="103" t="str">
        <f t="shared" si="29"/>
        <v>300189001V _ CASERNE MONTCALM NIMES _  n° CHORUS Site: 160067</v>
      </c>
    </row>
    <row r="791" spans="5:12" x14ac:dyDescent="0.25">
      <c r="E791" s="87" t="s">
        <v>2664</v>
      </c>
      <c r="F791" s="87" t="s">
        <v>2665</v>
      </c>
      <c r="G791" s="87" t="s">
        <v>2666</v>
      </c>
      <c r="I791" s="90" t="str">
        <f t="shared" si="28"/>
        <v>300189002W _ CASERNE COLONEL CHABRIERES</v>
      </c>
      <c r="K791" s="139"/>
      <c r="L791" s="103" t="str">
        <f t="shared" si="29"/>
        <v>300189002W _ CASERNE COLONEL CHABRIERES _  n° CHORUS Site: 160163</v>
      </c>
    </row>
    <row r="792" spans="5:12" x14ac:dyDescent="0.25">
      <c r="E792" s="87" t="s">
        <v>2667</v>
      </c>
      <c r="F792" s="87" t="s">
        <v>2668</v>
      </c>
      <c r="G792" s="87" t="s">
        <v>2669</v>
      </c>
      <c r="I792" s="90" t="str">
        <f t="shared" si="28"/>
        <v>300189004Y _ CASERNE GENERAL BRUYERE</v>
      </c>
      <c r="K792" s="139"/>
      <c r="L792" s="103" t="str">
        <f t="shared" si="29"/>
        <v>300189004Y _ CASERNE GENERAL BRUYERE _  n° CHORUS Site: 160029</v>
      </c>
    </row>
    <row r="793" spans="5:12" x14ac:dyDescent="0.25">
      <c r="E793" s="87" t="s">
        <v>2670</v>
      </c>
      <c r="F793" s="87" t="s">
        <v>2671</v>
      </c>
      <c r="G793" s="87" t="s">
        <v>2672</v>
      </c>
      <c r="I793" s="90" t="str">
        <f t="shared" si="28"/>
        <v>300189005Z _ VILLA DU GENIE</v>
      </c>
      <c r="K793" s="139"/>
      <c r="L793" s="103" t="str">
        <f t="shared" si="29"/>
        <v>300189005Z _ VILLA DU GENIE _  n° CHORUS Site: 159004</v>
      </c>
    </row>
    <row r="794" spans="5:12" x14ac:dyDescent="0.25">
      <c r="E794" s="87" t="s">
        <v>2673</v>
      </c>
      <c r="F794" s="87" t="s">
        <v>2674</v>
      </c>
      <c r="G794" s="87" t="s">
        <v>2675</v>
      </c>
      <c r="I794" s="90" t="str">
        <f t="shared" si="28"/>
        <v>300189007B _ HOTEL ECOLE ARTILLERIE LOGT GENERAL</v>
      </c>
      <c r="K794" s="139"/>
      <c r="L794" s="103" t="str">
        <f t="shared" si="29"/>
        <v>300189007B _ HOTEL ECOLE ARTILLERIE LOGT GENERAL _  n° CHORUS Site: 158998</v>
      </c>
    </row>
    <row r="795" spans="5:12" x14ac:dyDescent="0.25">
      <c r="E795" s="87" t="s">
        <v>2676</v>
      </c>
      <c r="F795" s="87" t="s">
        <v>2677</v>
      </c>
      <c r="G795" s="87" t="s">
        <v>2678</v>
      </c>
      <c r="I795" s="90" t="str">
        <f t="shared" si="28"/>
        <v>300189008C _ CASERNE GENERAL VALLONGUE NIMES</v>
      </c>
      <c r="K795" s="139"/>
      <c r="L795" s="103" t="str">
        <f t="shared" si="29"/>
        <v>300189008C _ CASERNE GENERAL VALLONGUE NIMES _  n° CHORUS Site: 157792</v>
      </c>
    </row>
    <row r="796" spans="5:12" x14ac:dyDescent="0.25">
      <c r="E796" s="87" t="s">
        <v>2679</v>
      </c>
      <c r="F796" s="87" t="s">
        <v>2680</v>
      </c>
      <c r="G796" s="87" t="s">
        <v>2681</v>
      </c>
      <c r="I796" s="90" t="str">
        <f t="shared" si="28"/>
        <v>300189010E _ LOG EX PARC DES SUBSISTANCES BAIL ERILIA</v>
      </c>
      <c r="K796" s="139"/>
      <c r="L796" s="103" t="str">
        <f t="shared" si="29"/>
        <v>300189010E _ LOG EX PARC DES SUBSISTANCES BAIL ERILIA _  n° CHORUS Site: 160845</v>
      </c>
    </row>
    <row r="797" spans="5:12" x14ac:dyDescent="0.25">
      <c r="E797" s="87" t="s">
        <v>2682</v>
      </c>
      <c r="F797" s="87" t="s">
        <v>2683</v>
      </c>
      <c r="G797" s="87" t="s">
        <v>2684</v>
      </c>
      <c r="I797" s="90" t="str">
        <f t="shared" si="28"/>
        <v>300189011F _ MAS DU DIABLE RESIDENCE DUMOURIEZ</v>
      </c>
      <c r="K797" s="139"/>
      <c r="L797" s="103" t="str">
        <f t="shared" si="29"/>
        <v>300189011F _ MAS DU DIABLE RESIDENCE DUMOURIEZ _  n° CHORUS Site: 158992</v>
      </c>
    </row>
    <row r="798" spans="5:12" x14ac:dyDescent="0.25">
      <c r="E798" s="87" t="s">
        <v>2685</v>
      </c>
      <c r="F798" s="87" t="s">
        <v>2686</v>
      </c>
      <c r="G798" s="87" t="s">
        <v>2687</v>
      </c>
      <c r="I798" s="90" t="str">
        <f t="shared" si="28"/>
        <v>300189014I _ CAMP DES GARRIGUES DOMAINE PUBLIC</v>
      </c>
      <c r="K798" s="139"/>
      <c r="L798" s="103" t="str">
        <f t="shared" si="29"/>
        <v>300189014I _ CAMP DES GARRIGUES DOMAINE PUBLIC _  n° CHORUS Site: 160803</v>
      </c>
    </row>
    <row r="799" spans="5:12" x14ac:dyDescent="0.25">
      <c r="E799" s="87" t="s">
        <v>2688</v>
      </c>
      <c r="F799" s="87" t="s">
        <v>2689</v>
      </c>
      <c r="G799" s="87" t="s">
        <v>2690</v>
      </c>
      <c r="I799" s="90" t="str">
        <f t="shared" si="28"/>
        <v>300189015J _ CAMP DES GARRIGUES - CONVENTION</v>
      </c>
      <c r="K799" s="139"/>
      <c r="L799" s="103" t="str">
        <f t="shared" si="29"/>
        <v>300189015J _ CAMP DES GARRIGUES - CONVENTION _  n° CHORUS Site: 158993</v>
      </c>
    </row>
    <row r="800" spans="5:12" x14ac:dyDescent="0.25">
      <c r="E800" s="87" t="s">
        <v>2691</v>
      </c>
      <c r="F800" s="87" t="s">
        <v>2692</v>
      </c>
      <c r="G800" s="87" t="s">
        <v>2693</v>
      </c>
      <c r="I800" s="90" t="str">
        <f t="shared" si="28"/>
        <v>300189016K _ CAMP DES GARRIGUES BAUX</v>
      </c>
      <c r="K800" s="139"/>
      <c r="L800" s="103" t="str">
        <f t="shared" si="29"/>
        <v>300189016K _ CAMP DES GARRIGUES BAUX _  n° CHORUS Site: 160524</v>
      </c>
    </row>
    <row r="801" spans="5:12" x14ac:dyDescent="0.25">
      <c r="E801" s="87" t="s">
        <v>2694</v>
      </c>
      <c r="F801" s="87" t="s">
        <v>2695</v>
      </c>
      <c r="G801" s="87" t="s">
        <v>2696</v>
      </c>
      <c r="I801" s="90" t="str">
        <f t="shared" si="28"/>
        <v>300189019N _ QUARTIER SAINT CESAIRE</v>
      </c>
      <c r="K801" s="139"/>
      <c r="L801" s="103" t="str">
        <f t="shared" si="29"/>
        <v>300189019N _ QUARTIER SAINT CESAIRE _  n° CHORUS Site: 157764</v>
      </c>
    </row>
    <row r="802" spans="5:12" x14ac:dyDescent="0.25">
      <c r="E802" s="87" t="s">
        <v>2697</v>
      </c>
      <c r="F802" s="87" t="s">
        <v>2698</v>
      </c>
      <c r="G802" s="87" t="s">
        <v>2699</v>
      </c>
      <c r="I802" s="90" t="str">
        <f t="shared" si="28"/>
        <v>300189024S _ BOIS DE NICE</v>
      </c>
      <c r="K802" s="139"/>
      <c r="L802" s="103" t="str">
        <f t="shared" si="29"/>
        <v>300189024S _ BOIS DE NICE _  n° CHORUS Site: 156765</v>
      </c>
    </row>
    <row r="803" spans="5:12" x14ac:dyDescent="0.25">
      <c r="E803" s="87" t="s">
        <v>2700</v>
      </c>
      <c r="F803" s="87" t="s">
        <v>2701</v>
      </c>
      <c r="G803" s="87" t="s">
        <v>2702</v>
      </c>
      <c r="I803" s="90" t="str">
        <f t="shared" si="28"/>
        <v>300189028W _ VILLAS CHARMELLE</v>
      </c>
      <c r="K803" s="139"/>
      <c r="L803" s="103" t="str">
        <f t="shared" si="29"/>
        <v>300189028W _ VILLAS CHARMELLE _  n° CHORUS Site: 157730</v>
      </c>
    </row>
    <row r="804" spans="5:12" x14ac:dyDescent="0.25">
      <c r="E804" s="87" t="s">
        <v>2703</v>
      </c>
      <c r="F804" s="87" t="s">
        <v>2704</v>
      </c>
      <c r="G804" s="87" t="s">
        <v>2705</v>
      </c>
      <c r="I804" s="90" t="str">
        <f t="shared" si="28"/>
        <v>300189031Z _ IMMEUBLE COTTAGE</v>
      </c>
      <c r="K804" s="139"/>
      <c r="L804" s="103" t="str">
        <f t="shared" si="29"/>
        <v>300189031Z _ IMMEUBLE COTTAGE _  n° CHORUS Site: 156938</v>
      </c>
    </row>
    <row r="805" spans="5:12" x14ac:dyDescent="0.25">
      <c r="E805" s="87" t="s">
        <v>2706</v>
      </c>
      <c r="F805" s="87" t="s">
        <v>2707</v>
      </c>
      <c r="G805" s="87" t="s">
        <v>2708</v>
      </c>
      <c r="I805" s="90" t="str">
        <f t="shared" si="28"/>
        <v>300189032A _ VILLA LA PINEDE</v>
      </c>
      <c r="K805" s="139"/>
      <c r="L805" s="103" t="str">
        <f t="shared" si="29"/>
        <v>300189032A _ VILLA LA PINEDE _  n° CHORUS Site: 157350</v>
      </c>
    </row>
    <row r="806" spans="5:12" x14ac:dyDescent="0.25">
      <c r="E806" s="87" t="s">
        <v>2709</v>
      </c>
      <c r="F806" s="87" t="s">
        <v>2710</v>
      </c>
      <c r="G806" s="87" t="s">
        <v>2711</v>
      </c>
      <c r="I806" s="90" t="str">
        <f t="shared" si="28"/>
        <v>300189033B _ STATION EPURATION NIMES GARONS</v>
      </c>
      <c r="K806" s="139"/>
      <c r="L806" s="103" t="str">
        <f t="shared" si="29"/>
        <v>300189033B _ STATION EPURATION NIMES GARONS _  n° CHORUS Site: 195969</v>
      </c>
    </row>
    <row r="807" spans="5:12" x14ac:dyDescent="0.25">
      <c r="E807" s="87" t="s">
        <v>2712</v>
      </c>
      <c r="F807" s="87" t="s">
        <v>2713</v>
      </c>
      <c r="G807" s="87" t="s">
        <v>2714</v>
      </c>
      <c r="I807" s="90" t="str">
        <f t="shared" si="28"/>
        <v>300189501B _ QUARTIER EL PARRAS</v>
      </c>
      <c r="K807" s="139"/>
      <c r="L807" s="103" t="str">
        <f t="shared" si="29"/>
        <v>300189501B _ QUARTIER EL PARRAS _  n° CHORUS Site: 157351</v>
      </c>
    </row>
    <row r="808" spans="5:12" x14ac:dyDescent="0.25">
      <c r="E808" s="87" t="s">
        <v>2715</v>
      </c>
      <c r="F808" s="87" t="s">
        <v>329</v>
      </c>
      <c r="G808" s="87" t="s">
        <v>2716</v>
      </c>
      <c r="I808" s="90" t="str">
        <f t="shared" si="28"/>
        <v>300189504E _ CARRE DES OFFICIERS</v>
      </c>
      <c r="K808" s="139"/>
      <c r="L808" s="103" t="str">
        <f t="shared" si="29"/>
        <v>300189504E _ CARRE DES OFFICIERS _  n° CHORUS Site: 182795</v>
      </c>
    </row>
    <row r="809" spans="5:12" x14ac:dyDescent="0.25">
      <c r="E809" s="87" t="s">
        <v>2717</v>
      </c>
      <c r="F809" s="87" t="s">
        <v>2718</v>
      </c>
      <c r="G809" s="87" t="s">
        <v>2719</v>
      </c>
      <c r="I809" s="90" t="str">
        <f t="shared" si="28"/>
        <v>300269001T _ DOMAINE MAS DE BANNIERE HAUT</v>
      </c>
      <c r="K809" s="139"/>
      <c r="L809" s="103" t="str">
        <f t="shared" si="29"/>
        <v>300269001T _ DOMAINE MAS DE BANNIERE HAUT _  n° CHORUS Site: 214474</v>
      </c>
    </row>
    <row r="810" spans="5:12" x14ac:dyDescent="0.25">
      <c r="E810" s="87" t="s">
        <v>2720</v>
      </c>
      <c r="F810" s="87" t="s">
        <v>2721</v>
      </c>
      <c r="G810" s="87" t="s">
        <v>2722</v>
      </c>
      <c r="I810" s="90" t="str">
        <f t="shared" si="28"/>
        <v>300341001Z _ PAB RELAIS (VAT)</v>
      </c>
      <c r="K810" s="139"/>
      <c r="L810" s="103" t="str">
        <f t="shared" si="29"/>
        <v>300341001Z _ PAB RELAIS (VAT) _  n° CHORUS Site: 193381</v>
      </c>
    </row>
    <row r="811" spans="5:12" x14ac:dyDescent="0.25">
      <c r="E811" s="87" t="s">
        <v>2723</v>
      </c>
      <c r="F811" s="87" t="s">
        <v>2724</v>
      </c>
      <c r="G811" s="87" t="s">
        <v>2725</v>
      </c>
      <c r="I811" s="90" t="str">
        <f t="shared" si="28"/>
        <v>300351006U _ PAB LOGEMENT CDC 1ER REG</v>
      </c>
      <c r="K811" s="139"/>
      <c r="L811" s="103" t="str">
        <f t="shared" si="29"/>
        <v>300351006U _ PAB LOGEMENT CDC 1ER REG _  n° CHORUS Site: 207773</v>
      </c>
    </row>
    <row r="812" spans="5:12" x14ac:dyDescent="0.25">
      <c r="E812" s="87" t="s">
        <v>2726</v>
      </c>
      <c r="F812" s="87" t="s">
        <v>2727</v>
      </c>
      <c r="G812" s="87" t="s">
        <v>2728</v>
      </c>
      <c r="I812" s="90" t="str">
        <f t="shared" si="28"/>
        <v>340003501T _ SEMAPHORE D'AGDE</v>
      </c>
      <c r="K812" s="139"/>
      <c r="L812" s="103" t="str">
        <f t="shared" si="29"/>
        <v>340003501T _ SEMAPHORE D'AGDE _  n° CHORUS Site: 158298</v>
      </c>
    </row>
    <row r="813" spans="5:12" x14ac:dyDescent="0.25">
      <c r="E813" s="87" t="s">
        <v>2729</v>
      </c>
      <c r="F813" s="87" t="s">
        <v>2730</v>
      </c>
      <c r="G813" s="87" t="s">
        <v>2731</v>
      </c>
      <c r="I813" s="90" t="str">
        <f t="shared" si="28"/>
        <v>340032010G _ CIRFA DE BEZIERS</v>
      </c>
      <c r="K813" s="139"/>
      <c r="L813" s="103" t="str">
        <f t="shared" si="29"/>
        <v>340032010G _ CIRFA DE BEZIERS _  n° CHORUS Site: 156957</v>
      </c>
    </row>
    <row r="814" spans="5:12" x14ac:dyDescent="0.25">
      <c r="E814" s="87" t="s">
        <v>2732</v>
      </c>
      <c r="F814" s="87" t="s">
        <v>2733</v>
      </c>
      <c r="G814" s="87" t="s">
        <v>2734</v>
      </c>
      <c r="I814" s="90" t="str">
        <f t="shared" si="28"/>
        <v>340081001N _ PAB RELAIS (COR)</v>
      </c>
      <c r="K814" s="139"/>
      <c r="L814" s="103" t="str">
        <f t="shared" si="29"/>
        <v>340081001N _ PAB RELAIS (COR) _  n° CHORUS Site: 179623</v>
      </c>
    </row>
    <row r="815" spans="5:12" x14ac:dyDescent="0.25">
      <c r="E815" s="87" t="s">
        <v>2735</v>
      </c>
      <c r="F815" s="87" t="s">
        <v>2736</v>
      </c>
      <c r="G815" s="87" t="s">
        <v>2737</v>
      </c>
      <c r="I815" s="90" t="str">
        <f t="shared" si="28"/>
        <v>340108002A _ PAB GENDARMERIE MARITIME FRONTIGNAN</v>
      </c>
      <c r="K815" s="139"/>
      <c r="L815" s="103" t="str">
        <f t="shared" si="29"/>
        <v>340108002A _ PAB GENDARMERIE MARITIME FRONTIGNAN _  n° CHORUS Site: 120337</v>
      </c>
    </row>
    <row r="816" spans="5:12" x14ac:dyDescent="0.25">
      <c r="E816" s="87" t="s">
        <v>2738</v>
      </c>
      <c r="F816" s="87" t="s">
        <v>2739</v>
      </c>
      <c r="G816" s="87" t="s">
        <v>187</v>
      </c>
      <c r="I816" s="90" t="str">
        <f t="shared" si="28"/>
        <v>340108003B _ PAB LGEMENT 1BIS RUE DU JEU DE MAIL</v>
      </c>
      <c r="K816" s="139"/>
      <c r="L816" s="103" t="str">
        <f t="shared" si="29"/>
        <v>340108003B _ PAB LGEMENT 1BIS RUE DU JEU DE MAIL _  n° CHORUS Site: -</v>
      </c>
    </row>
    <row r="817" spans="5:12" x14ac:dyDescent="0.25">
      <c r="E817" s="87" t="s">
        <v>2740</v>
      </c>
      <c r="F817" s="87" t="s">
        <v>2741</v>
      </c>
      <c r="G817" s="87" t="s">
        <v>187</v>
      </c>
      <c r="I817" s="90" t="str">
        <f t="shared" si="28"/>
        <v>340108004C _ PAB LOGEMENT 21 AVENUE DE LA RESISTANCE</v>
      </c>
      <c r="K817" s="139"/>
      <c r="L817" s="103" t="str">
        <f t="shared" si="29"/>
        <v>340108004C _ PAB LOGEMENT 21 AVENUE DE LA RESISTANCE _  n° CHORUS Site: -</v>
      </c>
    </row>
    <row r="818" spans="5:12" x14ac:dyDescent="0.25">
      <c r="E818" s="87" t="s">
        <v>2742</v>
      </c>
      <c r="F818" s="87" t="s">
        <v>2743</v>
      </c>
      <c r="G818" s="87" t="s">
        <v>187</v>
      </c>
      <c r="I818" s="90" t="str">
        <f t="shared" si="28"/>
        <v>340108005D _ PAB LOGEMENT 2 IMPASSE DES DATTIERS</v>
      </c>
      <c r="K818" s="139"/>
      <c r="L818" s="103" t="str">
        <f t="shared" si="29"/>
        <v>340108005D _ PAB LOGEMENT 2 IMPASSE DES DATTIERS _  n° CHORUS Site: -</v>
      </c>
    </row>
    <row r="819" spans="5:12" x14ac:dyDescent="0.25">
      <c r="E819" s="87" t="s">
        <v>2744</v>
      </c>
      <c r="F819" s="87" t="s">
        <v>2745</v>
      </c>
      <c r="G819" s="87" t="s">
        <v>2746</v>
      </c>
      <c r="I819" s="90" t="str">
        <f t="shared" si="28"/>
        <v>340172007T _ CIRFA DE MONTPELLIER</v>
      </c>
      <c r="K819" s="139"/>
      <c r="L819" s="103" t="str">
        <f t="shared" si="29"/>
        <v>340172007T _ CIRFA DE MONTPELLIER _  n° CHORUS Site: 159735</v>
      </c>
    </row>
    <row r="820" spans="5:12" x14ac:dyDescent="0.25">
      <c r="E820" s="87" t="s">
        <v>2747</v>
      </c>
      <c r="F820" s="87" t="s">
        <v>2748</v>
      </c>
      <c r="G820" s="87" t="s">
        <v>2749</v>
      </c>
      <c r="I820" s="90" t="str">
        <f t="shared" si="28"/>
        <v>340172030Q _ COLONIE DE VACANCES PALAVAS LES FLOTS</v>
      </c>
      <c r="K820" s="139"/>
      <c r="L820" s="103" t="str">
        <f t="shared" si="29"/>
        <v>340172030Q _ COLONIE DE VACANCES PALAVAS LES FLOTS _  n° CHORUS Site: 156834</v>
      </c>
    </row>
    <row r="821" spans="5:12" x14ac:dyDescent="0.25">
      <c r="E821" s="87" t="s">
        <v>2750</v>
      </c>
      <c r="F821" s="87" t="s">
        <v>2751</v>
      </c>
      <c r="G821" s="87" t="s">
        <v>2752</v>
      </c>
      <c r="I821" s="90" t="str">
        <f t="shared" si="28"/>
        <v>340172044E _ FERME DU GRAND POUS</v>
      </c>
      <c r="K821" s="139"/>
      <c r="L821" s="103" t="str">
        <f t="shared" si="29"/>
        <v>340172044E _ FERME DU GRAND POUS _  n° CHORUS Site: 158756</v>
      </c>
    </row>
    <row r="822" spans="5:12" x14ac:dyDescent="0.25">
      <c r="E822" s="87" t="s">
        <v>2753</v>
      </c>
      <c r="F822" s="87" t="s">
        <v>2754</v>
      </c>
      <c r="G822" s="87" t="s">
        <v>2755</v>
      </c>
      <c r="I822" s="90" t="str">
        <f t="shared" ref="I822:I885" si="30">E822&amp;" _ "&amp;F822</f>
        <v>340172046G _ PAB SITE SAINT COME</v>
      </c>
      <c r="K822" s="139"/>
      <c r="L822" s="103" t="str">
        <f t="shared" ref="L822:L885" si="31">I822&amp;" _  n° CHORUS Site: "&amp;G822</f>
        <v>340172046G _ PAB SITE SAINT COME _  n° CHORUS Site: 200959</v>
      </c>
    </row>
    <row r="823" spans="5:12" x14ac:dyDescent="0.25">
      <c r="E823" s="87" t="s">
        <v>2756</v>
      </c>
      <c r="F823" s="87" t="s">
        <v>2757</v>
      </c>
      <c r="G823" s="87" t="s">
        <v>2758</v>
      </c>
      <c r="I823" s="90" t="str">
        <f t="shared" si="30"/>
        <v>340301501H _ FORT RICHELIEU SETE - SEMAPHORE</v>
      </c>
      <c r="K823" s="139"/>
      <c r="L823" s="103" t="str">
        <f t="shared" si="31"/>
        <v>340301501H _ FORT RICHELIEU SETE - SEMAPHORE _  n° CHORUS Site: 158963</v>
      </c>
    </row>
    <row r="824" spans="5:12" x14ac:dyDescent="0.25">
      <c r="E824" s="87" t="s">
        <v>2759</v>
      </c>
      <c r="F824" s="87" t="s">
        <v>2760</v>
      </c>
      <c r="G824" s="87" t="s">
        <v>2761</v>
      </c>
      <c r="I824" s="90" t="str">
        <f t="shared" si="30"/>
        <v>340301509P _ PAB POSTE AMARRAGE BGMR SETE</v>
      </c>
      <c r="K824" s="139"/>
      <c r="L824" s="103" t="str">
        <f t="shared" si="31"/>
        <v>340301509P _ PAB POSTE AMARRAGE BGMR SETE _  n° CHORUS Site: 158530</v>
      </c>
    </row>
    <row r="825" spans="5:12" x14ac:dyDescent="0.25">
      <c r="E825" s="87" t="s">
        <v>2762</v>
      </c>
      <c r="F825" s="87" t="s">
        <v>2763</v>
      </c>
      <c r="G825" s="87" t="s">
        <v>2764</v>
      </c>
      <c r="I825" s="90" t="str">
        <f t="shared" si="30"/>
        <v>340301511R _ LOCAUX BRIGADE GEND MARITIME SETE</v>
      </c>
      <c r="K825" s="139"/>
      <c r="L825" s="103" t="str">
        <f t="shared" si="31"/>
        <v>340301511R _ LOCAUX BRIGADE GEND MARITIME SETE _  n° CHORUS Site: 158257</v>
      </c>
    </row>
    <row r="826" spans="5:12" x14ac:dyDescent="0.25">
      <c r="E826" s="87" t="s">
        <v>2765</v>
      </c>
      <c r="F826" s="87" t="s">
        <v>2766</v>
      </c>
      <c r="G826" s="87" t="s">
        <v>2767</v>
      </c>
      <c r="I826" s="90" t="str">
        <f t="shared" si="30"/>
        <v>340301512S _ PAB GARAGE BRIGADE GEND MARITIME SETE</v>
      </c>
      <c r="K826" s="139"/>
      <c r="L826" s="103" t="str">
        <f t="shared" si="31"/>
        <v>340301512S _ PAB GARAGE BRIGADE GEND MARITIME SETE _  n° CHORUS Site: 158369</v>
      </c>
    </row>
    <row r="827" spans="5:12" x14ac:dyDescent="0.25">
      <c r="E827" s="87" t="s">
        <v>2768</v>
      </c>
      <c r="F827" s="87" t="s">
        <v>2769</v>
      </c>
      <c r="G827" s="87" t="s">
        <v>2770</v>
      </c>
      <c r="I827" s="90" t="str">
        <f t="shared" si="30"/>
        <v>340301530K _ PAB LOGEMENT 11 QUAI D'ALGER</v>
      </c>
      <c r="K827" s="139"/>
      <c r="L827" s="103" t="str">
        <f t="shared" si="31"/>
        <v>340301530K _ PAB LOGEMENT 11 QUAI D'ALGER _  n° CHORUS Site: 217415</v>
      </c>
    </row>
    <row r="828" spans="5:12" x14ac:dyDescent="0.25">
      <c r="E828" s="87" t="s">
        <v>2771</v>
      </c>
      <c r="F828" s="87" t="s">
        <v>2772</v>
      </c>
      <c r="G828" s="87" t="s">
        <v>187</v>
      </c>
      <c r="I828" s="90" t="str">
        <f t="shared" si="30"/>
        <v>340301531L _ PAB LOGEMENT 8 ALLEE DU GRAND PAVOIS</v>
      </c>
      <c r="K828" s="139"/>
      <c r="L828" s="103" t="str">
        <f t="shared" si="31"/>
        <v>340301531L _ PAB LOGEMENT 8 ALLEE DU GRAND PAVOIS _  n° CHORUS Site: -</v>
      </c>
    </row>
    <row r="829" spans="5:12" x14ac:dyDescent="0.25">
      <c r="E829" s="87" t="s">
        <v>2773</v>
      </c>
      <c r="F829" s="87" t="s">
        <v>2774</v>
      </c>
      <c r="G829" s="87" t="s">
        <v>187</v>
      </c>
      <c r="I829" s="90" t="str">
        <f t="shared" si="30"/>
        <v>340301532M _ PAB LOGEMENT 430 AVENUE DU TENNIS</v>
      </c>
      <c r="K829" s="139"/>
      <c r="L829" s="103" t="str">
        <f t="shared" si="31"/>
        <v>340301532M _ PAB LOGEMENT 430 AVENUE DU TENNIS _  n° CHORUS Site: -</v>
      </c>
    </row>
    <row r="830" spans="5:12" x14ac:dyDescent="0.25">
      <c r="E830" s="87" t="s">
        <v>2775</v>
      </c>
      <c r="F830" s="87" t="s">
        <v>2776</v>
      </c>
      <c r="G830" s="87" t="s">
        <v>2777</v>
      </c>
      <c r="I830" s="90" t="str">
        <f t="shared" si="30"/>
        <v>340333001V _ PAB LOGEMENT VIC LA GARDIOLE</v>
      </c>
      <c r="K830" s="139"/>
      <c r="L830" s="103" t="str">
        <f t="shared" si="31"/>
        <v>340333001V _ PAB LOGEMENT VIC LA GARDIOLE _  n° CHORUS Site: 215627</v>
      </c>
    </row>
    <row r="831" spans="5:12" ht="15.75" thickBot="1" x14ac:dyDescent="0.3">
      <c r="E831" s="87" t="s">
        <v>2778</v>
      </c>
      <c r="F831" s="87" t="s">
        <v>2779</v>
      </c>
      <c r="G831" s="87" t="s">
        <v>2780</v>
      </c>
      <c r="I831" s="90" t="str">
        <f t="shared" si="30"/>
        <v>480095005N _ BUREAUX DMD MENDE</v>
      </c>
      <c r="K831" s="140"/>
      <c r="L831" s="9" t="str">
        <f t="shared" si="31"/>
        <v>480095005N _ BUREAUX DMD MENDE _  n° CHORUS Site: 124664</v>
      </c>
    </row>
    <row r="832" spans="5:12" x14ac:dyDescent="0.25">
      <c r="E832" s="87" t="s">
        <v>2781</v>
      </c>
      <c r="F832" s="87" t="s">
        <v>2782</v>
      </c>
      <c r="G832" s="87" t="s">
        <v>2783</v>
      </c>
      <c r="I832" s="90" t="str">
        <f t="shared" si="30"/>
        <v>090122004Y _ IMMEUBLE MARECHAL CLAUZEL</v>
      </c>
      <c r="K832" s="141" t="s">
        <v>345</v>
      </c>
      <c r="L832" s="107" t="str">
        <f t="shared" si="31"/>
        <v>090122004Y _ IMMEUBLE MARECHAL CLAUZEL _  n° CHORUS Site: 160156</v>
      </c>
    </row>
    <row r="833" spans="5:12" x14ac:dyDescent="0.25">
      <c r="E833" s="87" t="s">
        <v>2784</v>
      </c>
      <c r="F833" s="87" t="s">
        <v>2785</v>
      </c>
      <c r="G833" s="87" t="s">
        <v>2786</v>
      </c>
      <c r="I833" s="90" t="str">
        <f t="shared" si="30"/>
        <v>090122005Z _ CHALET DE BONASCRE</v>
      </c>
      <c r="K833" s="142"/>
      <c r="L833" s="103" t="str">
        <f t="shared" si="31"/>
        <v>090122005Z _ CHALET DE BONASCRE _  n° CHORUS Site: 160425</v>
      </c>
    </row>
    <row r="834" spans="5:12" x14ac:dyDescent="0.25">
      <c r="E834" s="87" t="s">
        <v>2787</v>
      </c>
      <c r="F834" s="87" t="s">
        <v>2788</v>
      </c>
      <c r="G834" s="87" t="s">
        <v>2789</v>
      </c>
      <c r="I834" s="90" t="str">
        <f t="shared" si="30"/>
        <v>090225002K _ QUARTIER CAPITAINE BEAUMONT</v>
      </c>
      <c r="K834" s="142"/>
      <c r="L834" s="103" t="str">
        <f t="shared" si="31"/>
        <v>090225002K _ QUARTIER CAPITAINE BEAUMONT _  n° CHORUS Site: 160646</v>
      </c>
    </row>
    <row r="835" spans="5:12" x14ac:dyDescent="0.25">
      <c r="E835" s="87" t="s">
        <v>2790</v>
      </c>
      <c r="F835" s="87" t="s">
        <v>2791</v>
      </c>
      <c r="G835" s="87" t="s">
        <v>2792</v>
      </c>
      <c r="I835" s="90" t="str">
        <f t="shared" si="30"/>
        <v>090225003L _ ZONE DE SAUT LA TOUR DU CRIEU</v>
      </c>
      <c r="K835" s="142"/>
      <c r="L835" s="103" t="str">
        <f t="shared" si="31"/>
        <v>090225003L _ ZONE DE SAUT LA TOUR DU CRIEU _  n° CHORUS Site: 157801</v>
      </c>
    </row>
    <row r="836" spans="5:12" x14ac:dyDescent="0.25">
      <c r="E836" s="87" t="s">
        <v>2793</v>
      </c>
      <c r="F836" s="87" t="s">
        <v>2794</v>
      </c>
      <c r="G836" s="87" t="s">
        <v>2795</v>
      </c>
      <c r="I836" s="90" t="str">
        <f t="shared" si="30"/>
        <v>090258001P _ CHAMP DE TIR DE ST FELIX DE RIEUTORD-DPR</v>
      </c>
      <c r="K836" s="142"/>
      <c r="L836" s="103" t="str">
        <f t="shared" si="31"/>
        <v>090258001P _ CHAMP DE TIR DE ST FELIX DE RIEUTORD-DPR _  n° CHORUS Site: 158152</v>
      </c>
    </row>
    <row r="837" spans="5:12" x14ac:dyDescent="0.25">
      <c r="E837" s="87" t="s">
        <v>2796</v>
      </c>
      <c r="F837" s="87" t="s">
        <v>2797</v>
      </c>
      <c r="G837" s="87" t="s">
        <v>2798</v>
      </c>
      <c r="I837" s="90" t="str">
        <f t="shared" si="30"/>
        <v>310031001H _ PAB RELAIS (PLR)</v>
      </c>
      <c r="K837" s="142"/>
      <c r="L837" s="103" t="str">
        <f t="shared" si="31"/>
        <v>310031001H _ PAB RELAIS (PLR) _  n° CHORUS Site: 213716</v>
      </c>
    </row>
    <row r="838" spans="5:12" x14ac:dyDescent="0.25">
      <c r="E838" s="87" t="s">
        <v>2799</v>
      </c>
      <c r="F838" s="87" t="s">
        <v>2800</v>
      </c>
      <c r="G838" s="87" t="s">
        <v>2801</v>
      </c>
      <c r="I838" s="90" t="str">
        <f t="shared" si="30"/>
        <v>310213001H _ COLONIE DE VACANCES DE GARIN</v>
      </c>
      <c r="K838" s="142"/>
      <c r="L838" s="103" t="str">
        <f t="shared" si="31"/>
        <v>310213001H _ COLONIE DE VACANCES DE GARIN _  n° CHORUS Site: 156801</v>
      </c>
    </row>
    <row r="839" spans="5:12" x14ac:dyDescent="0.25">
      <c r="E839" s="87" t="s">
        <v>2802</v>
      </c>
      <c r="F839" s="87" t="s">
        <v>2803</v>
      </c>
      <c r="G839" s="87" t="s">
        <v>2804</v>
      </c>
      <c r="I839" s="90" t="str">
        <f t="shared" si="30"/>
        <v>310234001Z _ STATION HERTZIENNE N 7 - LE GRES -</v>
      </c>
      <c r="K839" s="142"/>
      <c r="L839" s="103" t="str">
        <f t="shared" si="31"/>
        <v>310234001Z _ STATION HERTZIENNE N 7 - LE GRES - _  n° CHORUS Site: 158185</v>
      </c>
    </row>
    <row r="840" spans="5:12" x14ac:dyDescent="0.25">
      <c r="E840" s="87" t="s">
        <v>2805</v>
      </c>
      <c r="F840" s="87" t="s">
        <v>2806</v>
      </c>
      <c r="G840" s="87" t="s">
        <v>2807</v>
      </c>
      <c r="I840" s="90" t="str">
        <f t="shared" si="30"/>
        <v>310389001N _ LOGT CDT BGDE GEND ARMEMENT-TOULOUSE</v>
      </c>
      <c r="K840" s="142"/>
      <c r="L840" s="103" t="str">
        <f t="shared" si="31"/>
        <v>310389001N _ LOGT CDT BGDE GEND ARMEMENT-TOULOUSE _  n° CHORUS Site: 208590</v>
      </c>
    </row>
    <row r="841" spans="5:12" x14ac:dyDescent="0.25">
      <c r="E841" s="87" t="s">
        <v>2808</v>
      </c>
      <c r="F841" s="87" t="s">
        <v>2809</v>
      </c>
      <c r="G841" s="87" t="s">
        <v>2810</v>
      </c>
      <c r="I841" s="90" t="str">
        <f t="shared" si="30"/>
        <v>310395001H _ QUARTIER COMMANDANT JOSEPH MONTALEGRE</v>
      </c>
      <c r="K841" s="142"/>
      <c r="L841" s="103" t="str">
        <f t="shared" si="31"/>
        <v>310395001H _ QUARTIER COMMANDANT JOSEPH MONTALEGRE _  n° CHORUS Site: 158224</v>
      </c>
    </row>
    <row r="842" spans="5:12" x14ac:dyDescent="0.25">
      <c r="E842" s="87" t="s">
        <v>2811</v>
      </c>
      <c r="F842" s="87" t="s">
        <v>2812</v>
      </c>
      <c r="G842" s="87" t="s">
        <v>2813</v>
      </c>
      <c r="I842" s="90" t="str">
        <f t="shared" si="30"/>
        <v>310435001T _ STATION RADIOGONIOMETRIQUE POUCHARRAMET</v>
      </c>
      <c r="K842" s="142"/>
      <c r="L842" s="103" t="str">
        <f t="shared" si="31"/>
        <v>310435001T _ STATION RADIOGONIOMETRIQUE POUCHARRAMET _  n° CHORUS Site: 157324</v>
      </c>
    </row>
    <row r="843" spans="5:12" x14ac:dyDescent="0.25">
      <c r="E843" s="87" t="s">
        <v>2814</v>
      </c>
      <c r="F843" s="87" t="s">
        <v>2815</v>
      </c>
      <c r="G843" s="87" t="s">
        <v>2816</v>
      </c>
      <c r="I843" s="90" t="str">
        <f t="shared" si="30"/>
        <v>310555003F _ QUARTIER GENERAL</v>
      </c>
      <c r="K843" s="142"/>
      <c r="L843" s="103" t="str">
        <f t="shared" si="31"/>
        <v>310555003F _ QUARTIER GENERAL _  n° CHORUS Site: 157476</v>
      </c>
    </row>
    <row r="844" spans="5:12" x14ac:dyDescent="0.25">
      <c r="E844" s="87" t="s">
        <v>2817</v>
      </c>
      <c r="F844" s="87" t="s">
        <v>2818</v>
      </c>
      <c r="G844" s="87" t="s">
        <v>2819</v>
      </c>
      <c r="I844" s="90" t="str">
        <f t="shared" si="30"/>
        <v>310555011N _ EX CITE TOURNEFEUILLE PARTIE NORD</v>
      </c>
      <c r="K844" s="142"/>
      <c r="L844" s="103" t="str">
        <f t="shared" si="31"/>
        <v>310555011N _ EX CITE TOURNEFEUILLE PARTIE NORD _  n° CHORUS Site: 158234</v>
      </c>
    </row>
    <row r="845" spans="5:12" x14ac:dyDescent="0.25">
      <c r="E845" s="87" t="s">
        <v>2820</v>
      </c>
      <c r="F845" s="87" t="s">
        <v>2821</v>
      </c>
      <c r="G845" s="87" t="s">
        <v>2822</v>
      </c>
      <c r="I845" s="90" t="str">
        <f t="shared" si="30"/>
        <v>310555012O _ CASERNE PERIGNON TERRE</v>
      </c>
      <c r="K845" s="142"/>
      <c r="L845" s="103" t="str">
        <f t="shared" si="31"/>
        <v>310555012O _ CASERNE PERIGNON TERRE _  n° CHORUS Site: 157391</v>
      </c>
    </row>
    <row r="846" spans="5:12" x14ac:dyDescent="0.25">
      <c r="E846" s="87" t="s">
        <v>2823</v>
      </c>
      <c r="F846" s="87" t="s">
        <v>2824</v>
      </c>
      <c r="G846" s="87" t="s">
        <v>2825</v>
      </c>
      <c r="I846" s="90" t="str">
        <f t="shared" si="30"/>
        <v>310555015R _ CASERNE PERIGNON AIR</v>
      </c>
      <c r="K846" s="142"/>
      <c r="L846" s="103" t="str">
        <f t="shared" si="31"/>
        <v>310555015R _ CASERNE PERIGNON AIR _  n° CHORUS Site: 160604</v>
      </c>
    </row>
    <row r="847" spans="5:12" x14ac:dyDescent="0.25">
      <c r="E847" s="87" t="s">
        <v>2826</v>
      </c>
      <c r="F847" s="87" t="s">
        <v>2827</v>
      </c>
      <c r="G847" s="87" t="s">
        <v>2828</v>
      </c>
      <c r="I847" s="90" t="str">
        <f t="shared" si="30"/>
        <v>310555026C _ QUARTIER PRADERE</v>
      </c>
      <c r="K847" s="142"/>
      <c r="L847" s="103" t="str">
        <f t="shared" si="31"/>
        <v>310555026C _ QUARTIER PRADERE _  n° CHORUS Site: 160711</v>
      </c>
    </row>
    <row r="848" spans="5:12" x14ac:dyDescent="0.25">
      <c r="E848" s="87" t="s">
        <v>2829</v>
      </c>
      <c r="F848" s="87" t="s">
        <v>2830</v>
      </c>
      <c r="G848" s="87" t="s">
        <v>2831</v>
      </c>
      <c r="I848" s="90" t="str">
        <f t="shared" si="30"/>
        <v>310555029F _ CITE DES CADRES DE COURREGE</v>
      </c>
      <c r="K848" s="142"/>
      <c r="L848" s="103" t="str">
        <f t="shared" si="31"/>
        <v>310555029F _ CITE DES CADRES DE COURREGE _  n° CHORUS Site: 159685</v>
      </c>
    </row>
    <row r="849" spans="5:12" x14ac:dyDescent="0.25">
      <c r="E849" s="87" t="s">
        <v>2832</v>
      </c>
      <c r="F849" s="87" t="s">
        <v>2833</v>
      </c>
      <c r="G849" s="87" t="s">
        <v>2834</v>
      </c>
      <c r="I849" s="90" t="str">
        <f t="shared" si="30"/>
        <v>310555037N _ VILLA NAVES</v>
      </c>
      <c r="K849" s="142"/>
      <c r="L849" s="103" t="str">
        <f t="shared" si="31"/>
        <v>310555037N _ VILLA NAVES _  n° CHORUS Site: 158141</v>
      </c>
    </row>
    <row r="850" spans="5:12" x14ac:dyDescent="0.25">
      <c r="E850" s="87" t="s">
        <v>2835</v>
      </c>
      <c r="F850" s="87" t="s">
        <v>2836</v>
      </c>
      <c r="G850" s="87" t="s">
        <v>2837</v>
      </c>
      <c r="I850" s="90" t="str">
        <f t="shared" si="30"/>
        <v>310555041R _ DGA TA - SITE DE ROQUEMAUREL</v>
      </c>
      <c r="K850" s="142"/>
      <c r="L850" s="103" t="str">
        <f t="shared" si="31"/>
        <v>310555041R _ DGA TA - SITE DE ROQUEMAUREL _  n° CHORUS Site: 158231</v>
      </c>
    </row>
    <row r="851" spans="5:12" x14ac:dyDescent="0.25">
      <c r="E851" s="87" t="s">
        <v>2838</v>
      </c>
      <c r="F851" s="87" t="s">
        <v>2839</v>
      </c>
      <c r="G851" s="87" t="s">
        <v>2840</v>
      </c>
      <c r="I851" s="90" t="str">
        <f t="shared" si="30"/>
        <v>310555043T _ DGA TA - DELAISSE ENSAE</v>
      </c>
      <c r="K851" s="142"/>
      <c r="L851" s="103" t="str">
        <f t="shared" si="31"/>
        <v>310555043T _ DGA TA - DELAISSE ENSAE _  n° CHORUS Site: 157477</v>
      </c>
    </row>
    <row r="852" spans="5:12" x14ac:dyDescent="0.25">
      <c r="E852" s="87" t="s">
        <v>2841</v>
      </c>
      <c r="F852" s="87" t="s">
        <v>2842</v>
      </c>
      <c r="G852" s="87" t="s">
        <v>2843</v>
      </c>
      <c r="I852" s="90" t="str">
        <f t="shared" si="30"/>
        <v>310555046W _ CASERNEMENT BALMA BALLON</v>
      </c>
      <c r="K852" s="142"/>
      <c r="L852" s="103" t="str">
        <f t="shared" si="31"/>
        <v>310555046W _ CASERNEMENT BALMA BALLON _  n° CHORUS Site: 160723</v>
      </c>
    </row>
    <row r="853" spans="5:12" x14ac:dyDescent="0.25">
      <c r="E853" s="87" t="s">
        <v>2844</v>
      </c>
      <c r="F853" s="87" t="s">
        <v>2845</v>
      </c>
      <c r="G853" s="87" t="s">
        <v>2846</v>
      </c>
      <c r="I853" s="90" t="str">
        <f t="shared" si="30"/>
        <v>310555048Y _ DGA TA - SITE DE BALMA</v>
      </c>
      <c r="K853" s="142"/>
      <c r="L853" s="103" t="str">
        <f t="shared" si="31"/>
        <v>310555048Y _ DGA TA - SITE DE BALMA _  n° CHORUS Site: 159349</v>
      </c>
    </row>
    <row r="854" spans="5:12" x14ac:dyDescent="0.25">
      <c r="E854" s="87" t="s">
        <v>2847</v>
      </c>
      <c r="F854" s="87" t="s">
        <v>2848</v>
      </c>
      <c r="G854" s="87" t="s">
        <v>2849</v>
      </c>
      <c r="I854" s="90" t="str">
        <f t="shared" si="30"/>
        <v>310555050A _ S T P E EMPALOT</v>
      </c>
      <c r="K854" s="142"/>
      <c r="L854" s="103" t="str">
        <f t="shared" si="31"/>
        <v>310555050A _ S T P E EMPALOT _  n° CHORUS Site: 156967</v>
      </c>
    </row>
    <row r="855" spans="5:12" x14ac:dyDescent="0.25">
      <c r="E855" s="87" t="s">
        <v>2850</v>
      </c>
      <c r="F855" s="87" t="s">
        <v>2851</v>
      </c>
      <c r="G855" s="87" t="s">
        <v>2852</v>
      </c>
      <c r="I855" s="90" t="str">
        <f t="shared" si="30"/>
        <v>310555053D _ CITE NIEL</v>
      </c>
      <c r="K855" s="142"/>
      <c r="L855" s="103" t="str">
        <f t="shared" si="31"/>
        <v>310555053D _ CITE NIEL _  n° CHORUS Site: 160585</v>
      </c>
    </row>
    <row r="856" spans="5:12" x14ac:dyDescent="0.25">
      <c r="E856" s="87" t="s">
        <v>2853</v>
      </c>
      <c r="F856" s="87" t="s">
        <v>2854</v>
      </c>
      <c r="G856" s="87" t="s">
        <v>2855</v>
      </c>
      <c r="I856" s="90" t="str">
        <f t="shared" si="30"/>
        <v>310555058I _ TERRAIN DE PARACHUTAGE DE FONSORBES</v>
      </c>
      <c r="K856" s="142"/>
      <c r="L856" s="103" t="str">
        <f t="shared" si="31"/>
        <v>310555058I _ TERRAIN DE PARACHUTAGE DE FONSORBES _  n° CHORUS Site: 159140</v>
      </c>
    </row>
    <row r="857" spans="5:12" x14ac:dyDescent="0.25">
      <c r="E857" s="87" t="s">
        <v>2856</v>
      </c>
      <c r="F857" s="87" t="s">
        <v>2857</v>
      </c>
      <c r="G857" s="87" t="s">
        <v>2858</v>
      </c>
      <c r="I857" s="90" t="str">
        <f t="shared" si="30"/>
        <v>310555060K _ STATION OPTIQUE NR 02</v>
      </c>
      <c r="K857" s="142"/>
      <c r="L857" s="103" t="str">
        <f t="shared" si="31"/>
        <v>310555060K _ STATION OPTIQUE NR 02 _  n° CHORUS Site: 158155</v>
      </c>
    </row>
    <row r="858" spans="5:12" x14ac:dyDescent="0.25">
      <c r="E858" s="87" t="s">
        <v>2859</v>
      </c>
      <c r="F858" s="87" t="s">
        <v>2860</v>
      </c>
      <c r="G858" s="87" t="s">
        <v>2861</v>
      </c>
      <c r="I858" s="90" t="str">
        <f t="shared" si="30"/>
        <v>310555084I _ VILLA 2973 PROMOLOGIS</v>
      </c>
      <c r="K858" s="142"/>
      <c r="L858" s="103" t="str">
        <f t="shared" si="31"/>
        <v>310555084I _ VILLA 2973 PROMOLOGIS _  n° CHORUS Site: 157582</v>
      </c>
    </row>
    <row r="859" spans="5:12" x14ac:dyDescent="0.25">
      <c r="E859" s="87" t="s">
        <v>2862</v>
      </c>
      <c r="F859" s="87" t="s">
        <v>2863</v>
      </c>
      <c r="G859" s="87" t="s">
        <v>2864</v>
      </c>
      <c r="I859" s="90" t="str">
        <f t="shared" si="30"/>
        <v>310555090O _ VILLA TILLEUL BALMA</v>
      </c>
      <c r="K859" s="142"/>
      <c r="L859" s="103" t="str">
        <f t="shared" si="31"/>
        <v>310555090O _ VILLA TILLEUL BALMA _  n° CHORUS Site: 158150</v>
      </c>
    </row>
    <row r="860" spans="5:12" x14ac:dyDescent="0.25">
      <c r="E860" s="87" t="s">
        <v>2865</v>
      </c>
      <c r="F860" s="87" t="s">
        <v>2866</v>
      </c>
      <c r="G860" s="87" t="s">
        <v>2867</v>
      </c>
      <c r="I860" s="90" t="str">
        <f t="shared" si="30"/>
        <v>310555094S _ BALLASTIERES NORD 1-2-3 SUD 4</v>
      </c>
      <c r="K860" s="142"/>
      <c r="L860" s="103" t="str">
        <f t="shared" si="31"/>
        <v>310555094S _ BALLASTIERES NORD 1-2-3 SUD 4 _  n° CHORUS Site: 155999</v>
      </c>
    </row>
    <row r="861" spans="5:12" x14ac:dyDescent="0.25">
      <c r="E861" s="87" t="s">
        <v>2868</v>
      </c>
      <c r="F861" s="87" t="s">
        <v>2869</v>
      </c>
      <c r="G861" s="87" t="s">
        <v>2870</v>
      </c>
      <c r="I861" s="90" t="str">
        <f t="shared" si="30"/>
        <v>310555101Z _ DGA TA - SITE DE BLAGNAC</v>
      </c>
      <c r="K861" s="142"/>
      <c r="L861" s="103" t="str">
        <f t="shared" si="31"/>
        <v>310555101Z _ DGA TA - SITE DE BLAGNAC _  n° CHORUS Site: 194740</v>
      </c>
    </row>
    <row r="862" spans="5:12" x14ac:dyDescent="0.25">
      <c r="E862" s="87" t="s">
        <v>2871</v>
      </c>
      <c r="F862" s="87" t="s">
        <v>2872</v>
      </c>
      <c r="G862" s="87" t="s">
        <v>2873</v>
      </c>
      <c r="I862" s="90" t="str">
        <f t="shared" si="30"/>
        <v>310555103B _ DGA TA - DELAISSE BRAQUEVILLE BX 27 28</v>
      </c>
      <c r="K862" s="142"/>
      <c r="L862" s="103" t="str">
        <f t="shared" si="31"/>
        <v>310555103B _ DGA TA - DELAISSE BRAQUEVILLE BX 27 28 _  n° CHORUS Site: 193331</v>
      </c>
    </row>
    <row r="863" spans="5:12" x14ac:dyDescent="0.25">
      <c r="E863" s="87" t="s">
        <v>2874</v>
      </c>
      <c r="F863" s="87" t="s">
        <v>2875</v>
      </c>
      <c r="G863" s="87" t="s">
        <v>2876</v>
      </c>
      <c r="I863" s="90" t="str">
        <f t="shared" si="30"/>
        <v>310555104C _ QUARTIER COLONEL EDME</v>
      </c>
      <c r="K863" s="142"/>
      <c r="L863" s="103" t="str">
        <f t="shared" si="31"/>
        <v>310555104C _ QUARTIER COLONEL EDME _  n° CHORUS Site: 189044</v>
      </c>
    </row>
    <row r="864" spans="5:12" x14ac:dyDescent="0.25">
      <c r="E864" s="87" t="s">
        <v>2877</v>
      </c>
      <c r="F864" s="87" t="s">
        <v>2878</v>
      </c>
      <c r="G864" s="87" t="s">
        <v>2879</v>
      </c>
      <c r="I864" s="90" t="str">
        <f t="shared" si="30"/>
        <v>310555501J _ CISMF</v>
      </c>
      <c r="K864" s="142"/>
      <c r="L864" s="103" t="str">
        <f t="shared" si="31"/>
        <v>310555501J _ CISMF _  n° CHORUS Site: 159684</v>
      </c>
    </row>
    <row r="865" spans="5:12" x14ac:dyDescent="0.25">
      <c r="E865" s="87" t="s">
        <v>2880</v>
      </c>
      <c r="F865" s="87" t="s">
        <v>2881</v>
      </c>
      <c r="G865" s="87" t="s">
        <v>2882</v>
      </c>
      <c r="I865" s="90" t="str">
        <f t="shared" si="30"/>
        <v>310555503L _ GEND DGA-GARAGE CAPDENIER-TOULOUSE</v>
      </c>
      <c r="K865" s="142"/>
      <c r="L865" s="103" t="str">
        <f t="shared" si="31"/>
        <v>310555503L _ GEND DGA-GARAGE CAPDENIER-TOULOUSE _  n° CHORUS Site: 102951</v>
      </c>
    </row>
    <row r="866" spans="5:12" x14ac:dyDescent="0.25">
      <c r="E866" s="87" t="s">
        <v>2883</v>
      </c>
      <c r="F866" s="87" t="s">
        <v>2884</v>
      </c>
      <c r="G866" s="87" t="s">
        <v>2885</v>
      </c>
      <c r="I866" s="90" t="str">
        <f t="shared" si="30"/>
        <v>310555505N _ GEND DGA-LGT F4 NO31CIREIL-TOULOUSE</v>
      </c>
      <c r="K866" s="142"/>
      <c r="L866" s="103" t="str">
        <f t="shared" si="31"/>
        <v>310555505N _ GEND DGA-LGT F4 NO31CIREIL-TOULOUSE _  n° CHORUS Site: 107823</v>
      </c>
    </row>
    <row r="867" spans="5:12" x14ac:dyDescent="0.25">
      <c r="E867" s="87" t="s">
        <v>2886</v>
      </c>
      <c r="F867" s="87" t="s">
        <v>2887</v>
      </c>
      <c r="G867" s="87" t="s">
        <v>2888</v>
      </c>
      <c r="I867" s="90" t="str">
        <f t="shared" si="30"/>
        <v>310555507P _ GEND DGA-GARAGE E14 CAPDENIER -TOULOUSE</v>
      </c>
      <c r="K867" s="142"/>
      <c r="L867" s="103" t="str">
        <f t="shared" si="31"/>
        <v>310555507P _ GEND DGA-GARAGE E14 CAPDENIER -TOULOUSE _  n° CHORUS Site: 107919</v>
      </c>
    </row>
    <row r="868" spans="5:12" x14ac:dyDescent="0.25">
      <c r="E868" s="87" t="s">
        <v>2889</v>
      </c>
      <c r="F868" s="87" t="s">
        <v>2890</v>
      </c>
      <c r="G868" s="87" t="s">
        <v>186</v>
      </c>
      <c r="I868" s="90" t="str">
        <f t="shared" si="30"/>
        <v>310555508Q _ GEND DGA-LGT F4 NO12 LA BASTIDE-TOULOUSE</v>
      </c>
      <c r="K868" s="142"/>
      <c r="L868" s="103" t="str">
        <f t="shared" si="31"/>
        <v>310555508Q _ GEND DGA-LGT F4 NO12 LA BASTIDE-TOULOUSE _  n° CHORUS Site: PREVU</v>
      </c>
    </row>
    <row r="869" spans="5:12" x14ac:dyDescent="0.25">
      <c r="E869" s="87" t="s">
        <v>2891</v>
      </c>
      <c r="F869" s="87" t="s">
        <v>2892</v>
      </c>
      <c r="G869" s="87" t="s">
        <v>2893</v>
      </c>
      <c r="I869" s="90" t="str">
        <f t="shared" si="30"/>
        <v>310555511T _ GEND DGA-LGT F5 NO12 L'ECUYER -TOULOUSE</v>
      </c>
      <c r="K869" s="142"/>
      <c r="L869" s="103" t="str">
        <f t="shared" si="31"/>
        <v>310555511T _ GEND DGA-LGT F5 NO12 L'ECUYER -TOULOUSE _  n° CHORUS Site: 120854</v>
      </c>
    </row>
    <row r="870" spans="5:12" x14ac:dyDescent="0.25">
      <c r="E870" s="87" t="s">
        <v>2894</v>
      </c>
      <c r="F870" s="87" t="s">
        <v>2895</v>
      </c>
      <c r="G870" s="87" t="s">
        <v>2896</v>
      </c>
      <c r="I870" s="90" t="str">
        <f t="shared" si="30"/>
        <v>310555512U _ GEND DGA-GARAGE NO6 CAPDENIER-TOULOUSE</v>
      </c>
      <c r="K870" s="142"/>
      <c r="L870" s="103" t="str">
        <f t="shared" si="31"/>
        <v>310555512U _ GEND DGA-GARAGE NO6 CAPDENIER-TOULOUSE _  n° CHORUS Site: 107859</v>
      </c>
    </row>
    <row r="871" spans="5:12" x14ac:dyDescent="0.25">
      <c r="E871" s="87" t="s">
        <v>2897</v>
      </c>
      <c r="F871" s="87" t="s">
        <v>2898</v>
      </c>
      <c r="G871" s="87" t="s">
        <v>2899</v>
      </c>
      <c r="I871" s="90" t="str">
        <f t="shared" si="30"/>
        <v>310555514W _ BAIL DGA GENDARMERIE</v>
      </c>
      <c r="K871" s="142"/>
      <c r="L871" s="103" t="str">
        <f t="shared" si="31"/>
        <v>310555514W _ BAIL DGA GENDARMERIE _  n° CHORUS Site: 198587</v>
      </c>
    </row>
    <row r="872" spans="5:12" x14ac:dyDescent="0.25">
      <c r="E872" s="87" t="s">
        <v>2900</v>
      </c>
      <c r="F872" s="87" t="s">
        <v>2901</v>
      </c>
      <c r="G872" s="87" t="s">
        <v>2902</v>
      </c>
      <c r="I872" s="90" t="str">
        <f t="shared" si="30"/>
        <v>310555515X _ CDE - MODULAIRES SITE DU CNES</v>
      </c>
      <c r="K872" s="142"/>
      <c r="L872" s="103" t="str">
        <f t="shared" si="31"/>
        <v>310555515X _ CDE - MODULAIRES SITE DU CNES _  n° CHORUS Site: 162385</v>
      </c>
    </row>
    <row r="873" spans="5:12" x14ac:dyDescent="0.25">
      <c r="E873" s="87" t="s">
        <v>2903</v>
      </c>
      <c r="F873" s="87" t="s">
        <v>2904</v>
      </c>
      <c r="G873" s="87" t="s">
        <v>2905</v>
      </c>
      <c r="I873" s="90" t="str">
        <f t="shared" si="30"/>
        <v>310555516Y _ LOGEMENT CHEF DE CORPS 3EME RMAT MURET</v>
      </c>
      <c r="K873" s="142"/>
      <c r="L873" s="103" t="str">
        <f t="shared" si="31"/>
        <v>310555516Y _ LOGEMENT CHEF DE CORPS 3EME RMAT MURET _  n° CHORUS Site: 214496</v>
      </c>
    </row>
    <row r="874" spans="5:12" x14ac:dyDescent="0.25">
      <c r="E874" s="87" t="s">
        <v>2906</v>
      </c>
      <c r="F874" s="87" t="s">
        <v>2907</v>
      </c>
      <c r="G874" s="87" t="s">
        <v>2902</v>
      </c>
      <c r="I874" s="90" t="str">
        <f t="shared" si="30"/>
        <v>310555517Z _ COMMANDEMENT DE L'ESPACE (CDE)</v>
      </c>
      <c r="K874" s="142"/>
      <c r="L874" s="103" t="str">
        <f t="shared" si="31"/>
        <v>310555517Z _ COMMANDEMENT DE L'ESPACE (CDE) _  n° CHORUS Site: 162385</v>
      </c>
    </row>
    <row r="875" spans="5:12" x14ac:dyDescent="0.25">
      <c r="E875" s="87" t="s">
        <v>2908</v>
      </c>
      <c r="F875" s="87" t="s">
        <v>2909</v>
      </c>
      <c r="G875" s="87" t="s">
        <v>2902</v>
      </c>
      <c r="I875" s="90" t="str">
        <f t="shared" si="30"/>
        <v>310555518A _ CDE - DATA CENTER</v>
      </c>
      <c r="K875" s="142"/>
      <c r="L875" s="103" t="str">
        <f t="shared" si="31"/>
        <v>310555518A _ CDE - DATA CENTER _  n° CHORUS Site: 162385</v>
      </c>
    </row>
    <row r="876" spans="5:12" x14ac:dyDescent="0.25">
      <c r="E876" s="87" t="s">
        <v>2910</v>
      </c>
      <c r="F876" s="87" t="s">
        <v>2911</v>
      </c>
      <c r="G876" s="87" t="s">
        <v>2912</v>
      </c>
      <c r="I876" s="90" t="str">
        <f t="shared" si="30"/>
        <v>320013002K _ CASERNE LANNES</v>
      </c>
      <c r="K876" s="142"/>
      <c r="L876" s="103" t="str">
        <f t="shared" si="31"/>
        <v>320013002K _ CASERNE LANNES _  n° CHORUS Site: 157354</v>
      </c>
    </row>
    <row r="877" spans="5:12" x14ac:dyDescent="0.25">
      <c r="E877" s="87" t="s">
        <v>2913</v>
      </c>
      <c r="F877" s="87" t="s">
        <v>2914</v>
      </c>
      <c r="G877" s="87" t="s">
        <v>2915</v>
      </c>
      <c r="I877" s="90" t="str">
        <f t="shared" si="30"/>
        <v>640445031F _ QUARTIER ADJUDANT-CHEF DARTENCET</v>
      </c>
      <c r="K877" s="142"/>
      <c r="L877" s="103" t="str">
        <f t="shared" si="31"/>
        <v>640445031F _ QUARTIER ADJUDANT-CHEF DARTENCET _  n° CHORUS Site: 159432</v>
      </c>
    </row>
    <row r="878" spans="5:12" x14ac:dyDescent="0.25">
      <c r="E878" s="87" t="s">
        <v>2916</v>
      </c>
      <c r="F878" s="87" t="s">
        <v>2917</v>
      </c>
      <c r="G878" s="87" t="s">
        <v>2918</v>
      </c>
      <c r="I878" s="90" t="str">
        <f t="shared" si="30"/>
        <v>640445032G _ TERRAIN DEVAUX</v>
      </c>
      <c r="K878" s="142"/>
      <c r="L878" s="103" t="str">
        <f t="shared" si="31"/>
        <v>640445032G _ TERRAIN DEVAUX _  n° CHORUS Site: 158843</v>
      </c>
    </row>
    <row r="879" spans="5:12" x14ac:dyDescent="0.25">
      <c r="E879" s="87" t="s">
        <v>2919</v>
      </c>
      <c r="F879" s="87" t="s">
        <v>2920</v>
      </c>
      <c r="G879" s="87" t="s">
        <v>2921</v>
      </c>
      <c r="I879" s="90" t="str">
        <f t="shared" si="30"/>
        <v>640445033H _ PARTIE CHAMP DE TIR PERMANENT DE GER</v>
      </c>
      <c r="K879" s="142"/>
      <c r="L879" s="103" t="str">
        <f t="shared" si="31"/>
        <v>640445033H _ PARTIE CHAMP DE TIR PERMANENT DE GER _  n° CHORUS Site: 156847</v>
      </c>
    </row>
    <row r="880" spans="5:12" x14ac:dyDescent="0.25">
      <c r="E880" s="87" t="s">
        <v>2922</v>
      </c>
      <c r="F880" s="87" t="s">
        <v>2923</v>
      </c>
      <c r="G880" s="87" t="s">
        <v>2924</v>
      </c>
      <c r="I880" s="90" t="str">
        <f t="shared" si="30"/>
        <v>640445036K _ PARTIE CHAMP DE TIR TEMPORAIRE DE GER</v>
      </c>
      <c r="K880" s="142"/>
      <c r="L880" s="103" t="str">
        <f t="shared" si="31"/>
        <v>640445036K _ PARTIE CHAMP DE TIR TEMPORAIRE DE GER _  n° CHORUS Site: 159429</v>
      </c>
    </row>
    <row r="881" spans="5:12" x14ac:dyDescent="0.25">
      <c r="E881" s="87" t="s">
        <v>2925</v>
      </c>
      <c r="F881" s="87" t="s">
        <v>2926</v>
      </c>
      <c r="G881" s="87" t="s">
        <v>2927</v>
      </c>
      <c r="I881" s="90" t="str">
        <f t="shared" si="30"/>
        <v>640445037L _ PARTIE CHAMP TIR PERMT ET TEMP A OSSUN</v>
      </c>
      <c r="K881" s="142"/>
      <c r="L881" s="103" t="str">
        <f t="shared" si="31"/>
        <v>640445037L _ PARTIE CHAMP TIR PERMT ET TEMP A OSSUN _  n° CHORUS Site: 158335</v>
      </c>
    </row>
    <row r="882" spans="5:12" x14ac:dyDescent="0.25">
      <c r="E882" s="87" t="s">
        <v>2928</v>
      </c>
      <c r="F882" s="87" t="s">
        <v>2929</v>
      </c>
      <c r="G882" s="87" t="s">
        <v>2930</v>
      </c>
      <c r="I882" s="90" t="str">
        <f t="shared" si="30"/>
        <v>640445038M _ PARTIES CHAMP TIR PERMT ET TEMP AZEREIX</v>
      </c>
      <c r="K882" s="142"/>
      <c r="L882" s="103" t="str">
        <f t="shared" si="31"/>
        <v>640445038M _ PARTIES CHAMP TIR PERMT ET TEMP AZEREIX _  n° CHORUS Site: 159723</v>
      </c>
    </row>
    <row r="883" spans="5:12" x14ac:dyDescent="0.25">
      <c r="E883" s="87" t="s">
        <v>2931</v>
      </c>
      <c r="F883" s="87" t="s">
        <v>2932</v>
      </c>
      <c r="G883" s="87" t="s">
        <v>2933</v>
      </c>
      <c r="I883" s="90" t="str">
        <f t="shared" si="30"/>
        <v>640445039N _ TERRAIN DEPENDANT CHAMP TIR PERM DE GER</v>
      </c>
      <c r="K883" s="142"/>
      <c r="L883" s="103" t="str">
        <f t="shared" si="31"/>
        <v>640445039N _ TERRAIN DEPENDANT CHAMP TIR PERM DE GER _  n° CHORUS Site: 158666</v>
      </c>
    </row>
    <row r="884" spans="5:12" x14ac:dyDescent="0.25">
      <c r="E884" s="87" t="s">
        <v>2934</v>
      </c>
      <c r="F884" s="87" t="s">
        <v>2935</v>
      </c>
      <c r="G884" s="87" t="s">
        <v>2936</v>
      </c>
      <c r="I884" s="90" t="str">
        <f t="shared" si="30"/>
        <v>640445040O _ POSITION DE TIR DE GABAS</v>
      </c>
      <c r="K884" s="142"/>
      <c r="L884" s="103" t="str">
        <f t="shared" si="31"/>
        <v>640445040O _ POSITION DE TIR DE GABAS _  n° CHORUS Site: 159171</v>
      </c>
    </row>
    <row r="885" spans="5:12" x14ac:dyDescent="0.25">
      <c r="E885" s="87" t="s">
        <v>2937</v>
      </c>
      <c r="F885" s="87" t="s">
        <v>2938</v>
      </c>
      <c r="G885" s="87" t="s">
        <v>2939</v>
      </c>
      <c r="I885" s="90" t="str">
        <f t="shared" si="30"/>
        <v>640445041P _ FERME DE BEAULINCOURT</v>
      </c>
      <c r="K885" s="142"/>
      <c r="L885" s="103" t="str">
        <f t="shared" si="31"/>
        <v>640445041P _ FERME DE BEAULINCOURT _  n° CHORUS Site: 158665</v>
      </c>
    </row>
    <row r="886" spans="5:12" x14ac:dyDescent="0.25">
      <c r="E886" s="87" t="s">
        <v>2940</v>
      </c>
      <c r="F886" s="87" t="s">
        <v>2941</v>
      </c>
      <c r="G886" s="87" t="s">
        <v>2942</v>
      </c>
      <c r="I886" s="90" t="str">
        <f t="shared" ref="I886:I918" si="32">E886&amp;" _ "&amp;F886</f>
        <v>650031001J _ DGA EM - USINE HYDROELECTRIQUE ARREAU</v>
      </c>
      <c r="K886" s="142"/>
      <c r="L886" s="103" t="str">
        <f t="shared" ref="L886:L918" si="33">I886&amp;" _  n° CHORUS Site: "&amp;G886</f>
        <v>650031001J _ DGA EM - USINE HYDROELECTRIQUE ARREAU _  n° CHORUS Site: 160475</v>
      </c>
    </row>
    <row r="887" spans="5:12" x14ac:dyDescent="0.25">
      <c r="E887" s="87" t="s">
        <v>2943</v>
      </c>
      <c r="F887" s="87" t="s">
        <v>2944</v>
      </c>
      <c r="G887" s="87" t="s">
        <v>2945</v>
      </c>
      <c r="I887" s="90" t="str">
        <f t="shared" si="32"/>
        <v>650031002K _ DGA EM - CENTRALE LOUDENVIELLE</v>
      </c>
      <c r="K887" s="142"/>
      <c r="L887" s="103" t="str">
        <f t="shared" si="33"/>
        <v>650031002K _ DGA EM - CENTRALE LOUDENVIELLE _  n° CHORUS Site: 157456</v>
      </c>
    </row>
    <row r="888" spans="5:12" x14ac:dyDescent="0.25">
      <c r="E888" s="87" t="s">
        <v>2946</v>
      </c>
      <c r="F888" s="87" t="s">
        <v>2947</v>
      </c>
      <c r="G888" s="87" t="s">
        <v>2948</v>
      </c>
      <c r="I888" s="90" t="str">
        <f t="shared" si="32"/>
        <v>650059002I _ PAB RELAIS PIC DU MIDI</v>
      </c>
      <c r="K888" s="142"/>
      <c r="L888" s="103" t="str">
        <f t="shared" si="33"/>
        <v>650059002I _ PAB RELAIS PIC DU MIDI _  n° CHORUS Site: 170559</v>
      </c>
    </row>
    <row r="889" spans="5:12" x14ac:dyDescent="0.25">
      <c r="E889" s="87" t="s">
        <v>2949</v>
      </c>
      <c r="F889" s="87" t="s">
        <v>2950</v>
      </c>
      <c r="G889" s="87" t="s">
        <v>2951</v>
      </c>
      <c r="I889" s="90" t="str">
        <f t="shared" si="32"/>
        <v>650099001T _ DGA EM - PRISE D'EAU D'AVAJAN</v>
      </c>
      <c r="K889" s="142"/>
      <c r="L889" s="103" t="str">
        <f t="shared" si="33"/>
        <v>650099001T _ DGA EM - PRISE D'EAU D'AVAJAN _  n° CHORUS Site: 160013</v>
      </c>
    </row>
    <row r="890" spans="5:12" x14ac:dyDescent="0.25">
      <c r="E890" s="87" t="s">
        <v>2952</v>
      </c>
      <c r="F890" s="87" t="s">
        <v>2953</v>
      </c>
      <c r="G890" s="87" t="s">
        <v>2954</v>
      </c>
      <c r="I890" s="90" t="str">
        <f t="shared" si="32"/>
        <v>650099002U _ CANAL D'AMENEE USINE HYDROELECTRIQUE</v>
      </c>
      <c r="K890" s="142"/>
      <c r="L890" s="103" t="str">
        <f t="shared" si="33"/>
        <v>650099002U _ CANAL D'AMENEE USINE HYDROELECTRIQUE _  n° CHORUS Site: 160277</v>
      </c>
    </row>
    <row r="891" spans="5:12" x14ac:dyDescent="0.25">
      <c r="E891" s="87" t="s">
        <v>2955</v>
      </c>
      <c r="F891" s="87" t="s">
        <v>2956</v>
      </c>
      <c r="G891" s="87" t="s">
        <v>2957</v>
      </c>
      <c r="I891" s="90" t="str">
        <f t="shared" si="32"/>
        <v>650382001J _ CIM MIL BRIT ET CANADIEN SACOUE</v>
      </c>
      <c r="K891" s="142"/>
      <c r="L891" s="103" t="str">
        <f t="shared" si="33"/>
        <v>650382001J _ CIM MIL BRIT ET CANADIEN SACOUE _  n° CHORUS Site: 155186</v>
      </c>
    </row>
    <row r="892" spans="5:12" x14ac:dyDescent="0.25">
      <c r="E892" s="87" t="s">
        <v>2958</v>
      </c>
      <c r="F892" s="87" t="s">
        <v>2959</v>
      </c>
      <c r="G892" s="87" t="s">
        <v>2960</v>
      </c>
      <c r="I892" s="90" t="str">
        <f t="shared" si="32"/>
        <v>650440002E _ CASERNE FOIX-LESCUN</v>
      </c>
      <c r="K892" s="142"/>
      <c r="L892" s="103" t="str">
        <f t="shared" si="33"/>
        <v>650440002E _ CASERNE FOIX-LESCUN _  n° CHORUS Site: 158520</v>
      </c>
    </row>
    <row r="893" spans="5:12" x14ac:dyDescent="0.25">
      <c r="E893" s="87" t="s">
        <v>2961</v>
      </c>
      <c r="F893" s="87" t="s">
        <v>2962</v>
      </c>
      <c r="G893" s="87" t="s">
        <v>2963</v>
      </c>
      <c r="I893" s="90" t="str">
        <f t="shared" si="32"/>
        <v>650440005H _ EX CITE DES CADRES D ODOS -PARTIE OUEST</v>
      </c>
      <c r="K893" s="142"/>
      <c r="L893" s="103" t="str">
        <f t="shared" si="33"/>
        <v>650440005H _ EX CITE DES CADRES D ODOS -PARTIE OUEST _  n° CHORUS Site: 156807</v>
      </c>
    </row>
    <row r="894" spans="5:12" x14ac:dyDescent="0.25">
      <c r="E894" s="87" t="s">
        <v>2964</v>
      </c>
      <c r="F894" s="87" t="s">
        <v>2965</v>
      </c>
      <c r="G894" s="87" t="s">
        <v>2966</v>
      </c>
      <c r="I894" s="90" t="str">
        <f t="shared" si="32"/>
        <v>650440011N _ ANNEXE ETABLISSEMENT DES SUBSISTANCES</v>
      </c>
      <c r="K894" s="142"/>
      <c r="L894" s="103" t="str">
        <f t="shared" si="33"/>
        <v>650440011N _ ANNEXE ETABLISSEMENT DES SUBSISTANCES _  n° CHORUS Site: 159098</v>
      </c>
    </row>
    <row r="895" spans="5:12" x14ac:dyDescent="0.25">
      <c r="E895" s="87" t="s">
        <v>2967</v>
      </c>
      <c r="F895" s="87" t="s">
        <v>2968</v>
      </c>
      <c r="G895" s="87" t="s">
        <v>2969</v>
      </c>
      <c r="I895" s="90" t="str">
        <f t="shared" si="32"/>
        <v>650440013P _ QUARTIER LARREY</v>
      </c>
      <c r="K895" s="142"/>
      <c r="L895" s="103" t="str">
        <f t="shared" si="33"/>
        <v>650440013P _ QUARTIER LARREY _  n° CHORUS Site: 158521</v>
      </c>
    </row>
    <row r="896" spans="5:12" x14ac:dyDescent="0.25">
      <c r="E896" s="87" t="s">
        <v>2970</v>
      </c>
      <c r="F896" s="87" t="s">
        <v>2971</v>
      </c>
      <c r="G896" s="87" t="s">
        <v>2972</v>
      </c>
      <c r="I896" s="90" t="str">
        <f t="shared" si="32"/>
        <v>650440014Q _ QUARTIER SOULT</v>
      </c>
      <c r="K896" s="142"/>
      <c r="L896" s="103" t="str">
        <f t="shared" si="33"/>
        <v>650440014Q _ QUARTIER SOULT _  n° CHORUS Site: 156836</v>
      </c>
    </row>
    <row r="897" spans="5:12" x14ac:dyDescent="0.25">
      <c r="E897" s="87" t="s">
        <v>2973</v>
      </c>
      <c r="F897" s="87" t="s">
        <v>2974</v>
      </c>
      <c r="G897" s="87" t="s">
        <v>2975</v>
      </c>
      <c r="I897" s="90" t="str">
        <f t="shared" si="32"/>
        <v>650440018U _ BIVOUAC DE LOURDES</v>
      </c>
      <c r="K897" s="142"/>
      <c r="L897" s="103" t="str">
        <f t="shared" si="33"/>
        <v>650440018U _ BIVOUAC DE LOURDES _  n° CHORUS Site: 159742</v>
      </c>
    </row>
    <row r="898" spans="5:12" x14ac:dyDescent="0.25">
      <c r="E898" s="87" t="s">
        <v>2976</v>
      </c>
      <c r="F898" s="87" t="s">
        <v>2977</v>
      </c>
      <c r="G898" s="87" t="s">
        <v>2978</v>
      </c>
      <c r="I898" s="90" t="str">
        <f t="shared" si="32"/>
        <v>650440026C _ PAVILLON NR 09 BIS CITE ALSTHOM SEMEAC</v>
      </c>
      <c r="K898" s="142"/>
      <c r="L898" s="103" t="str">
        <f t="shared" si="33"/>
        <v>650440026C _ PAVILLON NR 09 BIS CITE ALSTHOM SEMEAC _  n° CHORUS Site: 157114</v>
      </c>
    </row>
    <row r="899" spans="5:12" x14ac:dyDescent="0.25">
      <c r="E899" s="87" t="s">
        <v>2979</v>
      </c>
      <c r="F899" s="87" t="s">
        <v>2980</v>
      </c>
      <c r="G899" s="87" t="s">
        <v>2981</v>
      </c>
      <c r="I899" s="90" t="str">
        <f t="shared" si="32"/>
        <v>650440027D _ PAVILLON NR 28 -CITE ALSTHOM- SEMEAC</v>
      </c>
      <c r="K899" s="142"/>
      <c r="L899" s="103" t="str">
        <f t="shared" si="33"/>
        <v>650440027D _ PAVILLON NR 28 -CITE ALSTHOM- SEMEAC _  n° CHORUS Site: 157873</v>
      </c>
    </row>
    <row r="900" spans="5:12" x14ac:dyDescent="0.25">
      <c r="E900" s="87" t="s">
        <v>2982</v>
      </c>
      <c r="F900" s="87" t="s">
        <v>2983</v>
      </c>
      <c r="G900" s="87" t="s">
        <v>2984</v>
      </c>
      <c r="I900" s="90" t="str">
        <f t="shared" si="32"/>
        <v>650440028E _ PAVILLON NR 08 -CITE ALSTHOM- SEMEAC</v>
      </c>
      <c r="K900" s="142"/>
      <c r="L900" s="103" t="str">
        <f t="shared" si="33"/>
        <v>650440028E _ PAVILLON NR 08 -CITE ALSTHOM- SEMEAC _  n° CHORUS Site: 159200</v>
      </c>
    </row>
    <row r="901" spans="5:12" x14ac:dyDescent="0.25">
      <c r="E901" s="87" t="s">
        <v>2985</v>
      </c>
      <c r="F901" s="87" t="s">
        <v>2986</v>
      </c>
      <c r="G901" s="87" t="s">
        <v>2987</v>
      </c>
      <c r="I901" s="90" t="str">
        <f t="shared" si="32"/>
        <v>650440035L _ VILLA GERDE</v>
      </c>
      <c r="K901" s="142"/>
      <c r="L901" s="103" t="str">
        <f t="shared" si="33"/>
        <v>650440035L _ VILLA GERDE _  n° CHORUS Site: 156808</v>
      </c>
    </row>
    <row r="902" spans="5:12" x14ac:dyDescent="0.25">
      <c r="E902" s="87" t="s">
        <v>2988</v>
      </c>
      <c r="F902" s="87" t="s">
        <v>2989</v>
      </c>
      <c r="G902" s="87" t="s">
        <v>2990</v>
      </c>
      <c r="I902" s="90" t="str">
        <f t="shared" si="32"/>
        <v>650440042S _ SEM 1ER RHP</v>
      </c>
      <c r="K902" s="142"/>
      <c r="L902" s="103" t="str">
        <f t="shared" si="33"/>
        <v>650440042S _ SEM 1ER RHP _  n° CHORUS Site: 198867</v>
      </c>
    </row>
    <row r="903" spans="5:12" x14ac:dyDescent="0.25">
      <c r="E903" s="87" t="s">
        <v>2991</v>
      </c>
      <c r="F903" s="87" t="s">
        <v>2992</v>
      </c>
      <c r="G903" s="87" t="s">
        <v>2993</v>
      </c>
      <c r="I903" s="90" t="str">
        <f t="shared" si="32"/>
        <v>650440046W _ BATIMENT DES CADRES FOIX-LESCUN</v>
      </c>
      <c r="K903" s="142"/>
      <c r="L903" s="103" t="str">
        <f t="shared" si="33"/>
        <v>650440046W _ BATIMENT DES CADRES FOIX-LESCUN _  n° CHORUS Site: 189476</v>
      </c>
    </row>
    <row r="904" spans="5:12" x14ac:dyDescent="0.25">
      <c r="E904" s="87" t="s">
        <v>2994</v>
      </c>
      <c r="F904" s="87" t="s">
        <v>2995</v>
      </c>
      <c r="G904" s="87" t="s">
        <v>2996</v>
      </c>
      <c r="I904" s="90" t="str">
        <f t="shared" si="32"/>
        <v>650440047X _ LOGEMENT CHEF DE CORPS 1ER RHP TARBES</v>
      </c>
      <c r="K904" s="142"/>
      <c r="L904" s="103" t="str">
        <f t="shared" si="33"/>
        <v>650440047X _ LOGEMENT CHEF DE CORPS 1ER RHP TARBES _  n° CHORUS Site: 214533</v>
      </c>
    </row>
    <row r="905" spans="5:12" x14ac:dyDescent="0.25">
      <c r="E905" s="87" t="s">
        <v>2997</v>
      </c>
      <c r="F905" s="87" t="s">
        <v>2998</v>
      </c>
      <c r="G905" s="87" t="s">
        <v>2999</v>
      </c>
      <c r="I905" s="90" t="str">
        <f t="shared" si="32"/>
        <v>650481001B _ CENTRE D'ENTRAINEMENT A LA MONTAGNE</v>
      </c>
      <c r="K905" s="142"/>
      <c r="L905" s="103" t="str">
        <f t="shared" si="33"/>
        <v>650481001B _ CENTRE D'ENTRAINEMENT A LA MONTAGNE _  n° CHORUS Site: 157861</v>
      </c>
    </row>
    <row r="906" spans="5:12" x14ac:dyDescent="0.25">
      <c r="E906" s="87" t="s">
        <v>3000</v>
      </c>
      <c r="F906" s="87" t="s">
        <v>3001</v>
      </c>
      <c r="G906" s="87" t="s">
        <v>3002</v>
      </c>
      <c r="I906" s="90" t="str">
        <f t="shared" si="32"/>
        <v>650481002C _ PAVILLON VERGEZ BATIMENT D</v>
      </c>
      <c r="K906" s="142"/>
      <c r="L906" s="103" t="str">
        <f t="shared" si="33"/>
        <v>650481002C _ PAVILLON VERGEZ BATIMENT D _  n° CHORUS Site: 157581</v>
      </c>
    </row>
    <row r="907" spans="5:12" x14ac:dyDescent="0.25">
      <c r="E907" s="87" t="s">
        <v>3003</v>
      </c>
      <c r="F907" s="87" t="s">
        <v>3004</v>
      </c>
      <c r="G907" s="87" t="s">
        <v>3005</v>
      </c>
      <c r="I907" s="90" t="str">
        <f t="shared" si="32"/>
        <v>810004001B _ CASERNE TEYSSIER</v>
      </c>
      <c r="K907" s="142"/>
      <c r="L907" s="103" t="str">
        <f t="shared" si="33"/>
        <v>810004001B _ CASERNE TEYSSIER _  n° CHORUS Site: 160423</v>
      </c>
    </row>
    <row r="908" spans="5:12" x14ac:dyDescent="0.25">
      <c r="E908" s="87" t="s">
        <v>3006</v>
      </c>
      <c r="F908" s="87" t="s">
        <v>3007</v>
      </c>
      <c r="G908" s="87" t="s">
        <v>3008</v>
      </c>
      <c r="I908" s="90" t="str">
        <f t="shared" si="32"/>
        <v>810065003H _ QUARTIER FAYOLLE</v>
      </c>
      <c r="K908" s="142"/>
      <c r="L908" s="103" t="str">
        <f t="shared" si="33"/>
        <v>810065003H _ QUARTIER FAYOLLE _  n° CHORUS Site: 160214</v>
      </c>
    </row>
    <row r="909" spans="5:12" x14ac:dyDescent="0.25">
      <c r="E909" s="87" t="s">
        <v>3009</v>
      </c>
      <c r="F909" s="87" t="s">
        <v>3010</v>
      </c>
      <c r="G909" s="87" t="s">
        <v>3011</v>
      </c>
      <c r="I909" s="90" t="str">
        <f t="shared" si="32"/>
        <v>810065005J _ CHAMP DE TIR DU CAUSSE</v>
      </c>
      <c r="K909" s="142"/>
      <c r="L909" s="103" t="str">
        <f t="shared" si="33"/>
        <v>810065005J _ CHAMP DE TIR DU CAUSSE _  n° CHORUS Site: 160148</v>
      </c>
    </row>
    <row r="910" spans="5:12" x14ac:dyDescent="0.25">
      <c r="E910" s="87" t="s">
        <v>3012</v>
      </c>
      <c r="F910" s="87" t="s">
        <v>3013</v>
      </c>
      <c r="G910" s="87" t="s">
        <v>3014</v>
      </c>
      <c r="I910" s="90" t="str">
        <f t="shared" si="32"/>
        <v>810065006K _ CHAMP DE MANOEUVRE DE LARDAILLE</v>
      </c>
      <c r="K910" s="142"/>
      <c r="L910" s="103" t="str">
        <f t="shared" si="33"/>
        <v>810065006K _ CHAMP DE MANOEUVRE DE LARDAILLE _  n° CHORUS Site: 158263</v>
      </c>
    </row>
    <row r="911" spans="5:12" x14ac:dyDescent="0.25">
      <c r="E911" s="87" t="s">
        <v>3015</v>
      </c>
      <c r="F911" s="87" t="s">
        <v>3016</v>
      </c>
      <c r="G911" s="87" t="s">
        <v>3017</v>
      </c>
      <c r="I911" s="90" t="str">
        <f t="shared" si="32"/>
        <v>810065007L _ HOTEL BEAUDECOURT</v>
      </c>
      <c r="K911" s="142"/>
      <c r="L911" s="103" t="str">
        <f t="shared" si="33"/>
        <v>810065007L _ HOTEL BEAUDECOURT _  n° CHORUS Site: 160215</v>
      </c>
    </row>
    <row r="912" spans="5:12" x14ac:dyDescent="0.25">
      <c r="E912" s="87" t="s">
        <v>3018</v>
      </c>
      <c r="F912" s="87" t="s">
        <v>3019</v>
      </c>
      <c r="G912" s="87" t="s">
        <v>3020</v>
      </c>
      <c r="I912" s="90" t="str">
        <f t="shared" si="32"/>
        <v>810065009N _ ETAMAT MURET GT1</v>
      </c>
      <c r="K912" s="142"/>
      <c r="L912" s="103" t="str">
        <f t="shared" si="33"/>
        <v>810065009N _ ETAMAT MURET GT1 _  n° CHORUS Site: 157688</v>
      </c>
    </row>
    <row r="913" spans="5:12" x14ac:dyDescent="0.25">
      <c r="E913" s="87" t="s">
        <v>3021</v>
      </c>
      <c r="F913" s="87" t="s">
        <v>3022</v>
      </c>
      <c r="G913" s="87" t="s">
        <v>3023</v>
      </c>
      <c r="I913" s="90" t="str">
        <f t="shared" si="32"/>
        <v>810065016U _ CITE DES CADRES DE LARDAILLE</v>
      </c>
      <c r="K913" s="142"/>
      <c r="L913" s="103" t="str">
        <f t="shared" si="33"/>
        <v>810065016U _ CITE DES CADRES DE LARDAILLE _  n° CHORUS Site: 160220</v>
      </c>
    </row>
    <row r="914" spans="5:12" x14ac:dyDescent="0.25">
      <c r="E914" s="87" t="s">
        <v>3024</v>
      </c>
      <c r="F914" s="87" t="s">
        <v>3025</v>
      </c>
      <c r="G914" s="87" t="s">
        <v>3026</v>
      </c>
      <c r="I914" s="90" t="str">
        <f t="shared" si="32"/>
        <v>810065017V _ VILLA DES FOURCHES</v>
      </c>
      <c r="K914" s="142"/>
      <c r="L914" s="103" t="str">
        <f t="shared" si="33"/>
        <v>810065017V _ VILLA DES FOURCHES _  n° CHORUS Site: 159775</v>
      </c>
    </row>
    <row r="915" spans="5:12" x14ac:dyDescent="0.25">
      <c r="E915" s="87" t="s">
        <v>3027</v>
      </c>
      <c r="F915" s="87" t="s">
        <v>3028</v>
      </c>
      <c r="G915" s="87" t="s">
        <v>3029</v>
      </c>
      <c r="I915" s="90" t="str">
        <f t="shared" si="32"/>
        <v>810124001L _ STATION TROPOSPHERIQUE A PUECH DE RASCAS</v>
      </c>
      <c r="K915" s="142"/>
      <c r="L915" s="103" t="str">
        <f t="shared" si="33"/>
        <v>810124001L _ STATION TROPOSPHERIQUE A PUECH DE RASCAS _  n° CHORUS Site: 158869</v>
      </c>
    </row>
    <row r="916" spans="5:12" x14ac:dyDescent="0.25">
      <c r="E916" s="87" t="s">
        <v>3030</v>
      </c>
      <c r="F916" s="87" t="s">
        <v>3031</v>
      </c>
      <c r="G916" s="87" t="s">
        <v>3032</v>
      </c>
      <c r="I916" s="90" t="str">
        <f t="shared" si="32"/>
        <v>810124002M _ SOURCE DE PUECH DE RASCAS</v>
      </c>
      <c r="K916" s="142"/>
      <c r="L916" s="103" t="str">
        <f t="shared" si="33"/>
        <v>810124002M _ SOURCE DE PUECH DE RASCAS _  n° CHORUS Site: 158928</v>
      </c>
    </row>
    <row r="917" spans="5:12" x14ac:dyDescent="0.25">
      <c r="E917" s="87" t="s">
        <v>3033</v>
      </c>
      <c r="F917" s="87" t="s">
        <v>3034</v>
      </c>
      <c r="G917" s="87" t="s">
        <v>3035</v>
      </c>
      <c r="I917" s="90" t="str">
        <f t="shared" si="32"/>
        <v>810124003N _ ROUTE STATION PIC MONTGRAND - LACAUNE</v>
      </c>
      <c r="K917" s="142"/>
      <c r="L917" s="103" t="str">
        <f t="shared" si="33"/>
        <v>810124003N _ ROUTE STATION PIC MONTGRAND - LACAUNE _  n° CHORUS Site: 157041</v>
      </c>
    </row>
    <row r="918" spans="5:12" ht="15.75" thickBot="1" x14ac:dyDescent="0.3">
      <c r="E918" s="88" t="s">
        <v>3036</v>
      </c>
      <c r="F918" s="88" t="s">
        <v>3037</v>
      </c>
      <c r="G918" s="88" t="s">
        <v>3038</v>
      </c>
      <c r="I918" s="102" t="str">
        <f t="shared" si="32"/>
        <v>810124004O _ GARAGE-STATION TROPOS PUECH DE RASCAS</v>
      </c>
      <c r="K918" s="143"/>
      <c r="L918" s="9" t="str">
        <f t="shared" si="33"/>
        <v>810124004O _ GARAGE-STATION TROPOS PUECH DE RASCAS _  n° CHORUS Site: 158870</v>
      </c>
    </row>
    <row r="919" spans="5:12" x14ac:dyDescent="0.25">
      <c r="I919" s="92"/>
    </row>
    <row r="920" spans="5:12" x14ac:dyDescent="0.25">
      <c r="I920" s="93"/>
    </row>
  </sheetData>
  <mergeCells count="39">
    <mergeCell ref="E2:F2"/>
    <mergeCell ref="P127:V127"/>
    <mergeCell ref="P4:P6"/>
    <mergeCell ref="Q4:Q6"/>
    <mergeCell ref="P8:P13"/>
    <mergeCell ref="Q8:Q13"/>
    <mergeCell ref="P17:P24"/>
    <mergeCell ref="Q17:Q24"/>
    <mergeCell ref="P26:P34"/>
    <mergeCell ref="Q26:Q34"/>
    <mergeCell ref="P36:P63"/>
    <mergeCell ref="Q36:Q63"/>
    <mergeCell ref="P65:P66"/>
    <mergeCell ref="Q65:Q66"/>
    <mergeCell ref="P68:P74"/>
    <mergeCell ref="Q68:Q74"/>
    <mergeCell ref="P80:P84"/>
    <mergeCell ref="Q80:Q84"/>
    <mergeCell ref="P86:P89"/>
    <mergeCell ref="Q86:Q89"/>
    <mergeCell ref="P91:P93"/>
    <mergeCell ref="Q91:Q93"/>
    <mergeCell ref="P95:P97"/>
    <mergeCell ref="Q95:Q97"/>
    <mergeCell ref="P99:P114"/>
    <mergeCell ref="Q99:Q114"/>
    <mergeCell ref="P116:P126"/>
    <mergeCell ref="Q116:Q126"/>
    <mergeCell ref="K597:K745"/>
    <mergeCell ref="K746:K775"/>
    <mergeCell ref="K776:K831"/>
    <mergeCell ref="K832:K918"/>
    <mergeCell ref="K3:K106"/>
    <mergeCell ref="K107:K147"/>
    <mergeCell ref="K148:K222"/>
    <mergeCell ref="K223:K378"/>
    <mergeCell ref="K379:K450"/>
    <mergeCell ref="K451:K524"/>
    <mergeCell ref="K525:K59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0"/>
  <sheetViews>
    <sheetView topLeftCell="A4" workbookViewId="0">
      <selection activeCell="D18" sqref="D18"/>
    </sheetView>
  </sheetViews>
  <sheetFormatPr baseColWidth="10" defaultRowHeight="15" x14ac:dyDescent="0.25"/>
  <cols>
    <col min="1" max="1" width="59.28515625" style="91" customWidth="1"/>
    <col min="2" max="2" width="91.140625" customWidth="1"/>
  </cols>
  <sheetData>
    <row r="1" spans="1:2" s="115" customFormat="1" ht="27" customHeight="1" x14ac:dyDescent="0.25">
      <c r="A1" s="116" t="s">
        <v>3046</v>
      </c>
      <c r="B1" s="117" t="s">
        <v>3047</v>
      </c>
    </row>
    <row r="2" spans="1:2" ht="24.95" customHeight="1" x14ac:dyDescent="0.25">
      <c r="A2" s="133" t="s">
        <v>192</v>
      </c>
      <c r="B2" s="134" t="s">
        <v>13</v>
      </c>
    </row>
    <row r="3" spans="1:2" ht="24.95" customHeight="1" x14ac:dyDescent="0.25">
      <c r="A3" s="133" t="s">
        <v>15</v>
      </c>
      <c r="B3" s="135" t="s">
        <v>16</v>
      </c>
    </row>
    <row r="4" spans="1:2" ht="24.95" customHeight="1" x14ac:dyDescent="0.25">
      <c r="A4" s="133" t="s">
        <v>19</v>
      </c>
      <c r="B4" s="135" t="s">
        <v>17</v>
      </c>
    </row>
    <row r="5" spans="1:2" ht="24.95" customHeight="1" x14ac:dyDescent="0.25">
      <c r="A5" s="133" t="s">
        <v>30</v>
      </c>
      <c r="B5" s="135" t="s">
        <v>8</v>
      </c>
    </row>
    <row r="6" spans="1:2" ht="24.95" customHeight="1" x14ac:dyDescent="0.25">
      <c r="A6" s="133" t="s">
        <v>33</v>
      </c>
      <c r="B6" s="135" t="s">
        <v>20</v>
      </c>
    </row>
    <row r="7" spans="1:2" ht="24.95" customHeight="1" x14ac:dyDescent="0.25">
      <c r="A7" s="133" t="s">
        <v>44</v>
      </c>
      <c r="B7" s="135" t="s">
        <v>22</v>
      </c>
    </row>
    <row r="8" spans="1:2" ht="24.95" customHeight="1" x14ac:dyDescent="0.25">
      <c r="A8" s="133" t="s">
        <v>58</v>
      </c>
      <c r="B8" s="135" t="s">
        <v>204</v>
      </c>
    </row>
    <row r="9" spans="1:2" ht="24.95" customHeight="1" x14ac:dyDescent="0.25">
      <c r="A9" s="133" t="s">
        <v>90</v>
      </c>
      <c r="B9" s="135" t="s">
        <v>24</v>
      </c>
    </row>
    <row r="10" spans="1:2" ht="24.95" customHeight="1" x14ac:dyDescent="0.25">
      <c r="A10" s="133" t="s">
        <v>96</v>
      </c>
      <c r="B10" s="135" t="s">
        <v>25</v>
      </c>
    </row>
    <row r="11" spans="1:2" ht="24.95" customHeight="1" x14ac:dyDescent="0.25">
      <c r="A11" s="133" t="s">
        <v>104</v>
      </c>
      <c r="B11" s="135" t="s">
        <v>27</v>
      </c>
    </row>
    <row r="12" spans="1:2" ht="24.95" customHeight="1" x14ac:dyDescent="0.25">
      <c r="A12" s="133" t="s">
        <v>107</v>
      </c>
      <c r="B12" s="134" t="s">
        <v>31</v>
      </c>
    </row>
    <row r="13" spans="1:2" ht="24.95" customHeight="1" x14ac:dyDescent="0.25">
      <c r="A13" s="133" t="s">
        <v>109</v>
      </c>
      <c r="B13" s="135" t="s">
        <v>34</v>
      </c>
    </row>
    <row r="14" spans="1:2" ht="24.95" customHeight="1" x14ac:dyDescent="0.25">
      <c r="A14" s="133" t="s">
        <v>115</v>
      </c>
      <c r="B14" s="135" t="s">
        <v>35</v>
      </c>
    </row>
    <row r="15" spans="1:2" ht="24.95" customHeight="1" x14ac:dyDescent="0.25">
      <c r="A15" s="133" t="s">
        <v>120</v>
      </c>
      <c r="B15" s="135" t="s">
        <v>36</v>
      </c>
    </row>
    <row r="16" spans="1:2" ht="24.95" customHeight="1" x14ac:dyDescent="0.25">
      <c r="A16" s="133" t="s">
        <v>124</v>
      </c>
      <c r="B16" s="135" t="s">
        <v>37</v>
      </c>
    </row>
    <row r="17" spans="1:2" ht="24.95" customHeight="1" x14ac:dyDescent="0.25">
      <c r="A17" s="133" t="s">
        <v>130</v>
      </c>
      <c r="B17" s="135" t="s">
        <v>38</v>
      </c>
    </row>
    <row r="18" spans="1:2" ht="24.95" customHeight="1" x14ac:dyDescent="0.25">
      <c r="A18" s="133" t="s">
        <v>146</v>
      </c>
      <c r="B18" s="135" t="s">
        <v>39</v>
      </c>
    </row>
    <row r="19" spans="1:2" ht="24.95" customHeight="1" x14ac:dyDescent="0.25">
      <c r="B19" s="135" t="s">
        <v>40</v>
      </c>
    </row>
    <row r="20" spans="1:2" ht="24.95" customHeight="1" x14ac:dyDescent="0.25">
      <c r="B20" s="135" t="s">
        <v>42</v>
      </c>
    </row>
    <row r="21" spans="1:2" ht="24.95" customHeight="1" x14ac:dyDescent="0.25">
      <c r="B21" s="134" t="s">
        <v>45</v>
      </c>
    </row>
    <row r="22" spans="1:2" ht="24.95" customHeight="1" x14ac:dyDescent="0.25">
      <c r="B22" s="134" t="s">
        <v>47</v>
      </c>
    </row>
    <row r="23" spans="1:2" ht="24.95" customHeight="1" x14ac:dyDescent="0.25">
      <c r="B23" s="134" t="s">
        <v>48</v>
      </c>
    </row>
    <row r="24" spans="1:2" ht="24.95" customHeight="1" x14ac:dyDescent="0.25">
      <c r="B24" s="134" t="s">
        <v>49</v>
      </c>
    </row>
    <row r="25" spans="1:2" ht="24.95" customHeight="1" x14ac:dyDescent="0.25">
      <c r="B25" s="134" t="s">
        <v>51</v>
      </c>
    </row>
    <row r="26" spans="1:2" ht="24.95" customHeight="1" x14ac:dyDescent="0.25">
      <c r="B26" s="134" t="s">
        <v>52</v>
      </c>
    </row>
    <row r="27" spans="1:2" ht="24.95" customHeight="1" x14ac:dyDescent="0.25">
      <c r="B27" s="134" t="s">
        <v>53</v>
      </c>
    </row>
    <row r="28" spans="1:2" ht="24.95" customHeight="1" x14ac:dyDescent="0.25">
      <c r="B28" s="134" t="s">
        <v>55</v>
      </c>
    </row>
    <row r="29" spans="1:2" ht="24.95" customHeight="1" x14ac:dyDescent="0.25">
      <c r="B29" s="134" t="s">
        <v>56</v>
      </c>
    </row>
    <row r="30" spans="1:2" ht="24.95" customHeight="1" x14ac:dyDescent="0.25">
      <c r="B30" s="135" t="s">
        <v>59</v>
      </c>
    </row>
    <row r="31" spans="1:2" ht="24.95" customHeight="1" x14ac:dyDescent="0.25">
      <c r="B31" s="135" t="s">
        <v>243</v>
      </c>
    </row>
    <row r="32" spans="1:2" ht="24.95" customHeight="1" x14ac:dyDescent="0.25">
      <c r="B32" s="135" t="s">
        <v>60</v>
      </c>
    </row>
    <row r="33" spans="2:2" ht="24.95" customHeight="1" x14ac:dyDescent="0.25">
      <c r="B33" s="135" t="s">
        <v>61</v>
      </c>
    </row>
    <row r="34" spans="2:2" ht="24.95" customHeight="1" x14ac:dyDescent="0.25">
      <c r="B34" s="135" t="s">
        <v>62</v>
      </c>
    </row>
    <row r="35" spans="2:2" ht="24.95" customHeight="1" x14ac:dyDescent="0.25">
      <c r="B35" s="135" t="s">
        <v>63</v>
      </c>
    </row>
    <row r="36" spans="2:2" ht="24.95" customHeight="1" x14ac:dyDescent="0.25">
      <c r="B36" s="135" t="s">
        <v>64</v>
      </c>
    </row>
    <row r="37" spans="2:2" ht="24.95" customHeight="1" x14ac:dyDescent="0.25">
      <c r="B37" s="135" t="s">
        <v>65</v>
      </c>
    </row>
    <row r="38" spans="2:2" ht="24.95" customHeight="1" x14ac:dyDescent="0.25">
      <c r="B38" s="135" t="s">
        <v>66</v>
      </c>
    </row>
    <row r="39" spans="2:2" ht="24.95" customHeight="1" x14ac:dyDescent="0.25">
      <c r="B39" s="135" t="s">
        <v>67</v>
      </c>
    </row>
    <row r="40" spans="2:2" ht="24.95" customHeight="1" x14ac:dyDescent="0.25">
      <c r="B40" s="135" t="s">
        <v>68</v>
      </c>
    </row>
    <row r="41" spans="2:2" ht="24.95" customHeight="1" x14ac:dyDescent="0.25">
      <c r="B41" s="135" t="s">
        <v>69</v>
      </c>
    </row>
    <row r="42" spans="2:2" ht="24.95" customHeight="1" x14ac:dyDescent="0.25">
      <c r="B42" s="135" t="s">
        <v>266</v>
      </c>
    </row>
    <row r="43" spans="2:2" ht="24.95" customHeight="1" x14ac:dyDescent="0.25">
      <c r="B43" s="135" t="s">
        <v>70</v>
      </c>
    </row>
    <row r="44" spans="2:2" ht="24.95" customHeight="1" x14ac:dyDescent="0.25">
      <c r="B44" s="135" t="s">
        <v>71</v>
      </c>
    </row>
    <row r="45" spans="2:2" ht="24.95" customHeight="1" x14ac:dyDescent="0.25">
      <c r="B45" s="135" t="s">
        <v>72</v>
      </c>
    </row>
    <row r="46" spans="2:2" ht="24.95" customHeight="1" x14ac:dyDescent="0.25">
      <c r="B46" s="135" t="s">
        <v>73</v>
      </c>
    </row>
    <row r="47" spans="2:2" ht="24.95" customHeight="1" x14ac:dyDescent="0.25">
      <c r="B47" s="135" t="s">
        <v>74</v>
      </c>
    </row>
    <row r="48" spans="2:2" ht="24.95" customHeight="1" x14ac:dyDescent="0.25">
      <c r="B48" s="135" t="s">
        <v>77</v>
      </c>
    </row>
    <row r="49" spans="2:2" ht="24.95" customHeight="1" x14ac:dyDescent="0.25">
      <c r="B49" s="135" t="s">
        <v>78</v>
      </c>
    </row>
    <row r="50" spans="2:2" ht="24.95" customHeight="1" x14ac:dyDescent="0.25">
      <c r="B50" s="135" t="s">
        <v>79</v>
      </c>
    </row>
    <row r="51" spans="2:2" ht="24.95" customHeight="1" x14ac:dyDescent="0.25">
      <c r="B51" s="135" t="s">
        <v>80</v>
      </c>
    </row>
    <row r="52" spans="2:2" ht="24.95" customHeight="1" x14ac:dyDescent="0.25">
      <c r="B52" s="135" t="s">
        <v>81</v>
      </c>
    </row>
    <row r="53" spans="2:2" ht="24.95" customHeight="1" x14ac:dyDescent="0.25">
      <c r="B53" s="136" t="s">
        <v>82</v>
      </c>
    </row>
    <row r="54" spans="2:2" ht="24.95" customHeight="1" x14ac:dyDescent="0.25">
      <c r="B54" s="136" t="s">
        <v>83</v>
      </c>
    </row>
    <row r="55" spans="2:2" ht="24.95" customHeight="1" x14ac:dyDescent="0.25">
      <c r="B55" s="135" t="s">
        <v>84</v>
      </c>
    </row>
    <row r="56" spans="2:2" ht="24.95" customHeight="1" x14ac:dyDescent="0.25">
      <c r="B56" s="135" t="s">
        <v>86</v>
      </c>
    </row>
    <row r="57" spans="2:2" ht="24.95" customHeight="1" x14ac:dyDescent="0.25">
      <c r="B57" s="135" t="s">
        <v>88</v>
      </c>
    </row>
    <row r="58" spans="2:2" ht="24.95" customHeight="1" x14ac:dyDescent="0.25">
      <c r="B58" s="135" t="s">
        <v>91</v>
      </c>
    </row>
    <row r="59" spans="2:2" ht="24.95" customHeight="1" x14ac:dyDescent="0.25">
      <c r="B59" s="135" t="s">
        <v>93</v>
      </c>
    </row>
    <row r="60" spans="2:2" ht="24.95" customHeight="1" x14ac:dyDescent="0.25">
      <c r="B60" s="135" t="s">
        <v>97</v>
      </c>
    </row>
    <row r="61" spans="2:2" ht="24.95" customHeight="1" x14ac:dyDescent="0.25">
      <c r="B61" s="135" t="s">
        <v>98</v>
      </c>
    </row>
    <row r="62" spans="2:2" ht="24.95" customHeight="1" x14ac:dyDescent="0.25">
      <c r="B62" s="135" t="s">
        <v>99</v>
      </c>
    </row>
    <row r="63" spans="2:2" ht="24.95" customHeight="1" x14ac:dyDescent="0.25">
      <c r="B63" s="135" t="s">
        <v>100</v>
      </c>
    </row>
    <row r="64" spans="2:2" ht="24.95" customHeight="1" x14ac:dyDescent="0.25">
      <c r="B64" s="135" t="s">
        <v>101</v>
      </c>
    </row>
    <row r="65" spans="2:2" ht="24.95" customHeight="1" x14ac:dyDescent="0.25">
      <c r="B65" s="135" t="s">
        <v>102</v>
      </c>
    </row>
    <row r="66" spans="2:2" ht="24.95" customHeight="1" x14ac:dyDescent="0.25">
      <c r="B66" s="135" t="s">
        <v>103</v>
      </c>
    </row>
    <row r="67" spans="2:2" ht="24.95" customHeight="1" x14ac:dyDescent="0.25">
      <c r="B67" s="135" t="s">
        <v>105</v>
      </c>
    </row>
    <row r="68" spans="2:2" ht="24.95" customHeight="1" x14ac:dyDescent="0.25">
      <c r="B68" s="135" t="s">
        <v>108</v>
      </c>
    </row>
    <row r="69" spans="2:2" ht="24.95" customHeight="1" x14ac:dyDescent="0.25">
      <c r="B69" s="135" t="s">
        <v>110</v>
      </c>
    </row>
    <row r="70" spans="2:2" ht="24.95" customHeight="1" x14ac:dyDescent="0.25">
      <c r="B70" s="135" t="s">
        <v>111</v>
      </c>
    </row>
    <row r="71" spans="2:2" ht="24.95" customHeight="1" x14ac:dyDescent="0.25">
      <c r="B71" s="135" t="s">
        <v>112</v>
      </c>
    </row>
    <row r="72" spans="2:2" ht="24.95" customHeight="1" x14ac:dyDescent="0.25">
      <c r="B72" s="135" t="s">
        <v>113</v>
      </c>
    </row>
    <row r="73" spans="2:2" ht="24.95" customHeight="1" x14ac:dyDescent="0.25">
      <c r="B73" s="135" t="s">
        <v>114</v>
      </c>
    </row>
    <row r="74" spans="2:2" ht="24.95" customHeight="1" x14ac:dyDescent="0.25">
      <c r="B74" s="135" t="s">
        <v>116</v>
      </c>
    </row>
    <row r="75" spans="2:2" ht="24.95" customHeight="1" x14ac:dyDescent="0.25">
      <c r="B75" s="135" t="s">
        <v>117</v>
      </c>
    </row>
    <row r="76" spans="2:2" ht="24.95" customHeight="1" x14ac:dyDescent="0.25">
      <c r="B76" s="135" t="s">
        <v>118</v>
      </c>
    </row>
    <row r="77" spans="2:2" ht="24.95" customHeight="1" x14ac:dyDescent="0.25">
      <c r="B77" s="135" t="s">
        <v>119</v>
      </c>
    </row>
    <row r="78" spans="2:2" ht="24.95" customHeight="1" x14ac:dyDescent="0.25">
      <c r="B78" s="135" t="s">
        <v>121</v>
      </c>
    </row>
    <row r="79" spans="2:2" ht="24.95" customHeight="1" x14ac:dyDescent="0.25">
      <c r="B79" s="135" t="s">
        <v>122</v>
      </c>
    </row>
    <row r="80" spans="2:2" ht="24.95" customHeight="1" x14ac:dyDescent="0.25">
      <c r="B80" s="135" t="s">
        <v>123</v>
      </c>
    </row>
    <row r="81" spans="2:2" ht="24.95" customHeight="1" x14ac:dyDescent="0.25">
      <c r="B81" s="135" t="s">
        <v>125</v>
      </c>
    </row>
    <row r="82" spans="2:2" ht="24.95" customHeight="1" x14ac:dyDescent="0.25">
      <c r="B82" s="135" t="s">
        <v>127</v>
      </c>
    </row>
    <row r="83" spans="2:2" ht="24.95" customHeight="1" x14ac:dyDescent="0.25">
      <c r="B83" s="135" t="s">
        <v>128</v>
      </c>
    </row>
    <row r="84" spans="2:2" ht="24.95" customHeight="1" x14ac:dyDescent="0.25">
      <c r="B84" s="137" t="s">
        <v>76</v>
      </c>
    </row>
    <row r="85" spans="2:2" ht="24.95" customHeight="1" x14ac:dyDescent="0.25">
      <c r="B85" s="135" t="s">
        <v>131</v>
      </c>
    </row>
    <row r="86" spans="2:2" ht="24.95" customHeight="1" x14ac:dyDescent="0.25">
      <c r="B86" s="135" t="s">
        <v>132</v>
      </c>
    </row>
    <row r="87" spans="2:2" ht="24.95" customHeight="1" x14ac:dyDescent="0.25">
      <c r="B87" s="135" t="s">
        <v>133</v>
      </c>
    </row>
    <row r="88" spans="2:2" ht="24.95" customHeight="1" x14ac:dyDescent="0.25">
      <c r="B88" s="135" t="s">
        <v>134</v>
      </c>
    </row>
    <row r="89" spans="2:2" ht="24.95" customHeight="1" x14ac:dyDescent="0.25">
      <c r="B89" s="135" t="s">
        <v>135</v>
      </c>
    </row>
    <row r="90" spans="2:2" ht="24.95" customHeight="1" x14ac:dyDescent="0.25">
      <c r="B90" s="135" t="s">
        <v>136</v>
      </c>
    </row>
    <row r="91" spans="2:2" ht="24.95" customHeight="1" x14ac:dyDescent="0.25">
      <c r="B91" s="135" t="s">
        <v>137</v>
      </c>
    </row>
    <row r="92" spans="2:2" ht="24.95" customHeight="1" x14ac:dyDescent="0.25">
      <c r="B92" s="135" t="s">
        <v>138</v>
      </c>
    </row>
    <row r="93" spans="2:2" ht="24.95" customHeight="1" x14ac:dyDescent="0.25">
      <c r="B93" s="135" t="s">
        <v>139</v>
      </c>
    </row>
    <row r="94" spans="2:2" ht="24.95" customHeight="1" x14ac:dyDescent="0.25">
      <c r="B94" s="135" t="s">
        <v>140</v>
      </c>
    </row>
    <row r="95" spans="2:2" ht="24.95" customHeight="1" x14ac:dyDescent="0.25">
      <c r="B95" s="135" t="s">
        <v>141</v>
      </c>
    </row>
    <row r="96" spans="2:2" ht="24.95" customHeight="1" x14ac:dyDescent="0.25">
      <c r="B96" s="135" t="s">
        <v>142</v>
      </c>
    </row>
    <row r="97" spans="2:2" ht="24.95" customHeight="1" x14ac:dyDescent="0.25">
      <c r="B97" s="135" t="s">
        <v>143</v>
      </c>
    </row>
    <row r="98" spans="2:2" ht="24.95" customHeight="1" x14ac:dyDescent="0.25">
      <c r="B98" s="135" t="s">
        <v>144</v>
      </c>
    </row>
    <row r="99" spans="2:2" ht="24.95" customHeight="1" x14ac:dyDescent="0.25">
      <c r="B99" s="135" t="s">
        <v>145</v>
      </c>
    </row>
    <row r="100" spans="2:2" ht="24.95" customHeight="1" x14ac:dyDescent="0.25">
      <c r="B100" s="135" t="s">
        <v>147</v>
      </c>
    </row>
    <row r="101" spans="2:2" ht="24.95" customHeight="1" x14ac:dyDescent="0.25">
      <c r="B101" s="135" t="s">
        <v>148</v>
      </c>
    </row>
    <row r="102" spans="2:2" ht="24.95" customHeight="1" x14ac:dyDescent="0.25">
      <c r="B102" s="135" t="s">
        <v>149</v>
      </c>
    </row>
    <row r="103" spans="2:2" ht="24.95" customHeight="1" x14ac:dyDescent="0.25">
      <c r="B103" s="135" t="s">
        <v>150</v>
      </c>
    </row>
    <row r="104" spans="2:2" ht="24.95" customHeight="1" x14ac:dyDescent="0.25">
      <c r="B104" s="135" t="s">
        <v>151</v>
      </c>
    </row>
    <row r="105" spans="2:2" ht="24.95" customHeight="1" x14ac:dyDescent="0.25">
      <c r="B105" s="135" t="s">
        <v>152</v>
      </c>
    </row>
    <row r="106" spans="2:2" ht="24.95" customHeight="1" x14ac:dyDescent="0.25">
      <c r="B106" s="135" t="s">
        <v>153</v>
      </c>
    </row>
    <row r="107" spans="2:2" ht="24.95" customHeight="1" x14ac:dyDescent="0.25">
      <c r="B107" s="135" t="s">
        <v>154</v>
      </c>
    </row>
    <row r="108" spans="2:2" ht="24.95" customHeight="1" x14ac:dyDescent="0.25">
      <c r="B108" s="135" t="s">
        <v>155</v>
      </c>
    </row>
    <row r="109" spans="2:2" ht="24.95" customHeight="1" x14ac:dyDescent="0.25">
      <c r="B109" s="135" t="s">
        <v>157</v>
      </c>
    </row>
    <row r="110" spans="2:2" ht="24.95" customHeight="1" x14ac:dyDescent="0.25">
      <c r="B110" s="135" t="s">
        <v>159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tabSelected="1" zoomScale="145" zoomScaleNormal="145" workbookViewId="0">
      <selection activeCell="D19" sqref="D19:E19"/>
    </sheetView>
  </sheetViews>
  <sheetFormatPr baseColWidth="10" defaultColWidth="11.42578125" defaultRowHeight="15" x14ac:dyDescent="0.25"/>
  <cols>
    <col min="1" max="3" width="10.42578125" style="1" customWidth="1"/>
    <col min="4" max="4" width="10.42578125" style="4" customWidth="1"/>
    <col min="5" max="5" width="18.42578125" style="4" customWidth="1"/>
    <col min="6" max="6" width="14.42578125" style="1" customWidth="1"/>
    <col min="7" max="7" width="18.42578125" style="1" customWidth="1"/>
    <col min="8" max="8" width="13.7109375" style="1" customWidth="1"/>
    <col min="9" max="11" width="14.42578125" style="1" customWidth="1"/>
    <col min="12" max="16384" width="11.42578125" style="1"/>
  </cols>
  <sheetData>
    <row r="1" spans="1:11" ht="20.25" customHeight="1" thickBot="1" x14ac:dyDescent="0.3">
      <c r="A1" s="189" t="s">
        <v>178</v>
      </c>
      <c r="B1" s="190"/>
      <c r="C1" s="190"/>
      <c r="D1" s="190"/>
      <c r="E1" s="190"/>
      <c r="F1" s="190"/>
      <c r="G1" s="190"/>
      <c r="H1" s="190"/>
      <c r="I1" s="190"/>
      <c r="J1" s="190"/>
      <c r="K1" s="191"/>
    </row>
    <row r="2" spans="1:11" ht="20.25" customHeight="1" thickBot="1" x14ac:dyDescent="0.3">
      <c r="A2" s="113"/>
      <c r="B2" s="192" t="s">
        <v>334</v>
      </c>
      <c r="C2" s="193"/>
      <c r="D2" s="193"/>
      <c r="E2" s="194"/>
      <c r="F2" s="16"/>
      <c r="G2" s="179" t="s">
        <v>181</v>
      </c>
      <c r="H2" s="180"/>
      <c r="I2" s="217"/>
      <c r="J2" s="217"/>
      <c r="K2" s="218"/>
    </row>
    <row r="3" spans="1:11" ht="24" customHeight="1" thickBot="1" x14ac:dyDescent="0.3">
      <c r="A3" s="195" t="s">
        <v>0</v>
      </c>
      <c r="B3" s="196"/>
      <c r="C3" s="196"/>
      <c r="D3" s="196"/>
      <c r="E3" s="196"/>
      <c r="F3" s="196"/>
      <c r="G3" s="196"/>
      <c r="H3" s="196"/>
      <c r="I3" s="196"/>
      <c r="J3" s="196"/>
      <c r="K3" s="197"/>
    </row>
    <row r="4" spans="1:11" ht="14.25" customHeight="1" thickBot="1" x14ac:dyDescent="0.3">
      <c r="A4" s="201" t="s">
        <v>328</v>
      </c>
      <c r="B4" s="209"/>
      <c r="C4" s="209"/>
      <c r="D4" s="209"/>
      <c r="E4" s="209"/>
      <c r="F4" s="209"/>
      <c r="G4" s="210"/>
      <c r="H4" s="110"/>
      <c r="I4" s="27"/>
      <c r="J4" s="201" t="s">
        <v>163</v>
      </c>
      <c r="K4" s="202"/>
    </row>
    <row r="5" spans="1:11" ht="21.75" customHeight="1" thickBot="1" x14ac:dyDescent="0.3">
      <c r="A5" s="211"/>
      <c r="B5" s="212"/>
      <c r="C5" s="212"/>
      <c r="D5" s="212"/>
      <c r="E5" s="212"/>
      <c r="F5" s="212"/>
      <c r="G5" s="213"/>
      <c r="I5" s="27"/>
      <c r="J5" s="203"/>
      <c r="K5" s="204"/>
    </row>
    <row r="6" spans="1:11" s="22" customFormat="1" ht="9.6" customHeight="1" thickBot="1" x14ac:dyDescent="0.3">
      <c r="A6" s="28"/>
      <c r="B6" s="26"/>
      <c r="C6" s="26"/>
      <c r="D6" s="26"/>
      <c r="E6" s="26"/>
      <c r="F6" s="25"/>
      <c r="G6" s="25"/>
      <c r="H6" s="25"/>
      <c r="I6" s="23"/>
      <c r="J6" s="23"/>
      <c r="K6" s="29"/>
    </row>
    <row r="7" spans="1:11" s="22" customFormat="1" ht="21.75" customHeight="1" thickBot="1" x14ac:dyDescent="0.3">
      <c r="A7" s="198" t="s">
        <v>180</v>
      </c>
      <c r="B7" s="199"/>
      <c r="C7" s="200"/>
      <c r="D7" s="27"/>
      <c r="E7" s="24" t="s">
        <v>182</v>
      </c>
      <c r="F7" s="27"/>
      <c r="G7" s="24" t="s">
        <v>183</v>
      </c>
      <c r="H7" s="111"/>
      <c r="I7" s="27"/>
      <c r="J7" s="205" t="s">
        <v>3039</v>
      </c>
      <c r="K7" s="206"/>
    </row>
    <row r="8" spans="1:11" s="22" customFormat="1" ht="21.75" customHeight="1" thickBot="1" x14ac:dyDescent="0.3">
      <c r="A8" s="214"/>
      <c r="B8" s="215"/>
      <c r="C8" s="216"/>
      <c r="D8" s="27"/>
      <c r="E8" s="86"/>
      <c r="F8" s="27"/>
      <c r="G8" s="86"/>
      <c r="H8" s="112"/>
      <c r="I8" s="27"/>
      <c r="J8" s="219"/>
      <c r="K8" s="220"/>
    </row>
    <row r="9" spans="1:11" ht="6.95" customHeight="1" thickBot="1" x14ac:dyDescent="0.3">
      <c r="A9" s="30"/>
      <c r="B9" s="31"/>
      <c r="C9" s="31"/>
      <c r="D9" s="32"/>
      <c r="E9" s="32"/>
      <c r="F9" s="31"/>
      <c r="G9" s="31"/>
      <c r="H9" s="31"/>
      <c r="I9" s="31"/>
      <c r="J9" s="31"/>
      <c r="K9" s="33"/>
    </row>
    <row r="10" spans="1:11" ht="16.5" thickTop="1" thickBot="1" x14ac:dyDescent="0.3">
      <c r="A10" s="34" t="s">
        <v>6</v>
      </c>
      <c r="B10" s="3" t="s">
        <v>7</v>
      </c>
      <c r="C10" s="3" t="s">
        <v>3042</v>
      </c>
      <c r="D10" s="2" t="s">
        <v>161</v>
      </c>
      <c r="G10" s="181" t="s">
        <v>3040</v>
      </c>
      <c r="H10" s="182"/>
      <c r="I10" s="27"/>
      <c r="J10" s="207" t="s">
        <v>184</v>
      </c>
      <c r="K10" s="208"/>
    </row>
    <row r="11" spans="1:11" ht="15" customHeight="1" thickTop="1" thickBot="1" x14ac:dyDescent="0.3">
      <c r="A11" s="97">
        <v>0</v>
      </c>
      <c r="B11" s="98">
        <v>0</v>
      </c>
      <c r="C11" s="98">
        <v>0</v>
      </c>
      <c r="D11" s="98">
        <f>SUM(I16:I16)</f>
        <v>0</v>
      </c>
      <c r="E11" s="5" t="s">
        <v>1</v>
      </c>
      <c r="G11" s="183"/>
      <c r="H11" s="184"/>
      <c r="I11" s="36"/>
      <c r="J11" s="27"/>
      <c r="K11" s="29"/>
    </row>
    <row r="12" spans="1:11" ht="15" customHeight="1" thickBot="1" x14ac:dyDescent="0.3">
      <c r="A12" s="99"/>
      <c r="B12" s="100"/>
      <c r="C12" s="100"/>
      <c r="D12" s="101">
        <f>SUM(K16:K16)</f>
        <v>0</v>
      </c>
      <c r="E12" s="6" t="s">
        <v>2</v>
      </c>
      <c r="F12" s="37"/>
      <c r="G12" s="37"/>
      <c r="H12" s="37"/>
      <c r="I12" s="27"/>
      <c r="J12" s="38" t="s">
        <v>3</v>
      </c>
      <c r="K12" s="39">
        <f ca="1">TODAY()</f>
        <v>45477</v>
      </c>
    </row>
    <row r="13" spans="1:11" ht="15" customHeight="1" thickTop="1" thickBot="1" x14ac:dyDescent="0.3">
      <c r="A13" s="30"/>
      <c r="B13" s="27"/>
      <c r="C13" s="27"/>
      <c r="D13" s="35"/>
      <c r="E13" s="35"/>
      <c r="F13" s="27"/>
      <c r="G13" s="27"/>
      <c r="H13" s="27"/>
      <c r="I13" s="27"/>
      <c r="J13" s="27"/>
      <c r="K13" s="29"/>
    </row>
    <row r="14" spans="1:11" ht="22.5" customHeight="1" thickTop="1" thickBot="1" x14ac:dyDescent="0.3">
      <c r="A14" s="185" t="s">
        <v>160</v>
      </c>
      <c r="B14" s="187" t="s">
        <v>3043</v>
      </c>
      <c r="C14" s="188"/>
      <c r="D14" s="166" t="s">
        <v>3048</v>
      </c>
      <c r="E14" s="167"/>
      <c r="F14" s="167" t="s">
        <v>3044</v>
      </c>
      <c r="G14" s="171" t="s">
        <v>3045</v>
      </c>
      <c r="H14" s="177" t="s">
        <v>3041</v>
      </c>
      <c r="I14" s="175" t="s">
        <v>168</v>
      </c>
      <c r="J14" s="173" t="s">
        <v>179</v>
      </c>
      <c r="K14" s="221" t="s">
        <v>162</v>
      </c>
    </row>
    <row r="15" spans="1:11" ht="15.75" thickBot="1" x14ac:dyDescent="0.3">
      <c r="A15" s="186"/>
      <c r="B15" s="7" t="s">
        <v>5</v>
      </c>
      <c r="C15" s="128" t="s">
        <v>4</v>
      </c>
      <c r="D15" s="168"/>
      <c r="E15" s="169"/>
      <c r="F15" s="169"/>
      <c r="G15" s="172"/>
      <c r="H15" s="178"/>
      <c r="I15" s="176"/>
      <c r="J15" s="174"/>
      <c r="K15" s="222"/>
    </row>
    <row r="16" spans="1:11" ht="17.25" customHeight="1" x14ac:dyDescent="0.25">
      <c r="A16" s="125" t="s">
        <v>164</v>
      </c>
      <c r="B16" s="126"/>
      <c r="C16" s="127"/>
      <c r="D16" s="170"/>
      <c r="E16" s="170"/>
      <c r="F16" s="124"/>
      <c r="G16" s="124"/>
      <c r="H16" s="129"/>
      <c r="I16" s="130"/>
      <c r="J16" s="131"/>
      <c r="K16" s="132">
        <f>J16</f>
        <v>0</v>
      </c>
    </row>
    <row r="17" spans="1:11" ht="17.25" customHeight="1" x14ac:dyDescent="0.25">
      <c r="A17" s="119"/>
      <c r="B17" s="120"/>
      <c r="C17" s="121"/>
      <c r="D17" s="165"/>
      <c r="E17" s="165"/>
      <c r="F17" s="118"/>
      <c r="G17" s="118"/>
      <c r="H17" s="114"/>
      <c r="I17" s="122"/>
      <c r="J17" s="123"/>
      <c r="K17" s="132">
        <f t="shared" ref="K17:K59" si="0">J17</f>
        <v>0</v>
      </c>
    </row>
    <row r="18" spans="1:11" ht="17.25" customHeight="1" x14ac:dyDescent="0.25">
      <c r="A18" s="119"/>
      <c r="B18" s="120"/>
      <c r="C18" s="121"/>
      <c r="D18" s="165"/>
      <c r="E18" s="165"/>
      <c r="F18" s="118"/>
      <c r="G18" s="118"/>
      <c r="H18" s="114"/>
      <c r="I18" s="122"/>
      <c r="J18" s="123"/>
      <c r="K18" s="132">
        <f t="shared" si="0"/>
        <v>0</v>
      </c>
    </row>
    <row r="19" spans="1:11" ht="17.25" customHeight="1" x14ac:dyDescent="0.25">
      <c r="A19" s="119"/>
      <c r="B19" s="120"/>
      <c r="C19" s="121"/>
      <c r="D19" s="165"/>
      <c r="E19" s="165"/>
      <c r="F19" s="118"/>
      <c r="G19" s="118"/>
      <c r="H19" s="114"/>
      <c r="I19" s="122"/>
      <c r="J19" s="123"/>
      <c r="K19" s="132">
        <f t="shared" si="0"/>
        <v>0</v>
      </c>
    </row>
    <row r="20" spans="1:11" ht="17.25" customHeight="1" x14ac:dyDescent="0.25">
      <c r="A20" s="119"/>
      <c r="B20" s="120"/>
      <c r="C20" s="121"/>
      <c r="D20" s="165"/>
      <c r="E20" s="165"/>
      <c r="F20" s="118"/>
      <c r="G20" s="118"/>
      <c r="H20" s="114"/>
      <c r="I20" s="122"/>
      <c r="J20" s="123"/>
      <c r="K20" s="132">
        <f t="shared" si="0"/>
        <v>0</v>
      </c>
    </row>
    <row r="21" spans="1:11" ht="17.25" customHeight="1" x14ac:dyDescent="0.25">
      <c r="A21" s="119"/>
      <c r="B21" s="120"/>
      <c r="C21" s="121"/>
      <c r="D21" s="165"/>
      <c r="E21" s="165"/>
      <c r="F21" s="118"/>
      <c r="G21" s="118"/>
      <c r="H21" s="114"/>
      <c r="I21" s="122"/>
      <c r="J21" s="123"/>
      <c r="K21" s="132">
        <f t="shared" si="0"/>
        <v>0</v>
      </c>
    </row>
    <row r="22" spans="1:11" ht="17.25" customHeight="1" x14ac:dyDescent="0.25">
      <c r="A22" s="119"/>
      <c r="B22" s="120"/>
      <c r="C22" s="121"/>
      <c r="D22" s="165"/>
      <c r="E22" s="165"/>
      <c r="F22" s="118"/>
      <c r="G22" s="118"/>
      <c r="H22" s="114"/>
      <c r="I22" s="122"/>
      <c r="J22" s="123"/>
      <c r="K22" s="132">
        <f t="shared" si="0"/>
        <v>0</v>
      </c>
    </row>
    <row r="23" spans="1:11" ht="17.25" customHeight="1" x14ac:dyDescent="0.25">
      <c r="A23" s="119"/>
      <c r="B23" s="120"/>
      <c r="C23" s="121"/>
      <c r="D23" s="165"/>
      <c r="E23" s="165"/>
      <c r="F23" s="118"/>
      <c r="G23" s="118"/>
      <c r="H23" s="114"/>
      <c r="I23" s="122"/>
      <c r="J23" s="123"/>
      <c r="K23" s="132">
        <f t="shared" si="0"/>
        <v>0</v>
      </c>
    </row>
    <row r="24" spans="1:11" ht="17.25" customHeight="1" x14ac:dyDescent="0.25">
      <c r="A24" s="119"/>
      <c r="B24" s="120"/>
      <c r="C24" s="121"/>
      <c r="D24" s="165"/>
      <c r="E24" s="165"/>
      <c r="F24" s="118"/>
      <c r="G24" s="118"/>
      <c r="H24" s="114"/>
      <c r="I24" s="122"/>
      <c r="J24" s="123"/>
      <c r="K24" s="132">
        <f t="shared" si="0"/>
        <v>0</v>
      </c>
    </row>
    <row r="25" spans="1:11" ht="17.25" customHeight="1" x14ac:dyDescent="0.25">
      <c r="A25" s="119"/>
      <c r="B25" s="120"/>
      <c r="C25" s="121"/>
      <c r="D25" s="165"/>
      <c r="E25" s="165"/>
      <c r="F25" s="118"/>
      <c r="G25" s="118"/>
      <c r="H25" s="114"/>
      <c r="I25" s="122"/>
      <c r="J25" s="123"/>
      <c r="K25" s="132">
        <f t="shared" si="0"/>
        <v>0</v>
      </c>
    </row>
    <row r="26" spans="1:11" ht="17.25" customHeight="1" x14ac:dyDescent="0.25">
      <c r="A26" s="119"/>
      <c r="B26" s="120"/>
      <c r="C26" s="121"/>
      <c r="D26" s="165"/>
      <c r="E26" s="165"/>
      <c r="F26" s="118"/>
      <c r="G26" s="118"/>
      <c r="H26" s="114"/>
      <c r="I26" s="122"/>
      <c r="J26" s="123"/>
      <c r="K26" s="132">
        <f t="shared" si="0"/>
        <v>0</v>
      </c>
    </row>
    <row r="27" spans="1:11" ht="17.25" customHeight="1" x14ac:dyDescent="0.25">
      <c r="A27" s="119"/>
      <c r="B27" s="120"/>
      <c r="C27" s="121"/>
      <c r="D27" s="165"/>
      <c r="E27" s="165"/>
      <c r="F27" s="118"/>
      <c r="G27" s="118"/>
      <c r="H27" s="114"/>
      <c r="I27" s="122"/>
      <c r="J27" s="123"/>
      <c r="K27" s="132">
        <f t="shared" si="0"/>
        <v>0</v>
      </c>
    </row>
    <row r="28" spans="1:11" ht="17.25" customHeight="1" x14ac:dyDescent="0.25">
      <c r="A28" s="119"/>
      <c r="B28" s="120"/>
      <c r="C28" s="121"/>
      <c r="D28" s="165"/>
      <c r="E28" s="165"/>
      <c r="F28" s="118"/>
      <c r="G28" s="118"/>
      <c r="H28" s="114"/>
      <c r="I28" s="122"/>
      <c r="J28" s="123"/>
      <c r="K28" s="132">
        <f t="shared" si="0"/>
        <v>0</v>
      </c>
    </row>
    <row r="29" spans="1:11" ht="17.25" customHeight="1" x14ac:dyDescent="0.25">
      <c r="A29" s="119"/>
      <c r="B29" s="120"/>
      <c r="C29" s="121"/>
      <c r="D29" s="165"/>
      <c r="E29" s="165"/>
      <c r="F29" s="118"/>
      <c r="G29" s="118"/>
      <c r="H29" s="114"/>
      <c r="I29" s="122"/>
      <c r="J29" s="123"/>
      <c r="K29" s="132">
        <f t="shared" si="0"/>
        <v>0</v>
      </c>
    </row>
    <row r="30" spans="1:11" ht="17.25" customHeight="1" x14ac:dyDescent="0.25">
      <c r="A30" s="119"/>
      <c r="B30" s="120"/>
      <c r="C30" s="121"/>
      <c r="D30" s="165"/>
      <c r="E30" s="165"/>
      <c r="F30" s="118"/>
      <c r="G30" s="118"/>
      <c r="H30" s="114"/>
      <c r="I30" s="122"/>
      <c r="J30" s="123"/>
      <c r="K30" s="132">
        <f t="shared" si="0"/>
        <v>0</v>
      </c>
    </row>
    <row r="31" spans="1:11" ht="17.25" customHeight="1" x14ac:dyDescent="0.25">
      <c r="A31" s="119"/>
      <c r="B31" s="120"/>
      <c r="C31" s="121"/>
      <c r="D31" s="165"/>
      <c r="E31" s="165"/>
      <c r="F31" s="118"/>
      <c r="G31" s="118"/>
      <c r="H31" s="114"/>
      <c r="I31" s="122"/>
      <c r="J31" s="123"/>
      <c r="K31" s="132">
        <f t="shared" si="0"/>
        <v>0</v>
      </c>
    </row>
    <row r="32" spans="1:11" ht="17.25" customHeight="1" x14ac:dyDescent="0.25">
      <c r="A32" s="119"/>
      <c r="B32" s="120"/>
      <c r="C32" s="121"/>
      <c r="D32" s="165"/>
      <c r="E32" s="165"/>
      <c r="F32" s="118"/>
      <c r="G32" s="118"/>
      <c r="H32" s="114"/>
      <c r="I32" s="122"/>
      <c r="J32" s="123"/>
      <c r="K32" s="132">
        <f t="shared" si="0"/>
        <v>0</v>
      </c>
    </row>
    <row r="33" spans="1:11" ht="17.25" customHeight="1" x14ac:dyDescent="0.25">
      <c r="A33" s="119"/>
      <c r="B33" s="120"/>
      <c r="C33" s="121"/>
      <c r="D33" s="165"/>
      <c r="E33" s="165"/>
      <c r="F33" s="118"/>
      <c r="G33" s="118"/>
      <c r="H33" s="114"/>
      <c r="I33" s="122"/>
      <c r="J33" s="123"/>
      <c r="K33" s="132">
        <f t="shared" si="0"/>
        <v>0</v>
      </c>
    </row>
    <row r="34" spans="1:11" ht="17.25" customHeight="1" x14ac:dyDescent="0.25">
      <c r="A34" s="119"/>
      <c r="B34" s="120"/>
      <c r="C34" s="121"/>
      <c r="D34" s="165"/>
      <c r="E34" s="165"/>
      <c r="F34" s="118"/>
      <c r="G34" s="118"/>
      <c r="H34" s="114"/>
      <c r="I34" s="122"/>
      <c r="J34" s="123"/>
      <c r="K34" s="132">
        <f t="shared" si="0"/>
        <v>0</v>
      </c>
    </row>
    <row r="35" spans="1:11" ht="17.25" customHeight="1" x14ac:dyDescent="0.25">
      <c r="A35" s="119"/>
      <c r="B35" s="120"/>
      <c r="C35" s="121"/>
      <c r="D35" s="165"/>
      <c r="E35" s="165"/>
      <c r="F35" s="118"/>
      <c r="G35" s="118"/>
      <c r="H35" s="114"/>
      <c r="I35" s="122"/>
      <c r="J35" s="123"/>
      <c r="K35" s="132">
        <f t="shared" si="0"/>
        <v>0</v>
      </c>
    </row>
    <row r="36" spans="1:11" ht="17.25" customHeight="1" x14ac:dyDescent="0.25">
      <c r="A36" s="119"/>
      <c r="B36" s="120"/>
      <c r="C36" s="121"/>
      <c r="D36" s="165"/>
      <c r="E36" s="165"/>
      <c r="F36" s="118"/>
      <c r="G36" s="118"/>
      <c r="H36" s="114"/>
      <c r="I36" s="122"/>
      <c r="J36" s="123"/>
      <c r="K36" s="132">
        <f t="shared" si="0"/>
        <v>0</v>
      </c>
    </row>
    <row r="37" spans="1:11" ht="17.25" customHeight="1" x14ac:dyDescent="0.25">
      <c r="A37" s="119"/>
      <c r="B37" s="120"/>
      <c r="C37" s="121"/>
      <c r="D37" s="165"/>
      <c r="E37" s="165"/>
      <c r="F37" s="118"/>
      <c r="G37" s="118"/>
      <c r="H37" s="114"/>
      <c r="I37" s="122"/>
      <c r="J37" s="123"/>
      <c r="K37" s="132">
        <f t="shared" si="0"/>
        <v>0</v>
      </c>
    </row>
    <row r="38" spans="1:11" ht="17.25" customHeight="1" x14ac:dyDescent="0.25">
      <c r="A38" s="119"/>
      <c r="B38" s="120"/>
      <c r="C38" s="121"/>
      <c r="D38" s="165"/>
      <c r="E38" s="165"/>
      <c r="F38" s="118"/>
      <c r="G38" s="118"/>
      <c r="H38" s="114"/>
      <c r="I38" s="122"/>
      <c r="J38" s="123"/>
      <c r="K38" s="132">
        <f t="shared" si="0"/>
        <v>0</v>
      </c>
    </row>
    <row r="39" spans="1:11" ht="17.25" customHeight="1" x14ac:dyDescent="0.25">
      <c r="A39" s="119"/>
      <c r="B39" s="120"/>
      <c r="C39" s="121"/>
      <c r="D39" s="165"/>
      <c r="E39" s="165"/>
      <c r="F39" s="118"/>
      <c r="G39" s="118"/>
      <c r="H39" s="114"/>
      <c r="I39" s="122"/>
      <c r="J39" s="123"/>
      <c r="K39" s="132">
        <f t="shared" si="0"/>
        <v>0</v>
      </c>
    </row>
    <row r="40" spans="1:11" ht="17.25" customHeight="1" x14ac:dyDescent="0.25">
      <c r="A40" s="119"/>
      <c r="B40" s="120"/>
      <c r="C40" s="121"/>
      <c r="D40" s="165"/>
      <c r="E40" s="165"/>
      <c r="F40" s="118"/>
      <c r="G40" s="118"/>
      <c r="H40" s="114"/>
      <c r="I40" s="122"/>
      <c r="J40" s="123"/>
      <c r="K40" s="132">
        <f t="shared" si="0"/>
        <v>0</v>
      </c>
    </row>
    <row r="41" spans="1:11" ht="17.25" customHeight="1" x14ac:dyDescent="0.25">
      <c r="A41" s="119"/>
      <c r="B41" s="120"/>
      <c r="C41" s="121"/>
      <c r="D41" s="165"/>
      <c r="E41" s="165"/>
      <c r="F41" s="118"/>
      <c r="G41" s="118"/>
      <c r="H41" s="114"/>
      <c r="I41" s="122"/>
      <c r="J41" s="123"/>
      <c r="K41" s="132">
        <f t="shared" si="0"/>
        <v>0</v>
      </c>
    </row>
    <row r="42" spans="1:11" ht="17.25" customHeight="1" x14ac:dyDescent="0.25">
      <c r="A42" s="119"/>
      <c r="B42" s="120"/>
      <c r="C42" s="121"/>
      <c r="D42" s="165"/>
      <c r="E42" s="165"/>
      <c r="F42" s="118"/>
      <c r="G42" s="118"/>
      <c r="H42" s="114"/>
      <c r="I42" s="122"/>
      <c r="J42" s="123"/>
      <c r="K42" s="132">
        <f t="shared" si="0"/>
        <v>0</v>
      </c>
    </row>
    <row r="43" spans="1:11" ht="17.25" customHeight="1" x14ac:dyDescent="0.25">
      <c r="A43" s="119"/>
      <c r="B43" s="120"/>
      <c r="C43" s="121"/>
      <c r="D43" s="165"/>
      <c r="E43" s="165"/>
      <c r="F43" s="118"/>
      <c r="G43" s="118"/>
      <c r="H43" s="114"/>
      <c r="I43" s="122"/>
      <c r="J43" s="123"/>
      <c r="K43" s="132">
        <f t="shared" si="0"/>
        <v>0</v>
      </c>
    </row>
    <row r="44" spans="1:11" ht="17.25" customHeight="1" x14ac:dyDescent="0.25">
      <c r="A44" s="119"/>
      <c r="B44" s="120"/>
      <c r="C44" s="121"/>
      <c r="D44" s="165"/>
      <c r="E44" s="165"/>
      <c r="F44" s="118"/>
      <c r="G44" s="118"/>
      <c r="H44" s="114"/>
      <c r="I44" s="122"/>
      <c r="J44" s="123"/>
      <c r="K44" s="132">
        <f t="shared" si="0"/>
        <v>0</v>
      </c>
    </row>
    <row r="45" spans="1:11" ht="17.25" customHeight="1" x14ac:dyDescent="0.25">
      <c r="A45" s="119"/>
      <c r="B45" s="120"/>
      <c r="C45" s="121"/>
      <c r="D45" s="165"/>
      <c r="E45" s="165"/>
      <c r="F45" s="118"/>
      <c r="G45" s="118"/>
      <c r="H45" s="114"/>
      <c r="I45" s="122"/>
      <c r="J45" s="123"/>
      <c r="K45" s="132">
        <f t="shared" si="0"/>
        <v>0</v>
      </c>
    </row>
    <row r="46" spans="1:11" ht="17.25" customHeight="1" x14ac:dyDescent="0.25">
      <c r="A46" s="119"/>
      <c r="B46" s="120"/>
      <c r="C46" s="121"/>
      <c r="D46" s="165"/>
      <c r="E46" s="165"/>
      <c r="F46" s="118"/>
      <c r="G46" s="118"/>
      <c r="H46" s="114"/>
      <c r="I46" s="122"/>
      <c r="J46" s="123"/>
      <c r="K46" s="132">
        <f t="shared" si="0"/>
        <v>0</v>
      </c>
    </row>
    <row r="47" spans="1:11" ht="17.25" customHeight="1" x14ac:dyDescent="0.25">
      <c r="A47" s="119"/>
      <c r="B47" s="120"/>
      <c r="C47" s="121"/>
      <c r="D47" s="165"/>
      <c r="E47" s="165"/>
      <c r="F47" s="118"/>
      <c r="G47" s="118"/>
      <c r="H47" s="114"/>
      <c r="I47" s="122"/>
      <c r="J47" s="123"/>
      <c r="K47" s="132">
        <f t="shared" si="0"/>
        <v>0</v>
      </c>
    </row>
    <row r="48" spans="1:11" ht="17.25" customHeight="1" x14ac:dyDescent="0.25">
      <c r="A48" s="119"/>
      <c r="B48" s="120"/>
      <c r="C48" s="121"/>
      <c r="D48" s="165"/>
      <c r="E48" s="165"/>
      <c r="F48" s="118"/>
      <c r="G48" s="118"/>
      <c r="H48" s="114"/>
      <c r="I48" s="122"/>
      <c r="J48" s="123"/>
      <c r="K48" s="132">
        <f t="shared" si="0"/>
        <v>0</v>
      </c>
    </row>
    <row r="49" spans="1:11" ht="17.25" customHeight="1" x14ac:dyDescent="0.25">
      <c r="A49" s="119"/>
      <c r="B49" s="120"/>
      <c r="C49" s="121"/>
      <c r="D49" s="165"/>
      <c r="E49" s="165"/>
      <c r="F49" s="118"/>
      <c r="G49" s="118"/>
      <c r="H49" s="114"/>
      <c r="I49" s="122"/>
      <c r="J49" s="123"/>
      <c r="K49" s="132">
        <f t="shared" si="0"/>
        <v>0</v>
      </c>
    </row>
    <row r="50" spans="1:11" ht="17.25" customHeight="1" x14ac:dyDescent="0.25">
      <c r="A50" s="119"/>
      <c r="B50" s="120"/>
      <c r="C50" s="121"/>
      <c r="D50" s="165"/>
      <c r="E50" s="165"/>
      <c r="F50" s="118"/>
      <c r="G50" s="118"/>
      <c r="H50" s="114"/>
      <c r="I50" s="122"/>
      <c r="J50" s="123"/>
      <c r="K50" s="132">
        <f t="shared" si="0"/>
        <v>0</v>
      </c>
    </row>
    <row r="51" spans="1:11" ht="17.25" customHeight="1" x14ac:dyDescent="0.25">
      <c r="A51" s="119"/>
      <c r="B51" s="120"/>
      <c r="C51" s="121"/>
      <c r="D51" s="165"/>
      <c r="E51" s="165"/>
      <c r="F51" s="118"/>
      <c r="G51" s="118"/>
      <c r="H51" s="114"/>
      <c r="I51" s="122"/>
      <c r="J51" s="123"/>
      <c r="K51" s="132">
        <f t="shared" si="0"/>
        <v>0</v>
      </c>
    </row>
    <row r="52" spans="1:11" ht="17.25" customHeight="1" x14ac:dyDescent="0.25">
      <c r="A52" s="119"/>
      <c r="B52" s="120"/>
      <c r="C52" s="121"/>
      <c r="D52" s="165"/>
      <c r="E52" s="165"/>
      <c r="F52" s="118"/>
      <c r="G52" s="118"/>
      <c r="H52" s="114"/>
      <c r="I52" s="122"/>
      <c r="J52" s="123"/>
      <c r="K52" s="132">
        <f t="shared" si="0"/>
        <v>0</v>
      </c>
    </row>
    <row r="53" spans="1:11" ht="17.25" customHeight="1" x14ac:dyDescent="0.25">
      <c r="A53" s="119"/>
      <c r="B53" s="120"/>
      <c r="C53" s="121"/>
      <c r="D53" s="165"/>
      <c r="E53" s="165"/>
      <c r="F53" s="118"/>
      <c r="G53" s="118"/>
      <c r="H53" s="114"/>
      <c r="I53" s="122"/>
      <c r="J53" s="123"/>
      <c r="K53" s="132">
        <f t="shared" si="0"/>
        <v>0</v>
      </c>
    </row>
    <row r="54" spans="1:11" ht="17.25" customHeight="1" x14ac:dyDescent="0.25">
      <c r="A54" s="119"/>
      <c r="B54" s="120"/>
      <c r="C54" s="121"/>
      <c r="D54" s="165"/>
      <c r="E54" s="165"/>
      <c r="F54" s="118"/>
      <c r="G54" s="118"/>
      <c r="H54" s="114"/>
      <c r="I54" s="122"/>
      <c r="J54" s="123"/>
      <c r="K54" s="132">
        <f t="shared" si="0"/>
        <v>0</v>
      </c>
    </row>
    <row r="55" spans="1:11" ht="17.25" customHeight="1" x14ac:dyDescent="0.25">
      <c r="A55" s="119"/>
      <c r="B55" s="120"/>
      <c r="C55" s="121"/>
      <c r="D55" s="165"/>
      <c r="E55" s="165"/>
      <c r="F55" s="118"/>
      <c r="G55" s="118"/>
      <c r="H55" s="114"/>
      <c r="I55" s="122"/>
      <c r="J55" s="123"/>
      <c r="K55" s="132">
        <f t="shared" si="0"/>
        <v>0</v>
      </c>
    </row>
    <row r="56" spans="1:11" ht="17.25" customHeight="1" x14ac:dyDescent="0.25">
      <c r="A56" s="119"/>
      <c r="B56" s="120"/>
      <c r="C56" s="121"/>
      <c r="D56" s="165"/>
      <c r="E56" s="165"/>
      <c r="F56" s="118"/>
      <c r="G56" s="118"/>
      <c r="H56" s="114"/>
      <c r="I56" s="122"/>
      <c r="J56" s="123"/>
      <c r="K56" s="132">
        <f t="shared" si="0"/>
        <v>0</v>
      </c>
    </row>
    <row r="57" spans="1:11" ht="17.25" customHeight="1" x14ac:dyDescent="0.25">
      <c r="A57" s="119"/>
      <c r="B57" s="120"/>
      <c r="C57" s="121"/>
      <c r="D57" s="165"/>
      <c r="E57" s="165"/>
      <c r="F57" s="118"/>
      <c r="G57" s="118"/>
      <c r="H57" s="114"/>
      <c r="I57" s="122"/>
      <c r="J57" s="123"/>
      <c r="K57" s="132">
        <f t="shared" si="0"/>
        <v>0</v>
      </c>
    </row>
    <row r="58" spans="1:11" ht="17.25" customHeight="1" x14ac:dyDescent="0.25">
      <c r="A58" s="119"/>
      <c r="B58" s="120"/>
      <c r="C58" s="121"/>
      <c r="D58" s="165"/>
      <c r="E58" s="165"/>
      <c r="F58" s="118"/>
      <c r="G58" s="118"/>
      <c r="H58" s="114"/>
      <c r="I58" s="122"/>
      <c r="J58" s="123"/>
      <c r="K58" s="132">
        <f t="shared" si="0"/>
        <v>0</v>
      </c>
    </row>
    <row r="59" spans="1:11" ht="17.25" customHeight="1" x14ac:dyDescent="0.25">
      <c r="A59" s="119"/>
      <c r="B59" s="120"/>
      <c r="C59" s="121"/>
      <c r="D59" s="165"/>
      <c r="E59" s="165"/>
      <c r="F59" s="118"/>
      <c r="G59" s="118"/>
      <c r="H59" s="114"/>
      <c r="I59" s="122"/>
      <c r="J59" s="123"/>
      <c r="K59" s="132">
        <f t="shared" si="0"/>
        <v>0</v>
      </c>
    </row>
  </sheetData>
  <sheetProtection formatCells="0" formatColumns="0" formatRows="0" insertHyperlinks="0" deleteColumns="0" sort="0" autoFilter="0"/>
  <mergeCells count="69">
    <mergeCell ref="D38:E38"/>
    <mergeCell ref="D39:E39"/>
    <mergeCell ref="D40:E40"/>
    <mergeCell ref="D41:E41"/>
    <mergeCell ref="D42:E42"/>
    <mergeCell ref="D57:E57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58:E58"/>
    <mergeCell ref="D59:E59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A14:A15"/>
    <mergeCell ref="B14:C14"/>
    <mergeCell ref="A1:K1"/>
    <mergeCell ref="B2:E2"/>
    <mergeCell ref="A3:K3"/>
    <mergeCell ref="A7:C7"/>
    <mergeCell ref="J4:K4"/>
    <mergeCell ref="J5:K5"/>
    <mergeCell ref="J7:K7"/>
    <mergeCell ref="J10:K10"/>
    <mergeCell ref="A4:G4"/>
    <mergeCell ref="A5:G5"/>
    <mergeCell ref="A8:C8"/>
    <mergeCell ref="I2:K2"/>
    <mergeCell ref="J8:K8"/>
    <mergeCell ref="K14:K15"/>
    <mergeCell ref="J14:J15"/>
    <mergeCell ref="I14:I15"/>
    <mergeCell ref="H14:H15"/>
    <mergeCell ref="G2:H2"/>
    <mergeCell ref="G10:H10"/>
    <mergeCell ref="G11:H11"/>
    <mergeCell ref="D14:E15"/>
    <mergeCell ref="D16:E16"/>
    <mergeCell ref="F14:F15"/>
    <mergeCell ref="G14:G15"/>
    <mergeCell ref="D32:E32"/>
    <mergeCell ref="D33:E33"/>
    <mergeCell ref="D34:E34"/>
    <mergeCell ref="D35:E35"/>
    <mergeCell ref="D36:E36"/>
    <mergeCell ref="D37:E37"/>
  </mergeCells>
  <dataValidations count="3">
    <dataValidation type="list" allowBlank="1" showInputMessage="1" showErrorMessage="1" sqref="I2:K2">
      <formula1>USID</formula1>
    </dataValidation>
    <dataValidation type="list" allowBlank="1" showInputMessage="1" showErrorMessage="1" sqref="B6:E6 A6:A7">
      <formula1>INDIRECT($I$2)</formula1>
    </dataValidation>
    <dataValidation type="list" allowBlank="1" showInputMessage="1" showErrorMessage="1" sqref="A16:A59">
      <formula1>NIVEAUX</formula1>
    </dataValidation>
  </dataValidations>
  <printOptions horizontalCentered="1"/>
  <pageMargins left="0" right="0" top="0.74803149606299213" bottom="0.74803149606299213" header="0" footer="0"/>
  <pageSetup paperSize="9" scale="70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REFERENCES_SITE_G2D!$L$3:$L$918</xm:f>
          </x14:formula1>
          <xm:sqref>A5:G5</xm:sqref>
        </x14:dataValidation>
        <x14:dataValidation type="list" allowBlank="1" showInputMessage="1" showErrorMessage="1">
          <x14:formula1>
            <xm:f>'Table des listes de données'!$B$2:$B$110</xm:f>
          </x14:formula1>
          <xm:sqref>G16:G59</xm:sqref>
        </x14:dataValidation>
        <x14:dataValidation type="list" allowBlank="1" showInputMessage="1" showErrorMessage="1">
          <x14:formula1>
            <xm:f>'Table des listes de données'!$A$2:$A$18</xm:f>
          </x14:formula1>
          <xm:sqref>F16:F59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37</vt:i4>
      </vt:variant>
    </vt:vector>
  </HeadingPairs>
  <TitlesOfParts>
    <vt:vector size="40" baseType="lpstr">
      <vt:lpstr>REFERENCES_SITE_G2D</vt:lpstr>
      <vt:lpstr>Table des listes de données</vt:lpstr>
      <vt:lpstr>BCML</vt:lpstr>
      <vt:lpstr>DID_DE_CAYENNE</vt:lpstr>
      <vt:lpstr>DID_DE_FORT_DE_FRANCE</vt:lpstr>
      <vt:lpstr>DID_DE_NOUEMA</vt:lpstr>
      <vt:lpstr>DID_DE_PAPEETE</vt:lpstr>
      <vt:lpstr>DID_DE_SAINT_DENIS</vt:lpstr>
      <vt:lpstr>ECOLE_POLYTECHNIQUE</vt:lpstr>
      <vt:lpstr>LISTE_LOCAUX</vt:lpstr>
      <vt:lpstr>NIVEAUX</vt:lpstr>
      <vt:lpstr>USID</vt:lpstr>
      <vt:lpstr>USID_ANGOULEME</vt:lpstr>
      <vt:lpstr>USID_ARCUEIL</vt:lpstr>
      <vt:lpstr>USID_BORDEAUX</vt:lpstr>
      <vt:lpstr>USID_BREST</vt:lpstr>
      <vt:lpstr>USID_BRIVE_LA_GAILLARDE</vt:lpstr>
      <vt:lpstr>USID_CARCASSONNE</vt:lpstr>
      <vt:lpstr>USID_CAZAUX</vt:lpstr>
      <vt:lpstr>USID_CLERMONT_FERRAND</vt:lpstr>
      <vt:lpstr>USID_CORSE</vt:lpstr>
      <vt:lpstr>USID_CREIL</vt:lpstr>
      <vt:lpstr>USID_CROZON</vt:lpstr>
      <vt:lpstr>USID_DRAGUIGNAN</vt:lpstr>
      <vt:lpstr>USID_GRENOBLE</vt:lpstr>
      <vt:lpstr>USID_ISTRES</vt:lpstr>
      <vt:lpstr>USID_LANVEOC_POULMIC</vt:lpstr>
      <vt:lpstr>USID_LYON</vt:lpstr>
      <vt:lpstr>USID_MARSEILLE</vt:lpstr>
      <vt:lpstr>USID_MONT_DE_MARSAN</vt:lpstr>
      <vt:lpstr>USID_MONTAUBAN</vt:lpstr>
      <vt:lpstr>USID_MONTLHERY</vt:lpstr>
      <vt:lpstr>USID_MONTPELLIER</vt:lpstr>
      <vt:lpstr>USID_PARIS</vt:lpstr>
      <vt:lpstr>USID_PAU</vt:lpstr>
      <vt:lpstr>USID_ROCHEFORT</vt:lpstr>
      <vt:lpstr>USID_SAINT_MAIXENT</vt:lpstr>
      <vt:lpstr>USID_TOULOUSE</vt:lpstr>
      <vt:lpstr>USID_VERSAILLES</vt:lpstr>
      <vt:lpstr>USID_VILLACOUBLAY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PREVOST Cédric ATPMD2</dc:creator>
  <cp:lastModifiedBy>AN Sokhar ADJ ADM PAL 1CL AE</cp:lastModifiedBy>
  <cp:lastPrinted>2023-12-21T08:49:31Z</cp:lastPrinted>
  <dcterms:created xsi:type="dcterms:W3CDTF">2019-07-16T05:32:12Z</dcterms:created>
  <dcterms:modified xsi:type="dcterms:W3CDTF">2024-07-04T08:32:11Z</dcterms:modified>
</cp:coreProperties>
</file>