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ad.univ-lille.fr\partages\dmp\DCP FCSTIC\Marchés 2025\2025.03 RFID BU\04.DCEpdf\"/>
    </mc:Choice>
  </mc:AlternateContent>
  <xr:revisionPtr revIDLastSave="0" documentId="13_ncr:1_{98D55FED-F87E-4A5A-AC44-47B2EA4ED1BA}" xr6:coauthVersionLast="47" xr6:coauthVersionMax="47" xr10:uidLastSave="{00000000-0000-0000-0000-000000000000}"/>
  <bookViews>
    <workbookView xWindow="-108" yWindow="-108" windowWidth="23256" windowHeight="12576" xr2:uid="{00000000-000D-0000-FFFF-FFFF00000000}"/>
  </bookViews>
  <sheets>
    <sheet name="BPU-DQE" sheetId="1" r:id="rId1"/>
  </sheets>
  <definedNames>
    <definedName name="_Toc370130688" localSheetId="0">'BPU-DQE'!#REF!</definedName>
    <definedName name="_Toc370130689" localSheetId="0">'BPU-DQE'!#REF!</definedName>
    <definedName name="_Toc370130690" localSheetId="0">'BPU-DQE'!#REF!</definedName>
    <definedName name="_Toc370130691" localSheetId="0">'BPU-DQE'!#REF!</definedName>
    <definedName name="_Toc370130692" localSheetId="0">'BPU-DQE'!#REF!</definedName>
    <definedName name="_Toc370130693" localSheetId="0">'BPU-DQE'!#REF!</definedName>
    <definedName name="_Toc370130694" localSheetId="0">'BPU-DQE'!#REF!</definedName>
    <definedName name="_Toc370130695" localSheetId="0">'BPU-DQE'!#REF!</definedName>
    <definedName name="_Toc370130696" localSheetId="0">'BPU-DQE'!#REF!</definedName>
    <definedName name="_Toc370130697" localSheetId="0">'BPU-DQE'!#REF!</definedName>
    <definedName name="_Toc370130699" localSheetId="0">'BPU-DQE'!#REF!</definedName>
    <definedName name="_xlnm.Print_Titles" localSheetId="0">'BPU-DQE'!$13:$15</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1" i="1" l="1"/>
  <c r="H86" i="1"/>
  <c r="G86" i="1"/>
  <c r="H85" i="1"/>
  <c r="G85" i="1"/>
  <c r="E85" i="1"/>
  <c r="G73" i="1"/>
  <c r="E73" i="1"/>
  <c r="H73" i="1" s="1"/>
  <c r="G198" i="1"/>
  <c r="E198" i="1"/>
  <c r="H198" i="1" s="1"/>
  <c r="E161" i="1"/>
  <c r="H161" i="1" s="1"/>
  <c r="F122" i="1"/>
  <c r="G122" i="1" s="1"/>
  <c r="E122" i="1"/>
  <c r="G54" i="1"/>
  <c r="E54" i="1"/>
  <c r="H54" i="1" s="1"/>
  <c r="H122" i="1" l="1"/>
  <c r="G161" i="1"/>
  <c r="F118" i="1" l="1"/>
  <c r="F117" i="1"/>
  <c r="F116" i="1"/>
  <c r="F112" i="1"/>
  <c r="F110" i="1"/>
  <c r="F109" i="1"/>
  <c r="F107" i="1"/>
  <c r="F98" i="1"/>
  <c r="F95" i="1"/>
  <c r="F92" i="1"/>
  <c r="F90" i="1"/>
  <c r="G196" i="1" l="1"/>
  <c r="G195" i="1"/>
  <c r="G194" i="1"/>
  <c r="G193" i="1"/>
  <c r="G192" i="1"/>
  <c r="G190" i="1"/>
  <c r="G189" i="1"/>
  <c r="G188" i="1"/>
  <c r="G187" i="1"/>
  <c r="G186" i="1"/>
  <c r="G185" i="1"/>
  <c r="G183" i="1"/>
  <c r="G181" i="1"/>
  <c r="G180" i="1"/>
  <c r="G179" i="1"/>
  <c r="G178" i="1"/>
  <c r="G177" i="1"/>
  <c r="G176" i="1"/>
  <c r="G175" i="1"/>
  <c r="G174" i="1"/>
  <c r="G173" i="1"/>
  <c r="G172" i="1"/>
  <c r="G171" i="1"/>
  <c r="G169" i="1"/>
  <c r="G168" i="1"/>
  <c r="G166" i="1"/>
  <c r="G159" i="1"/>
  <c r="G158" i="1"/>
  <c r="G157" i="1"/>
  <c r="G156" i="1"/>
  <c r="G155" i="1"/>
  <c r="G153" i="1"/>
  <c r="G152" i="1"/>
  <c r="G151" i="1"/>
  <c r="G150" i="1"/>
  <c r="G149" i="1"/>
  <c r="G148" i="1"/>
  <c r="G146" i="1"/>
  <c r="G144" i="1"/>
  <c r="G143" i="1"/>
  <c r="G142" i="1"/>
  <c r="G141" i="1"/>
  <c r="G140" i="1"/>
  <c r="G139" i="1"/>
  <c r="G138" i="1"/>
  <c r="G137" i="1"/>
  <c r="G136" i="1"/>
  <c r="G135" i="1"/>
  <c r="G134" i="1"/>
  <c r="G132" i="1"/>
  <c r="G131" i="1"/>
  <c r="G129" i="1"/>
  <c r="G217" i="1"/>
  <c r="E217" i="1"/>
  <c r="H217" i="1" s="1"/>
  <c r="G216" i="1"/>
  <c r="E216" i="1"/>
  <c r="H216" i="1" s="1"/>
  <c r="G215" i="1"/>
  <c r="E215" i="1"/>
  <c r="H215" i="1" s="1"/>
  <c r="G214" i="1"/>
  <c r="E214" i="1"/>
  <c r="H214" i="1" s="1"/>
  <c r="G213" i="1"/>
  <c r="E213" i="1"/>
  <c r="H213" i="1" s="1"/>
  <c r="G212" i="1"/>
  <c r="E212" i="1"/>
  <c r="H212" i="1" s="1"/>
  <c r="G211" i="1"/>
  <c r="E211" i="1"/>
  <c r="H211" i="1" s="1"/>
  <c r="G210" i="1"/>
  <c r="E210" i="1"/>
  <c r="H210" i="1" s="1"/>
  <c r="G209" i="1"/>
  <c r="E209" i="1"/>
  <c r="H209" i="1" s="1"/>
  <c r="G208" i="1"/>
  <c r="E208" i="1"/>
  <c r="H208" i="1" s="1"/>
  <c r="G207" i="1"/>
  <c r="E207" i="1"/>
  <c r="H207" i="1" s="1"/>
  <c r="G206" i="1"/>
  <c r="E206" i="1"/>
  <c r="H206" i="1" s="1"/>
  <c r="G205" i="1"/>
  <c r="E205" i="1"/>
  <c r="H205" i="1" s="1"/>
  <c r="G204" i="1"/>
  <c r="E204" i="1"/>
  <c r="H204" i="1" s="1"/>
  <c r="G203" i="1"/>
  <c r="E203" i="1"/>
  <c r="H203" i="1" s="1"/>
  <c r="G202" i="1"/>
  <c r="E202" i="1"/>
  <c r="H202" i="1" s="1"/>
  <c r="E196" i="1"/>
  <c r="H196" i="1" s="1"/>
  <c r="E195" i="1"/>
  <c r="H195" i="1" s="1"/>
  <c r="E194" i="1"/>
  <c r="H194" i="1" s="1"/>
  <c r="E193" i="1"/>
  <c r="H193" i="1" s="1"/>
  <c r="E192" i="1"/>
  <c r="H192" i="1" s="1"/>
  <c r="E190" i="1"/>
  <c r="H190" i="1" s="1"/>
  <c r="E189" i="1"/>
  <c r="H189" i="1" s="1"/>
  <c r="E188" i="1"/>
  <c r="H188" i="1" s="1"/>
  <c r="E187" i="1"/>
  <c r="H187" i="1" s="1"/>
  <c r="E186" i="1"/>
  <c r="H186" i="1" s="1"/>
  <c r="E185" i="1"/>
  <c r="H185" i="1" s="1"/>
  <c r="E183" i="1"/>
  <c r="H183" i="1" s="1"/>
  <c r="E181" i="1"/>
  <c r="H181" i="1" s="1"/>
  <c r="E180" i="1"/>
  <c r="H180" i="1" s="1"/>
  <c r="E179" i="1"/>
  <c r="H179" i="1" s="1"/>
  <c r="E178" i="1"/>
  <c r="H178" i="1" s="1"/>
  <c r="E177" i="1"/>
  <c r="H177" i="1" s="1"/>
  <c r="E176" i="1"/>
  <c r="H176" i="1" s="1"/>
  <c r="E175" i="1"/>
  <c r="H175" i="1" s="1"/>
  <c r="E174" i="1"/>
  <c r="H174" i="1" s="1"/>
  <c r="E173" i="1"/>
  <c r="H173" i="1" s="1"/>
  <c r="E172" i="1"/>
  <c r="H172" i="1" s="1"/>
  <c r="E171" i="1"/>
  <c r="H171" i="1" s="1"/>
  <c r="E169" i="1"/>
  <c r="H169" i="1" s="1"/>
  <c r="E168" i="1"/>
  <c r="H168" i="1" s="1"/>
  <c r="E166" i="1"/>
  <c r="H166" i="1" s="1"/>
  <c r="E159" i="1"/>
  <c r="H159" i="1" s="1"/>
  <c r="E158" i="1"/>
  <c r="H158" i="1" s="1"/>
  <c r="E157" i="1"/>
  <c r="H157" i="1" s="1"/>
  <c r="E156" i="1"/>
  <c r="H156" i="1" s="1"/>
  <c r="E155" i="1"/>
  <c r="H155" i="1" s="1"/>
  <c r="E153" i="1"/>
  <c r="H153" i="1" s="1"/>
  <c r="E152" i="1"/>
  <c r="H152" i="1" s="1"/>
  <c r="E151" i="1"/>
  <c r="H151" i="1" s="1"/>
  <c r="E150" i="1"/>
  <c r="H150" i="1" s="1"/>
  <c r="E149" i="1"/>
  <c r="H149" i="1" s="1"/>
  <c r="E148" i="1"/>
  <c r="H148" i="1" s="1"/>
  <c r="E146" i="1"/>
  <c r="H146" i="1" s="1"/>
  <c r="E144" i="1"/>
  <c r="H144" i="1" s="1"/>
  <c r="E143" i="1"/>
  <c r="H143" i="1" s="1"/>
  <c r="E142" i="1"/>
  <c r="H142" i="1" s="1"/>
  <c r="E141" i="1"/>
  <c r="H141" i="1" s="1"/>
  <c r="E140" i="1"/>
  <c r="H140" i="1" s="1"/>
  <c r="E139" i="1"/>
  <c r="H139" i="1" s="1"/>
  <c r="E138" i="1"/>
  <c r="H138" i="1" s="1"/>
  <c r="E137" i="1"/>
  <c r="H137" i="1" s="1"/>
  <c r="E136" i="1"/>
  <c r="H136" i="1" s="1"/>
  <c r="E135" i="1"/>
  <c r="H135" i="1" s="1"/>
  <c r="E134" i="1"/>
  <c r="H134" i="1" s="1"/>
  <c r="E132" i="1"/>
  <c r="H132" i="1" s="1"/>
  <c r="E131" i="1"/>
  <c r="H131" i="1" s="1"/>
  <c r="E129" i="1"/>
  <c r="H129" i="1" s="1"/>
  <c r="G124" i="1"/>
  <c r="E124" i="1"/>
  <c r="H124" i="1" s="1"/>
  <c r="G120" i="1"/>
  <c r="E120" i="1"/>
  <c r="H120" i="1" s="1"/>
  <c r="G119" i="1"/>
  <c r="E119" i="1"/>
  <c r="H119" i="1" s="1"/>
  <c r="G118" i="1"/>
  <c r="E118" i="1"/>
  <c r="H118" i="1" s="1"/>
  <c r="G117" i="1"/>
  <c r="E117" i="1"/>
  <c r="H117" i="1" s="1"/>
  <c r="G116" i="1"/>
  <c r="E116" i="1"/>
  <c r="H116" i="1" s="1"/>
  <c r="G114" i="1"/>
  <c r="E114" i="1"/>
  <c r="H114" i="1" s="1"/>
  <c r="G113" i="1"/>
  <c r="E113" i="1"/>
  <c r="H113" i="1" s="1"/>
  <c r="G112" i="1"/>
  <c r="E112" i="1"/>
  <c r="H112" i="1" s="1"/>
  <c r="G111" i="1"/>
  <c r="E111" i="1"/>
  <c r="H111" i="1" s="1"/>
  <c r="G110" i="1"/>
  <c r="E110" i="1"/>
  <c r="H110" i="1" s="1"/>
  <c r="G109" i="1"/>
  <c r="E109" i="1"/>
  <c r="H109" i="1" s="1"/>
  <c r="G107" i="1"/>
  <c r="E107" i="1"/>
  <c r="H107" i="1" s="1"/>
  <c r="G105" i="1"/>
  <c r="E105" i="1"/>
  <c r="H105" i="1" s="1"/>
  <c r="G104" i="1"/>
  <c r="E104" i="1"/>
  <c r="H104" i="1" s="1"/>
  <c r="G103" i="1"/>
  <c r="E103" i="1"/>
  <c r="H103" i="1" s="1"/>
  <c r="G102" i="1"/>
  <c r="E102" i="1"/>
  <c r="H102" i="1" s="1"/>
  <c r="G101" i="1"/>
  <c r="E101" i="1"/>
  <c r="H101" i="1" s="1"/>
  <c r="G100" i="1"/>
  <c r="E100" i="1"/>
  <c r="H100" i="1" s="1"/>
  <c r="G99" i="1"/>
  <c r="E99" i="1"/>
  <c r="H99" i="1" s="1"/>
  <c r="G98" i="1"/>
  <c r="E98" i="1"/>
  <c r="H98" i="1" s="1"/>
  <c r="G97" i="1"/>
  <c r="E97" i="1"/>
  <c r="H97" i="1" s="1"/>
  <c r="G96" i="1"/>
  <c r="E96" i="1"/>
  <c r="H96" i="1" s="1"/>
  <c r="G95" i="1"/>
  <c r="E95" i="1"/>
  <c r="H95" i="1" s="1"/>
  <c r="G93" i="1"/>
  <c r="E93" i="1"/>
  <c r="H93" i="1" s="1"/>
  <c r="G92" i="1"/>
  <c r="E92" i="1"/>
  <c r="H92" i="1" s="1"/>
  <c r="G90" i="1"/>
  <c r="E90" i="1"/>
  <c r="H90" i="1" s="1"/>
  <c r="G84" i="1"/>
  <c r="E84" i="1"/>
  <c r="H84" i="1" s="1"/>
  <c r="G83" i="1"/>
  <c r="E83" i="1"/>
  <c r="H83" i="1" s="1"/>
  <c r="G82" i="1"/>
  <c r="E82" i="1"/>
  <c r="H82" i="1" s="1"/>
  <c r="G81" i="1"/>
  <c r="E81" i="1"/>
  <c r="H81" i="1" s="1"/>
  <c r="G80" i="1"/>
  <c r="E80" i="1"/>
  <c r="H80" i="1" s="1"/>
  <c r="G79" i="1"/>
  <c r="E79" i="1"/>
  <c r="H79" i="1" s="1"/>
  <c r="G75" i="1"/>
  <c r="E75" i="1"/>
  <c r="H75" i="1" s="1"/>
  <c r="G71" i="1"/>
  <c r="E71" i="1"/>
  <c r="H71" i="1" s="1"/>
  <c r="G70" i="1"/>
  <c r="E70" i="1"/>
  <c r="H70" i="1" s="1"/>
  <c r="G69" i="1"/>
  <c r="E69" i="1"/>
  <c r="H69" i="1" s="1"/>
  <c r="G67" i="1"/>
  <c r="E67" i="1"/>
  <c r="H67" i="1" s="1"/>
  <c r="G66" i="1"/>
  <c r="E66" i="1"/>
  <c r="H66" i="1" s="1"/>
  <c r="G65" i="1"/>
  <c r="E65" i="1"/>
  <c r="H65" i="1" s="1"/>
  <c r="G63" i="1"/>
  <c r="E63" i="1"/>
  <c r="H63" i="1" s="1"/>
  <c r="G62" i="1"/>
  <c r="E62" i="1"/>
  <c r="H62" i="1" s="1"/>
  <c r="G61" i="1"/>
  <c r="E61" i="1"/>
  <c r="H61" i="1" s="1"/>
  <c r="G60" i="1"/>
  <c r="E60" i="1"/>
  <c r="H60" i="1" s="1"/>
  <c r="G59" i="1"/>
  <c r="E59" i="1"/>
  <c r="H59" i="1" s="1"/>
  <c r="G52" i="1"/>
  <c r="E52" i="1"/>
  <c r="H52" i="1" s="1"/>
  <c r="G51" i="1"/>
  <c r="E51" i="1"/>
  <c r="H51" i="1" s="1"/>
  <c r="G50" i="1"/>
  <c r="E50" i="1"/>
  <c r="H50" i="1" s="1"/>
  <c r="G49" i="1"/>
  <c r="E49" i="1"/>
  <c r="H49" i="1" s="1"/>
  <c r="G48" i="1"/>
  <c r="E48" i="1"/>
  <c r="H48" i="1" s="1"/>
  <c r="G46" i="1"/>
  <c r="E46" i="1"/>
  <c r="H46" i="1" s="1"/>
  <c r="G45" i="1"/>
  <c r="E45" i="1"/>
  <c r="H45" i="1" s="1"/>
  <c r="G44" i="1"/>
  <c r="E44" i="1"/>
  <c r="H44" i="1" s="1"/>
  <c r="G43" i="1"/>
  <c r="E43" i="1"/>
  <c r="H43" i="1" s="1"/>
  <c r="G42" i="1"/>
  <c r="E42" i="1"/>
  <c r="H42" i="1" s="1"/>
  <c r="G41" i="1"/>
  <c r="E41" i="1"/>
  <c r="H41" i="1" s="1"/>
  <c r="G39" i="1"/>
  <c r="E39" i="1"/>
  <c r="H39" i="1" s="1"/>
  <c r="G37" i="1"/>
  <c r="E37" i="1"/>
  <c r="H37" i="1" s="1"/>
  <c r="G36" i="1"/>
  <c r="E36" i="1"/>
  <c r="H36" i="1" s="1"/>
  <c r="G35" i="1"/>
  <c r="E35" i="1"/>
  <c r="H35" i="1" s="1"/>
  <c r="G34" i="1"/>
  <c r="E34" i="1"/>
  <c r="H34" i="1" s="1"/>
  <c r="G33" i="1"/>
  <c r="E33" i="1"/>
  <c r="H33" i="1" s="1"/>
  <c r="G32" i="1"/>
  <c r="E32" i="1"/>
  <c r="H32" i="1" s="1"/>
  <c r="G31" i="1"/>
  <c r="E31" i="1"/>
  <c r="H31" i="1" s="1"/>
  <c r="G30" i="1"/>
  <c r="E30" i="1"/>
  <c r="H30" i="1" s="1"/>
  <c r="G29" i="1"/>
  <c r="E29" i="1"/>
  <c r="H29" i="1" s="1"/>
  <c r="G28" i="1"/>
  <c r="E28" i="1"/>
  <c r="H28" i="1" s="1"/>
  <c r="G27" i="1"/>
  <c r="E27" i="1"/>
  <c r="H27" i="1" s="1"/>
  <c r="G25" i="1"/>
  <c r="E25" i="1"/>
  <c r="H25" i="1" s="1"/>
  <c r="G24" i="1"/>
  <c r="E24" i="1"/>
  <c r="H24" i="1" s="1"/>
  <c r="G19" i="1"/>
  <c r="E19" i="1"/>
  <c r="H19" i="1" s="1"/>
  <c r="G18" i="1"/>
  <c r="E18" i="1"/>
  <c r="H18" i="1" s="1"/>
  <c r="G199" i="1" l="1"/>
  <c r="H199" i="1"/>
  <c r="H162" i="1"/>
  <c r="G162" i="1"/>
  <c r="G55" i="1"/>
  <c r="H55" i="1"/>
  <c r="H218" i="1"/>
  <c r="G218" i="1"/>
  <c r="H125" i="1"/>
  <c r="G125" i="1"/>
  <c r="H76" i="1"/>
  <c r="G76" i="1"/>
  <c r="G20" i="1"/>
  <c r="H20" i="1"/>
  <c r="H222" i="1" l="1"/>
  <c r="G221" i="1"/>
  <c r="G222" i="1" s="1"/>
</calcChain>
</file>

<file path=xl/sharedStrings.xml><?xml version="1.0" encoding="utf-8"?>
<sst xmlns="http://schemas.openxmlformats.org/spreadsheetml/2006/main" count="369" uniqueCount="338">
  <si>
    <t>N°
de poste</t>
  </si>
  <si>
    <t>Prix de journée</t>
  </si>
  <si>
    <t>1/2 journée de chef de projet sur site</t>
  </si>
  <si>
    <t>1/2 journée d’expert système ou fonctionnel hors site</t>
  </si>
  <si>
    <t>1/2 journée de formation sur site</t>
  </si>
  <si>
    <t>1 journée de chef de projet sur site</t>
  </si>
  <si>
    <t>1 journée de chef de projet hors site</t>
  </si>
  <si>
    <t>1 journée d’expert système ou fonctionnel sur site</t>
  </si>
  <si>
    <t>1 journée d’expert système ou fonctionnel hors site</t>
  </si>
  <si>
    <t>1 journée de formation sur site</t>
  </si>
  <si>
    <t>1/2 journée d’expert système ou fonctionnel sur site</t>
  </si>
  <si>
    <t>Précisions</t>
  </si>
  <si>
    <t>Poste 2.2</t>
  </si>
  <si>
    <t>Poste 3.1</t>
  </si>
  <si>
    <t>Poste 4.1</t>
  </si>
  <si>
    <t>Poste 4.2</t>
  </si>
  <si>
    <t>Poste 5.1</t>
  </si>
  <si>
    <t>Poste 5.2</t>
  </si>
  <si>
    <t>Désignation des fournitures et des prestations de services</t>
  </si>
  <si>
    <t xml:space="preserve"> </t>
  </si>
  <si>
    <t>Poste 8.1</t>
  </si>
  <si>
    <t>Prix unitaire
€ HT</t>
  </si>
  <si>
    <t>Prix unitaire
€ TTC</t>
  </si>
  <si>
    <t>Prix total
€ HT</t>
  </si>
  <si>
    <t>Prix total
€ TTC</t>
  </si>
  <si>
    <t>Poste 4.3</t>
  </si>
  <si>
    <t>Poste 6.1</t>
  </si>
  <si>
    <t>Poste 6.2</t>
  </si>
  <si>
    <t>Poste 6.3</t>
  </si>
  <si>
    <t>Poste 5.3</t>
  </si>
  <si>
    <t>Poste 5.4</t>
  </si>
  <si>
    <t>Poste 5.5</t>
  </si>
  <si>
    <t>1/2 journée de paramétrage sur site</t>
  </si>
  <si>
    <t>1 journée de paramétrage sur site</t>
  </si>
  <si>
    <t>1/2 journée d’installation physique des matériels sur site</t>
  </si>
  <si>
    <t>1 journée d’installation physique des matériels sur site</t>
  </si>
  <si>
    <t>1/2 journée de chef de projet hors site</t>
  </si>
  <si>
    <t>1/2 journée de paramétrage hors site</t>
  </si>
  <si>
    <t>1 journée de paramétrage hors site</t>
  </si>
  <si>
    <t>Platines RFID</t>
  </si>
  <si>
    <t>Poste 4.4</t>
  </si>
  <si>
    <t>Poste 4.5</t>
  </si>
  <si>
    <t>Poste 3.2</t>
  </si>
  <si>
    <t>Poste 3.3</t>
  </si>
  <si>
    <t>Poste 3.4</t>
  </si>
  <si>
    <t>Poste 6.4</t>
  </si>
  <si>
    <t>Poste 6.5</t>
  </si>
  <si>
    <t>Installation d'une mise à jour majeure des logiciels</t>
  </si>
  <si>
    <t>Consommables</t>
  </si>
  <si>
    <t>Poste 2.1</t>
  </si>
  <si>
    <t>Poste 2.3</t>
  </si>
  <si>
    <t>Poste 2.4</t>
  </si>
  <si>
    <t>Poste 2.5</t>
  </si>
  <si>
    <t>Poste 2.6</t>
  </si>
  <si>
    <t>Poste 2.7</t>
  </si>
  <si>
    <t>Poste 2.8</t>
  </si>
  <si>
    <t>Poste 2.9</t>
  </si>
  <si>
    <t>Poste 2.10</t>
  </si>
  <si>
    <t>Poste 2.11</t>
  </si>
  <si>
    <t>Poste 2.12</t>
  </si>
  <si>
    <t>Poste 2.13</t>
  </si>
  <si>
    <t>Poste 2.14</t>
  </si>
  <si>
    <t>Poste 2.15</t>
  </si>
  <si>
    <t>Poste 6.6</t>
  </si>
  <si>
    <t>Poste 6.7</t>
  </si>
  <si>
    <t>Poste 6.8</t>
  </si>
  <si>
    <t>Poste 6.9</t>
  </si>
  <si>
    <t>Poste 6.10</t>
  </si>
  <si>
    <t>Poste 6.11</t>
  </si>
  <si>
    <t>Poste 6.12</t>
  </si>
  <si>
    <t>Poste 8.2</t>
  </si>
  <si>
    <t>Poste 8.3</t>
  </si>
  <si>
    <t>Poste 8.4</t>
  </si>
  <si>
    <t>Poste 8.5</t>
  </si>
  <si>
    <t>Poste 8.6</t>
  </si>
  <si>
    <t>Poste 8.7</t>
  </si>
  <si>
    <t>Poste 8.8</t>
  </si>
  <si>
    <t>Poste 8.9</t>
  </si>
  <si>
    <t>Poste 8.10</t>
  </si>
  <si>
    <t>Poste 8.11</t>
  </si>
  <si>
    <t>Poste 4.6</t>
  </si>
  <si>
    <t>1 session - Présentation de la solution du titulaire</t>
  </si>
  <si>
    <t>Poste 5.6</t>
  </si>
  <si>
    <t>Poste 5.7</t>
  </si>
  <si>
    <t>Poste 5.8</t>
  </si>
  <si>
    <t>Poste 7.1</t>
  </si>
  <si>
    <t>Poste 7.2</t>
  </si>
  <si>
    <t>Poste 7.3</t>
  </si>
  <si>
    <t>Poste 7.4</t>
  </si>
  <si>
    <t>Poste 7.5</t>
  </si>
  <si>
    <t>Poste 7.6</t>
  </si>
  <si>
    <t>Poste 7.7</t>
  </si>
  <si>
    <t>Poste 7.8</t>
  </si>
  <si>
    <t>Poste 7.9</t>
  </si>
  <si>
    <t>Poste 7.10</t>
  </si>
  <si>
    <t>Poste 7.11</t>
  </si>
  <si>
    <t>Prestations complètes pour l'installation d'une mise à jour majeure à l'exception des formations</t>
  </si>
  <si>
    <r>
      <t xml:space="preserve">Prestations de formation
</t>
    </r>
    <r>
      <rPr>
        <i/>
        <sz val="10"/>
        <color indexed="8"/>
        <rFont val="Arial"/>
        <family val="2"/>
      </rPr>
      <t>Les candidats doivent donner le prix d'</t>
    </r>
    <r>
      <rPr>
        <i/>
        <u/>
        <sz val="10"/>
        <color indexed="8"/>
        <rFont val="Arial"/>
        <family val="2"/>
      </rPr>
      <t>une session</t>
    </r>
    <r>
      <rPr>
        <i/>
        <sz val="10"/>
        <color indexed="8"/>
        <rFont val="Arial"/>
        <family val="2"/>
      </rPr>
      <t xml:space="preserve"> de formation et non le prix d'une journée de formation.</t>
    </r>
  </si>
  <si>
    <t>Prestations liées à la protection des données personnelles</t>
  </si>
  <si>
    <t>1 session sans limite pour le nombre de participants</t>
  </si>
  <si>
    <r>
      <t xml:space="preserve">OFFRE DE LA SOCIÉTÉ : </t>
    </r>
    <r>
      <rPr>
        <b/>
        <i/>
        <sz val="18"/>
        <color theme="9" tint="-0.499984740745262"/>
        <rFont val="Arial"/>
        <family val="2"/>
      </rPr>
      <t>à compléter</t>
    </r>
  </si>
  <si>
    <t>Poste 2.16</t>
  </si>
  <si>
    <t>Poste 2.17</t>
  </si>
  <si>
    <t>Poste 2.18</t>
  </si>
  <si>
    <t>Poste 2.19</t>
  </si>
  <si>
    <t>Poste 2.20</t>
  </si>
  <si>
    <t>Poste 2.21</t>
  </si>
  <si>
    <t>Poste 2.22</t>
  </si>
  <si>
    <t>Poste 2.23</t>
  </si>
  <si>
    <t>Poste 2.24</t>
  </si>
  <si>
    <t>Poste 2.25</t>
  </si>
  <si>
    <t>Poste 2.26</t>
  </si>
  <si>
    <t>Automates de prêt-retour libre-service</t>
  </si>
  <si>
    <t>Poste 6.13</t>
  </si>
  <si>
    <t>Poste 6.14</t>
  </si>
  <si>
    <t>Poste 6.15</t>
  </si>
  <si>
    <t>Poste 6.16</t>
  </si>
  <si>
    <t>Poste 6.17</t>
  </si>
  <si>
    <t>Poste 6.18</t>
  </si>
  <si>
    <t>Poste 6.19</t>
  </si>
  <si>
    <t>Poste 6.20</t>
  </si>
  <si>
    <t>Poste 6.21</t>
  </si>
  <si>
    <t>Poste 6.22</t>
  </si>
  <si>
    <t>Poste 6.23</t>
  </si>
  <si>
    <t>Poste 6.24</t>
  </si>
  <si>
    <t>Poste 6.25</t>
  </si>
  <si>
    <t>Poste 6.26</t>
  </si>
  <si>
    <t>Poste 6.27</t>
  </si>
  <si>
    <t>Poste 7.12</t>
  </si>
  <si>
    <t>Poste 7.13</t>
  </si>
  <si>
    <t>Poste 7.14</t>
  </si>
  <si>
    <t>Poste 7.15</t>
  </si>
  <si>
    <t>Poste 7.16</t>
  </si>
  <si>
    <t>Poste 7.17</t>
  </si>
  <si>
    <t>Poste 7.18</t>
  </si>
  <si>
    <t>Poste 7.19</t>
  </si>
  <si>
    <t>Poste 7.20</t>
  </si>
  <si>
    <t>Poste 7.21</t>
  </si>
  <si>
    <t>Poste 7.22</t>
  </si>
  <si>
    <t>Poste 7.23</t>
  </si>
  <si>
    <t>Poste 7.24</t>
  </si>
  <si>
    <t>Poste 7.25</t>
  </si>
  <si>
    <t>Poste 7.26</t>
  </si>
  <si>
    <t>Poste 7.27</t>
  </si>
  <si>
    <t>Poste 8.12</t>
  </si>
  <si>
    <t>Poste 8.13</t>
  </si>
  <si>
    <t>Poste 8.14</t>
  </si>
  <si>
    <t>Poste 8.15</t>
  </si>
  <si>
    <t>Poste 8.16</t>
  </si>
  <si>
    <t>Poste 3.5</t>
  </si>
  <si>
    <t>Poste 3.6</t>
  </si>
  <si>
    <t>Poste 3.7</t>
  </si>
  <si>
    <t>1 compteur de passage avec caméra</t>
  </si>
  <si>
    <t>Maintenance annuelle pour 1 compteur de passage avec caméra</t>
  </si>
  <si>
    <t>Extension annuelle de garantie et de maintenance le samedi pour 1 compteur de passage avec caméra</t>
  </si>
  <si>
    <t>Extension annuelle de garantie et de maintenance le samedi et le dimanche pour 1 compteur de passage avec caméra</t>
  </si>
  <si>
    <r>
      <t xml:space="preserve">Extension de garantie et de maintenance pour les matériels et logiciels </t>
    </r>
    <r>
      <rPr>
        <b/>
        <u/>
        <sz val="12"/>
        <color rgb="FF000000"/>
        <rFont val="Arial"/>
        <family val="2"/>
      </rPr>
      <t>le samedi</t>
    </r>
    <r>
      <rPr>
        <b/>
        <sz val="12"/>
        <color rgb="FF000000"/>
        <rFont val="Arial"/>
        <family val="2"/>
      </rPr>
      <t xml:space="preserve"> de 9h00 à 18h00
</t>
    </r>
    <r>
      <rPr>
        <i/>
        <sz val="10"/>
        <color rgb="FF000000"/>
        <rFont val="Arial"/>
        <family val="2"/>
      </rPr>
      <t>Les coûts à préciser sont annuels.
Pour la garantie : ils permettront d'étendre la garantie au samedi.
Pour la maintenance : ajoutés aux coûts de maintenance du lundi au vendredi, ils permettront d'obtenir une maintenance du lundi au samedi.</t>
    </r>
  </si>
  <si>
    <r>
      <t xml:space="preserve">Extension de garantie et de maintenance pour les matériels et logiciels </t>
    </r>
    <r>
      <rPr>
        <b/>
        <u/>
        <sz val="12"/>
        <color rgb="FF000000"/>
        <rFont val="Arial"/>
        <family val="2"/>
      </rPr>
      <t>le samedi et le dimanche</t>
    </r>
    <r>
      <rPr>
        <b/>
        <sz val="12"/>
        <color rgb="FF000000"/>
        <rFont val="Arial"/>
        <family val="2"/>
      </rPr>
      <t xml:space="preserve"> de 9h00 à 18h00
</t>
    </r>
    <r>
      <rPr>
        <i/>
        <sz val="10"/>
        <color rgb="FF000000"/>
        <rFont val="Arial"/>
        <family val="2"/>
      </rPr>
      <t>Les coûts à préciser sont annuels.
Pour la garantie : ils permettront d'étendre la garantie au samedi et au dimanche.
Pour la maintenance : ajoutés aux coûts de maintenance du lundi au vendredi, ils permettront d'obtenir une maintenance du lundi au dimanche.</t>
    </r>
  </si>
  <si>
    <t>Compteurs de passage avec caméra</t>
  </si>
  <si>
    <t>Installation des matériels, déploiement des logiciels sur les postes professionnels, réalisation des paramétrages</t>
  </si>
  <si>
    <t>Installation des matériels, déploiement des logiciels sur les postes professionnels et réalisation des paramétrages</t>
  </si>
  <si>
    <t>1 session jusqu'à 10 personnes</t>
  </si>
  <si>
    <t>1 platine - Modèle peu encombrant (surface réduite) pour un usage standard</t>
  </si>
  <si>
    <t>1 portique antivol à fixer au sol - 1 unité de passage - Espacement de 160 cm entre les panneaux - SANS passe-câble métallique</t>
  </si>
  <si>
    <t>1 portique antivol à fixer au sol - 2 unités de passage - Espacement de 160 cm entre les panneaux - SANS passe-câble métallique</t>
  </si>
  <si>
    <t>1 portique antivol à fixer au sol - 3 unités de passage - Espacement de 160 cm entre les panneaux - SANS passe-câble métallique</t>
  </si>
  <si>
    <t>1 portique antivol à fixer au sol - 4 unités de passage - Espacement de 160 cm entre les panneaux - SANS passe-câble métallique</t>
  </si>
  <si>
    <t>1 portique antivol à fixer au sol - 5 unités de passage - Espacement de 160 cm entre les panneaux - SANS passe-câble métallique</t>
  </si>
  <si>
    <t>1 portique antivol à fixer au sol - 1 unité de passage - Espacement de 160 cm entre les panneaux - AVEC passe-câble métallique</t>
  </si>
  <si>
    <t>1 portique antivol à fixer au sol - 2 unités de passage - Espacement de 160 cm entre les panneaux - AVEC passe-câble métallique</t>
  </si>
  <si>
    <t>1 portique antivol à fixer au sol - 3 unités de passage - Espacement de 160 cm entre les panneaux - AVEC passe-câble métallique</t>
  </si>
  <si>
    <t>1 portique antivol à fixer au sol - 4 unités de passage - Espacement de 160 cm entre les panneaux - AVEC passe-câble métallique</t>
  </si>
  <si>
    <t>1 portique antivol à fixer au sol - 5 unités de passage - Espacement de 160 cm entre les panneaux - AVEC passe-câble métallique</t>
  </si>
  <si>
    <r>
      <t xml:space="preserve">1 platine - Modèle pour le traitement de gros volumes
</t>
    </r>
    <r>
      <rPr>
        <i/>
        <sz val="10"/>
        <rFont val="Arial"/>
        <family val="2"/>
      </rPr>
      <t>Les candidats n'ayant qu'un modèle de platine indiqueront "Modèle unique" dans la colonne "Précisions". Ce poste ne participe pas au DQE.</t>
    </r>
  </si>
  <si>
    <t>Spécifications des paramétrages (avec maquettage)</t>
  </si>
  <si>
    <t>Spécifications des paramétrages des matériels (avec maquettage pour les automates)</t>
  </si>
  <si>
    <t>Maintenance annuelle pour 1 platine - Modèle peu encombrant (surface réduite) pour un usage standard</t>
  </si>
  <si>
    <r>
      <t xml:space="preserve">Maintenance annuelle pour 1 platine - Modèle pour le traitement de gros volumes
</t>
    </r>
    <r>
      <rPr>
        <i/>
        <sz val="10"/>
        <rFont val="Arial"/>
        <family val="2"/>
      </rPr>
      <t>Les candidats n'ayant qu'un modèle de platine indiqueront "Modèle unique" dans la colonne "Précisions". Ce poste ne participe pas au DQE.</t>
    </r>
  </si>
  <si>
    <t>Maintenance annuelle pour 1 portique antivol à fixer au sol - 1 unité de passage - Espacement de 160 cm entre les panneaux - SANS passe-câble métallique</t>
  </si>
  <si>
    <t>Maintenance annuelle pour 1 portique antivol à fixer au sol - 2 unités de passage - Espacement de 160 cm entre les panneaux - SANS passe-câble métallique</t>
  </si>
  <si>
    <t>Maintenance annuelle pour 1 portique antivol à fixer au sol - 3 unités de passage - Espacement de 160 cm entre les panneaux - SANS passe-câble métallique</t>
  </si>
  <si>
    <t>Maintenance annuelle pour 1 portique antivol à fixer au sol - 4 unités de passage - Espacement de 160 cm entre les panneaux - SANS passe-câble métallique</t>
  </si>
  <si>
    <t>Maintenance annuelle pour 1 portique antivol à fixer au sol - 5 unités de passage - Espacement de 160 cm entre les panneaux - SANS passe-câble métallique</t>
  </si>
  <si>
    <t>Maintenance annuelle pour 1 portique antivol à fixer au sol - 1 unité de passage - Espacement de 160 cm entre les panneaux - AVEC passe-câble métallique</t>
  </si>
  <si>
    <t>Maintenance annuelle pour 1 portique antivol à fixer au sol - 2 unités de passage - Espacement de 160 cm entre les panneaux - AVEC passe-câble métallique</t>
  </si>
  <si>
    <t>Maintenance annuelle pour 1 portique antivol à fixer au sol - 3 unités de passage - Espacement de 160 cm entre les panneaux - AVEC passe-câble métallique</t>
  </si>
  <si>
    <t>Maintenance annuelle pour 1 portique antivol à fixer au sol - 4 unités de passage - Espacement de 160 cm entre les panneaux - AVEC passe-câble métallique</t>
  </si>
  <si>
    <t>Maintenance annuelle pour 1 portique antivol à fixer au sol - 5 unités de passage - Espacement de 160 cm entre les panneaux - AVEC passe-câble métallique</t>
  </si>
  <si>
    <t>Extension annuelle de garantie et de maintenance le samedi pour 1 platine - Modèle peu encombrant (surface réduite) pour un usage standard</t>
  </si>
  <si>
    <r>
      <t xml:space="preserve">Extension annuelle de garantie et de maintenance le samedi pour 1 platine - Modèle pour le traitement de gros volumes
</t>
    </r>
    <r>
      <rPr>
        <i/>
        <sz val="10"/>
        <rFont val="Arial"/>
        <family val="2"/>
      </rPr>
      <t>Les candidats n'ayant qu'un modèle de platine indiqueront "Modèle unique" dans la colonne "Précisions". Ce poste ne participe pas au DQE.</t>
    </r>
  </si>
  <si>
    <t>Extension annuelle de garantie et de maintenance le samedi pour 1 portique antivol à fixer au sol - 1 unité de passage - Espacement de 160 cm entre les panneaux - SANS passe-câble métallique</t>
  </si>
  <si>
    <t>Extension annuelle de garantie et de maintenance le samedi pour 1 portique antivol à fixer au sol - 2 unités de passage - Espacement de 160 cm entre les panneaux - SANS passe-câble métallique</t>
  </si>
  <si>
    <t>Extension annuelle de garantie et de maintenance le samedi pour 1 portique antivol à fixer au sol - 3 unités de passage - Espacement de 160 cm entre les panneaux - SANS passe-câble métallique</t>
  </si>
  <si>
    <t>Extension annuelle de garantie et de maintenance le samedi pour 1 portique antivol à fixer au sol - 4 unités de passage - Espacement de 160 cm entre les panneaux - SANS passe-câble métallique</t>
  </si>
  <si>
    <t>Extension annuelle de garantie et de maintenance le samedi pour 1 portique antivol à fixer au sol - 5 unités de passage - Espacement de 160 cm entre les panneaux - SANS passe-câble métallique</t>
  </si>
  <si>
    <t>Extension annuelle de garantie et de maintenance le samedi pour 1 portique antivol à fixer au sol - 1 unité de passage - Espacement de 160 cm entre les panneaux - AVEC passe-câble métallique</t>
  </si>
  <si>
    <t>Extension annuelle de garantie et de maintenance le samedi pour 1 portique antivol à fixer au sol - 2 unités de passage - Espacement de 160 cm entre les panneaux - AVEC passe-câble métallique</t>
  </si>
  <si>
    <t>Extension annuelle de garantie et de maintenance le samedi pour 1 portique antivol à fixer au sol - 3 unités de passage - Espacement de 160 cm entre les panneaux - AVEC passe-câble métallique</t>
  </si>
  <si>
    <t>Extension annuelle de garantie et de maintenance le samedi pour 1 portique antivol à fixer au sol - 4 unités de passage - Espacement de 160 cm entre les panneaux - AVEC passe-câble métallique</t>
  </si>
  <si>
    <t>Extension annuelle de garantie et de maintenance le samedi pour 1 portique antivol à fixer au sol - 5 unités de passage - Espacement de 160 cm entre les panneaux - AVEC passe-câble métallique</t>
  </si>
  <si>
    <t>Extension annuelle de garantie et de maintenance le samedi et le dimanche pour 1 platine - Modèle peu encombrant (surface réduite) pour un usage standard</t>
  </si>
  <si>
    <r>
      <t xml:space="preserve">Extension annuelle de garantie et de maintenance le samedi et le dimanche pour 1 platine - Modèle pour le traitement de gros volumes
</t>
    </r>
    <r>
      <rPr>
        <i/>
        <sz val="10"/>
        <rFont val="Arial"/>
        <family val="2"/>
      </rPr>
      <t>Les candidats n'ayant qu'un modèle de platine indiqueront "Modèle unique" dans la colonne "Précisions". Ce poste ne participe pas au DQE.</t>
    </r>
  </si>
  <si>
    <t>Extension annuelle de garantie et de maintenance le samedi et le dimanche pour 1 portique antivol à fixer au sol - 1 unité de passage - Espacement de 160 cm entre les panneaux - SANS passe-câble métallique</t>
  </si>
  <si>
    <t>Extension annuelle de garantie et de maintenance le samedi et le dimanche pour 1 portique antivol à fixer au sol - 2 unités de passage - Espacement de 160 cm entre les panneaux - SANS passe-câble métallique</t>
  </si>
  <si>
    <t>Extension annuelle de garantie et de maintenance le samedi et le dimanche pour 1 portique antivol à fixer au sol - 3 unités de passage - Espacement de 160 cm entre les panneaux - SANS passe-câble métallique</t>
  </si>
  <si>
    <t>Extension annuelle de garantie et de maintenance le samedi et le dimanche pour 1 portique antivol à fixer au sol - 4 unités de passage - Espacement de 160 cm entre les panneaux - SANS passe-câble métallique</t>
  </si>
  <si>
    <t>Extension annuelle de garantie et de maintenance le samedi et le dimanche pour 1 portique antivol à fixer au sol - 5 unités de passage - Espacement de 160 cm entre les panneaux - SANS passe-câble métallique</t>
  </si>
  <si>
    <t>Extension annuelle de garantie et de maintenance le samedi et le dimanche pour 1 portique antivol à fixer au sol - 1 unité de passage - Espacement de 160 cm entre les panneaux - AVEC passe-câble métallique</t>
  </si>
  <si>
    <t>Extension annuelle de garantie et de maintenance le samedi et le dimanche pour 1 portique antivol à fixer au sol - 2 unités de passage - Espacement de 160 cm entre les panneaux - AVEC passe-câble métallique</t>
  </si>
  <si>
    <t>Extension annuelle de garantie et de maintenance le samedi et le dimanche pour 1 portique antivol à fixer au sol - 3 unités de passage - Espacement de 160 cm entre les panneaux - AVEC passe-câble métallique</t>
  </si>
  <si>
    <t>Extension annuelle de garantie et de maintenance le samedi et le dimanche pour 1 portique antivol à fixer au sol - 4 unités de passage - Espacement de 160 cm entre les panneaux - AVEC passe-câble métallique</t>
  </si>
  <si>
    <t>Extension annuelle de garantie et de maintenance le samedi et le dimanche pour 1 portique antivol à fixer au sol - 5 unités de passage - Espacement de 160 cm entre les panneaux - AVEC passe-câble métallique</t>
  </si>
  <si>
    <t>Assistance au démarrage</t>
  </si>
  <si>
    <t>Emission des informations de comptage vers Affluences</t>
  </si>
  <si>
    <t>Conduite de projet et prestations de services pour l'émission des informations de comptage vers Affluences</t>
  </si>
  <si>
    <t>Maintenance annuelle - Coût global indépendant du nombre et des types d'équipements</t>
  </si>
  <si>
    <r>
      <t xml:space="preserve">Participation aux comités de pilotage
</t>
    </r>
    <r>
      <rPr>
        <i/>
        <sz val="10"/>
        <rFont val="Arial"/>
        <family val="2"/>
      </rPr>
      <t>Jusqu'à 3 comités de pilotage</t>
    </r>
  </si>
  <si>
    <t>Étude de l'interface avec le SIGB</t>
  </si>
  <si>
    <t>Prestations communes à l'ensemble des matériels</t>
  </si>
  <si>
    <t>Coût global</t>
  </si>
  <si>
    <t>Extension annuelle de garantie et de maintenance le samedi - Coût global indépendant du nombre et des types d'équipements</t>
  </si>
  <si>
    <t>Extension annuelle de garantie et de maintenance le samedi et le dimanche - Coût global indépendant du nombre et des types d'équipements</t>
  </si>
  <si>
    <t>Fourniture, mise en œuvre et maintenance 
d’équipements d’automatisation RFID 
pour la BU SHS de l’Université de Lille</t>
  </si>
  <si>
    <r>
      <t xml:space="preserve">Sauf précision explicite contraire, aucune prestation ne peut être "Non fournie", "Sans objet" ou "Non applicable".
Les candidats souhaitant laisser des prix unitaires vides ou nuls, doivent insérer l'une des deux mentions suivantes 
dans la colonne "Précisions" des postes correspondants : </t>
    </r>
    <r>
      <rPr>
        <b/>
        <i/>
        <sz val="12"/>
        <color theme="9" tint="-0.499984740745262"/>
        <rFont val="Arial"/>
        <family val="2"/>
      </rPr>
      <t>"Gratuit"</t>
    </r>
    <r>
      <rPr>
        <i/>
        <sz val="12"/>
        <color theme="9" tint="-0.499984740745262"/>
        <rFont val="Arial"/>
        <family val="2"/>
      </rPr>
      <t xml:space="preserve">, </t>
    </r>
    <r>
      <rPr>
        <b/>
        <i/>
        <sz val="12"/>
        <color theme="9" tint="-0.499984740745262"/>
        <rFont val="Arial"/>
        <family val="2"/>
      </rPr>
      <t>"Offert"</t>
    </r>
    <r>
      <rPr>
        <i/>
        <sz val="12"/>
        <color theme="9" tint="-0.499984740745262"/>
        <rFont val="Arial"/>
        <family val="2"/>
      </rPr>
      <t xml:space="preserve"> ou </t>
    </r>
    <r>
      <rPr>
        <b/>
        <i/>
        <sz val="12"/>
        <color theme="9" tint="-0.499984740745262"/>
        <rFont val="Arial"/>
        <family val="2"/>
      </rPr>
      <t>"Inclus dans le(s) poste(s) X.X"</t>
    </r>
    <r>
      <rPr>
        <i/>
        <sz val="12"/>
        <color theme="9" tint="-0.499984740745262"/>
        <rFont val="Arial"/>
        <family val="2"/>
      </rPr>
      <t xml:space="preserve">.
Dans le cas contraire, l'offre pourra être considérée comme irrégulière.
</t>
    </r>
    <r>
      <rPr>
        <sz val="12"/>
        <rFont val="Arial"/>
        <family val="2"/>
      </rPr>
      <t>Tous les prix sont à renseigner en euros. Le taux de TVA en vigueur est de 20%.</t>
    </r>
  </si>
  <si>
    <t>Quan-tité</t>
  </si>
  <si>
    <t>BPU contractuel</t>
  </si>
  <si>
    <t>DQE non contractuel</t>
  </si>
  <si>
    <r>
      <t xml:space="preserve">1 bac à fond mobile sur roulettes pour le robot de tri - 2e modèle
</t>
    </r>
    <r>
      <rPr>
        <i/>
        <sz val="10"/>
        <rFont val="Arial"/>
        <family val="2"/>
      </rPr>
      <t>Chiffrage obligatoire
Les candidats doivent chiffrer un modèle ayant une capacité strictement inférieure à celle du 1er modèle (l'Université souhaite disposer de bacs à grande contenance et de bacs à plus faible contenance).</t>
    </r>
  </si>
  <si>
    <r>
      <t xml:space="preserve">1 bac à fond mobile sur roulettes pour le robot de tri - 1er modèle
</t>
    </r>
    <r>
      <rPr>
        <i/>
        <sz val="10"/>
        <rFont val="Arial"/>
        <family val="2"/>
      </rPr>
      <t>Chiffrage obligatoire</t>
    </r>
  </si>
  <si>
    <r>
      <t xml:space="preserve">Matériels et logiciels
</t>
    </r>
    <r>
      <rPr>
        <i/>
        <sz val="10"/>
        <color rgb="FF000000"/>
        <rFont val="Arial"/>
        <family val="2"/>
      </rPr>
      <t>L</t>
    </r>
    <r>
      <rPr>
        <i/>
        <sz val="10"/>
        <color indexed="8"/>
        <rFont val="Arial"/>
        <family val="2"/>
      </rPr>
      <t>es prix doivent comprendre une garantie minimum de 1 an incluant la correction des anomalies du lundi au vendredi de 9h00 à 18h00.</t>
    </r>
  </si>
  <si>
    <t>1 session - Formation à l’équipement des documents avec des étiquettes RFID</t>
  </si>
  <si>
    <t>1 session - Formation à l’utilisation des platines (prêt-retour), du portique antivol, des compteurs de passage et des automates</t>
  </si>
  <si>
    <t>1 session - Formation à l’administration et à l’exploitation techniques et fonctionnelles des platines, du portique antivol, des compteurs de passage, des automates</t>
  </si>
  <si>
    <t>1 session - Formation à l’utilisation du système de retour</t>
  </si>
  <si>
    <t>1 session - Formation à l’administration et à l’exploitation techniques et fonctionnelles du système de retour</t>
  </si>
  <si>
    <t>1 rouleau de papier pour l'impression des reçus - 1er modèle</t>
  </si>
  <si>
    <r>
      <t xml:space="preserve">1 rouleau de papier pour l'impression des reçus - 2e modèle
</t>
    </r>
    <r>
      <rPr>
        <i/>
        <sz val="10"/>
        <rFont val="Arial"/>
        <family val="2"/>
      </rPr>
      <t>Si un seul modèle est suffisant, les candidats indiqueront "Modèle unique" dans la colonne "Précisions". Ce poste ne participe pas au DQE.</t>
    </r>
  </si>
  <si>
    <r>
      <t xml:space="preserve">1 bac sur roulettes pour le robot de tri - 3e modèle
</t>
    </r>
    <r>
      <rPr>
        <i/>
        <sz val="10"/>
        <rFont val="Arial"/>
        <family val="2"/>
      </rPr>
      <t>Les candidats ne disposant pas de 3e modèle indiqueront "Pas de 3e modèle" dans la colonne Précisions". Ce poste ne participe pas au DQE.</t>
    </r>
  </si>
  <si>
    <r>
      <t xml:space="preserve">1 bac sur roulettes pour le robot de tri - 4e modèle
</t>
    </r>
    <r>
      <rPr>
        <i/>
        <sz val="10"/>
        <rFont val="Arial"/>
        <family val="2"/>
      </rPr>
      <t>Les candidats ne disposant pas de 4e modèle indiqueront "Pas de 4e modèle" dans la colonne Précisions". Ce poste ne participe pas au DQE.</t>
    </r>
  </si>
  <si>
    <t>Portiques antivol à fixer au sol</t>
  </si>
  <si>
    <t>Système de retour</t>
  </si>
  <si>
    <r>
      <t xml:space="preserve">1 box nécessaire pour le fonctionnement des portiques antivol
</t>
    </r>
    <r>
      <rPr>
        <i/>
        <sz val="10"/>
        <color theme="1"/>
        <rFont val="Arial"/>
        <family val="2"/>
      </rPr>
      <t>Dans la colonne "Précisions" porter la mention "Inclus dans les postes 2.*" si aucune box n'est à acquérir avec les portiques.</t>
    </r>
  </si>
  <si>
    <r>
      <t>Prestations de mise en œuvre</t>
    </r>
    <r>
      <rPr>
        <sz val="11"/>
        <color theme="1"/>
        <rFont val="Arial"/>
        <family val="2"/>
      </rPr>
      <t xml:space="preserve">
</t>
    </r>
    <r>
      <rPr>
        <i/>
        <sz val="10"/>
        <color theme="1"/>
        <rFont val="Arial"/>
        <family val="2"/>
      </rPr>
      <t>Les formations doivent être chiffrées plus loin dans la section prévue à cet effet.</t>
    </r>
    <r>
      <rPr>
        <b/>
        <sz val="12"/>
        <color rgb="FF000000"/>
        <rFont val="Arial"/>
        <family val="2"/>
      </rPr>
      <t xml:space="preserve">
</t>
    </r>
    <r>
      <rPr>
        <b/>
        <sz val="6"/>
        <color rgb="FF000000"/>
        <rFont val="Arial"/>
        <family val="2"/>
      </rPr>
      <t xml:space="preserve">
</t>
    </r>
    <r>
      <rPr>
        <i/>
        <sz val="10"/>
        <color rgb="FF000000"/>
        <rFont val="Arial"/>
        <family val="2"/>
      </rPr>
      <t>Les prestations de conseils pour l’implantation et l'intégration des matériels incluent, entre autres, la fourniture d'un plan d'implantation et la participation à des réunions de chantier (voir le paragraphe 5.3 du CCTP).</t>
    </r>
  </si>
  <si>
    <t>Fourniture des dossiers techniques (dossiers d’architecture, d’installation, d’exploitation, de conformité au RGS, dossiers liés à l'hébergement...)</t>
  </si>
  <si>
    <t>Conduite de projet, assistance à la vérification des prestations (avec cahier de recette) et conseils pour l’implantation et l'intégration des matériels dans le bâtiment et l’aménagement des espaces</t>
  </si>
  <si>
    <t>Poste 1.1</t>
  </si>
  <si>
    <t>Poste 1.2</t>
  </si>
  <si>
    <t>Poste 3.8</t>
  </si>
  <si>
    <t>Poste 3.9</t>
  </si>
  <si>
    <t>Poste 3.10</t>
  </si>
  <si>
    <t>Poste 3.11</t>
  </si>
  <si>
    <t>Poste 3.12</t>
  </si>
  <si>
    <r>
      <t xml:space="preserve">Maintenance annuelle pour 1 box nécessaire pour le fonctionnement des portiques antivol
</t>
    </r>
    <r>
      <rPr>
        <i/>
        <sz val="10"/>
        <color theme="1"/>
        <rFont val="Arial"/>
        <family val="2"/>
      </rPr>
      <t>Dans la colonne "Précisions" porter la mention "Inclus dans les postes 2.*" si aucune box n'est à acquérir avec les portiques.</t>
    </r>
  </si>
  <si>
    <r>
      <t xml:space="preserve">Maintenance annuelle pour 1 bac à fond mobile sur roulettes pour le robot de tri - 1er modèle
</t>
    </r>
    <r>
      <rPr>
        <i/>
        <sz val="10"/>
        <rFont val="Arial"/>
        <family val="2"/>
      </rPr>
      <t>Chiffrage obligatoire</t>
    </r>
  </si>
  <si>
    <r>
      <t xml:space="preserve">Maintenance annuelle pour 1 bac à fond mobile sur roulettes pour le robot de tri - 2e modèle
</t>
    </r>
    <r>
      <rPr>
        <i/>
        <sz val="10"/>
        <rFont val="Arial"/>
        <family val="2"/>
      </rPr>
      <t>Chiffrage obligatoire
Les candidats doivent chiffrer un modèle ayant une capacité strictement inférieure à celle du 1er modèle (l'Université souhaite disposer de bacs à grande contenance et de bacs à plus faible contenance).</t>
    </r>
  </si>
  <si>
    <r>
      <t xml:space="preserve">Maintenance annuelle pour 1 bac sur roulettes pour le robot de tri - 3e modèle
</t>
    </r>
    <r>
      <rPr>
        <i/>
        <sz val="10"/>
        <rFont val="Arial"/>
        <family val="2"/>
      </rPr>
      <t>Les candidats ne disposant pas de 3e modèle indiqueront "Pas de 3e modèle" dans la colonne Précisions". Ce poste ne participe pas au DQE.</t>
    </r>
  </si>
  <si>
    <r>
      <t xml:space="preserve">Maintenance annuelle pour 1 bac sur roulettes pour le robot de tri - 4e modèle
</t>
    </r>
    <r>
      <rPr>
        <i/>
        <sz val="10"/>
        <rFont val="Arial"/>
        <family val="2"/>
      </rPr>
      <t>Les candidats ne disposant pas de 4e modèle indiqueront "Pas de 4e modèle" dans la colonne Précisions". Ce poste ne participe pas au DQE.</t>
    </r>
  </si>
  <si>
    <t>Poste 5.9</t>
  </si>
  <si>
    <t>Poste 5.10</t>
  </si>
  <si>
    <t>Poste 5.11</t>
  </si>
  <si>
    <t>Poste 5.12</t>
  </si>
  <si>
    <t>Poste 5.13</t>
  </si>
  <si>
    <t>Poste 5.14</t>
  </si>
  <si>
    <t>Poste 5.15</t>
  </si>
  <si>
    <t>Poste 5.16</t>
  </si>
  <si>
    <t>Poste 5.17</t>
  </si>
  <si>
    <t>Poste 5.18</t>
  </si>
  <si>
    <t>Poste 5.19</t>
  </si>
  <si>
    <t>Poste 5.20</t>
  </si>
  <si>
    <t>Poste 5.21</t>
  </si>
  <si>
    <t>Poste 5.22</t>
  </si>
  <si>
    <t>Poste 5.23</t>
  </si>
  <si>
    <t>Poste 5.24</t>
  </si>
  <si>
    <t>Poste 5.25</t>
  </si>
  <si>
    <t>Poste 5.26</t>
  </si>
  <si>
    <t>Poste 5.27</t>
  </si>
  <si>
    <t>Poste 5.28</t>
  </si>
  <si>
    <r>
      <t xml:space="preserve">Extension annuelle de garantie et de maintenance le samedi pour 1 box nécessaire pour le fonctionnement des portiques antivol
</t>
    </r>
    <r>
      <rPr>
        <i/>
        <sz val="10"/>
        <color theme="1"/>
        <rFont val="Arial"/>
        <family val="2"/>
      </rPr>
      <t>Dans la colonne "Précisions" porter la mention "Inclus dans les postes 2.*" si aucune box n'est à acquérir avec les portiques.</t>
    </r>
  </si>
  <si>
    <r>
      <t xml:space="preserve">Extension annuelle de garantie et de maintenance le samedi pour 1 bac à fond mobile sur roulettes pour le robot de tri - 1er modèle
</t>
    </r>
    <r>
      <rPr>
        <i/>
        <sz val="10"/>
        <rFont val="Arial"/>
        <family val="2"/>
      </rPr>
      <t>Chiffrage obligatoire</t>
    </r>
  </si>
  <si>
    <r>
      <t xml:space="preserve">Extension annuelle de garantie et de maintenance le samedi pour 1 bac à fond mobile sur roulettes pour le robot de tri - 2e modèle
</t>
    </r>
    <r>
      <rPr>
        <i/>
        <sz val="10"/>
        <rFont val="Arial"/>
        <family val="2"/>
      </rPr>
      <t>Chiffrage obligatoire
Les candidats doivent chiffrer un modèle ayant une capacité strictement inférieure à celle du 1er modèle (l'Université souhaite disposer de bacs à grande contenance et de bacs à plus faible contenance).</t>
    </r>
  </si>
  <si>
    <r>
      <t xml:space="preserve">Extension annuelle de garantie et de maintenance le samedi pour 1 bac sur roulettes pour le robot de tri - 3e modèle
</t>
    </r>
    <r>
      <rPr>
        <i/>
        <sz val="10"/>
        <rFont val="Arial"/>
        <family val="2"/>
      </rPr>
      <t>Les candidats ne disposant pas de 3e modèle indiqueront "Pas de 3e modèle" dans la colonne Précisions". Ce poste ne participe pas au DQE.</t>
    </r>
  </si>
  <si>
    <r>
      <t xml:space="preserve">Extension annuelle de garantie et de maintenance le samedi pour 1 bac sur roulettes pour le robot de tri - 4e modèle
</t>
    </r>
    <r>
      <rPr>
        <i/>
        <sz val="10"/>
        <rFont val="Arial"/>
        <family val="2"/>
      </rPr>
      <t>Les candidats ne disposant pas de 4e modèle indiqueront "Pas de 4e modèle" dans la colonne Précisions". Ce poste ne participe pas au DQE.</t>
    </r>
  </si>
  <si>
    <r>
      <t xml:space="preserve">Extension annuelle de garantie et de maintenance le samedi et le dimanche pour 1 box nécessaire pour le fonctionnement des portiques antivol
</t>
    </r>
    <r>
      <rPr>
        <i/>
        <sz val="10"/>
        <color theme="1"/>
        <rFont val="Arial"/>
        <family val="2"/>
      </rPr>
      <t>Dans la colonne "Précisions" porter la mention "Inclus dans les postes 2.*" si aucune box n'est à acquérir avec les portiques.</t>
    </r>
  </si>
  <si>
    <r>
      <t xml:space="preserve">Extension annuelle de garantie et de maintenance le samedi et le dimanche pour 1 bac à fond mobile sur roulettes pour le robot de tri - 1er modèle
</t>
    </r>
    <r>
      <rPr>
        <i/>
        <sz val="10"/>
        <rFont val="Arial"/>
        <family val="2"/>
      </rPr>
      <t>Chiffrage obligatoire</t>
    </r>
  </si>
  <si>
    <r>
      <t xml:space="preserve">Extension annuelle de garantie et de maintenance le samedi et le dimanche pour 1 bac à fond mobile sur roulettes pour le robot de tri - 2e modèle
</t>
    </r>
    <r>
      <rPr>
        <i/>
        <sz val="10"/>
        <rFont val="Arial"/>
        <family val="2"/>
      </rPr>
      <t>Chiffrage obligatoire
Les candidats doivent chiffrer un modèle ayant une capacité strictement inférieure à celle du 1er modèle (l'Université souhaite disposer de bacs à grande contenance et de bacs à plus faible contenance).</t>
    </r>
  </si>
  <si>
    <r>
      <t xml:space="preserve">Extension annuelle de garantie et de maintenance le samedi et le dimanche pour 1 bac sur roulettes pour le robot de tri - 3e modèle
</t>
    </r>
    <r>
      <rPr>
        <i/>
        <sz val="10"/>
        <rFont val="Arial"/>
        <family val="2"/>
      </rPr>
      <t>Les candidats ne disposant pas de 3e modèle indiqueront "Pas de 3e modèle" dans la colonne Précisions". Ce poste ne participe pas au DQE.</t>
    </r>
  </si>
  <si>
    <r>
      <t xml:space="preserve">Extension annuelle de garantie et de maintenance le samedi et le dimanche pour 1 bac sur roulettes pour le robot de tri - 4e modèle
</t>
    </r>
    <r>
      <rPr>
        <i/>
        <sz val="10"/>
        <rFont val="Arial"/>
        <family val="2"/>
      </rPr>
      <t>Les candidats ne disposant pas de 4e modèle indiqueront "Pas de 4e modèle" dans la colonne Précisions". Ce poste ne participe pas au DQE.</t>
    </r>
  </si>
  <si>
    <t>TOTAL GÉNÉRAL DU DÉTAIL QUANTITATIF ESTIMATIF</t>
  </si>
  <si>
    <r>
      <t xml:space="preserve">Rouleaux de papier pour l'impression des reçus (automates, boîte de retour)
</t>
    </r>
    <r>
      <rPr>
        <i/>
        <sz val="10"/>
        <color theme="1"/>
        <rFont val="Arial"/>
        <family val="2"/>
      </rPr>
      <t>Les candidats peuvent chiffrer 2 modèles dans le cas où tous les équipements ne sont pas comptabiles avec le même format de rouleau.
Si deux modèles sont chiffrés, les candidats préciseront les équipements associés dans la colonne "Précisions".</t>
    </r>
  </si>
  <si>
    <t>Sous-total - Consommables</t>
  </si>
  <si>
    <t>Sous-total - Matériels et logiciels</t>
  </si>
  <si>
    <t>Sous-total - Prestations de mise en œuvre</t>
  </si>
  <si>
    <t>Sous-total - Prestations de formation</t>
  </si>
  <si>
    <t>Sous-total - Maintenance des matériels et logiciels du lundi au vendredi de 9h00 à 18h00</t>
  </si>
  <si>
    <r>
      <t xml:space="preserve">Sous-total - Extension de garantie et de maintenance pour les matériels et logiciels </t>
    </r>
    <r>
      <rPr>
        <b/>
        <u/>
        <sz val="12"/>
        <color rgb="FF000000"/>
        <rFont val="Arial"/>
        <family val="2"/>
      </rPr>
      <t>le samedi</t>
    </r>
    <r>
      <rPr>
        <b/>
        <sz val="12"/>
        <color rgb="FF000000"/>
        <rFont val="Arial"/>
        <family val="2"/>
      </rPr>
      <t xml:space="preserve"> de 9h00 à 18h00</t>
    </r>
  </si>
  <si>
    <r>
      <t xml:space="preserve">Sous-total - Extension de garantie et de maintenance pour les matériels et logiciels </t>
    </r>
    <r>
      <rPr>
        <b/>
        <u/>
        <sz val="12"/>
        <color rgb="FF000000"/>
        <rFont val="Arial"/>
        <family val="2"/>
      </rPr>
      <t>le samedi et le dimanche</t>
    </r>
    <r>
      <rPr>
        <b/>
        <sz val="12"/>
        <color rgb="FF000000"/>
        <rFont val="Arial"/>
        <family val="2"/>
      </rPr>
      <t xml:space="preserve"> de 9h00 à 18h00</t>
    </r>
  </si>
  <si>
    <t>Sous-total - Prix de journée</t>
  </si>
  <si>
    <r>
      <t xml:space="preserve">Maintenance des matériels et logiciels du lundi au vendredi de 9h00 à 18h00
</t>
    </r>
    <r>
      <rPr>
        <i/>
        <sz val="9"/>
        <color indexed="8"/>
        <rFont val="Arial"/>
        <family val="2"/>
      </rPr>
      <t>Les coûts à préciser sont annuels.
Ils s'appliqueront après l'année de garantie incluse dans le coût d'acquisition des matériels et logiciels.</t>
    </r>
  </si>
  <si>
    <t>Terminaux RFID mobiles</t>
  </si>
  <si>
    <t>1 terminal RFID mobile</t>
  </si>
  <si>
    <t>Maintenance annuelle pour 1 terminal RFID mobile</t>
  </si>
  <si>
    <t>Extension annuelle de garantie et de maintenance le samedi pour 1 terminal RFID mobile</t>
  </si>
  <si>
    <t>Extension annuelle de garantie et de maintenance le samedi et le dimanche pour 1 terminal RFID mobile</t>
  </si>
  <si>
    <t>Mise en ordre de marche et paramétrage sur site de 1 à 2 terminaux RFID mobiles</t>
  </si>
  <si>
    <t>Poste 3.13</t>
  </si>
  <si>
    <r>
      <t xml:space="preserve">Les prestations qui suivent doivent couvrir l'installation des matériels suivants :
- Platines RFID
- Portique antivol
- Compteurs de passage avec caméra
- Automates de prêt-retour libre-service
ainsi que l'installation des logiciels associés sur les postes professionnels.
</t>
    </r>
    <r>
      <rPr>
        <b/>
        <sz val="2"/>
        <color theme="1"/>
        <rFont val="Arial"/>
        <family val="2"/>
      </rPr>
      <t xml:space="preserve">
</t>
    </r>
    <r>
      <rPr>
        <i/>
        <sz val="10"/>
        <color theme="1"/>
        <rFont val="Arial"/>
        <family val="2"/>
      </rPr>
      <t>Les candidats doivent se référer au paragraphe "2.4 Équipements à fournir" du CCTP pour les quantités de matériels à installer dans la BU SHS. Les prix précisés doivent rester valides si les quantités de platines ou d'automates sont modifiées à la hausse d'une à deux unités.
Le système de retour et les terminaux RFID mobiles font l'objet de postes d'installation spécifiques définis plus bas.</t>
    </r>
  </si>
  <si>
    <t>1 session - Formation à l’utilisation et à l’administration technique et fonctionnelle des terminaux mobiles RFID</t>
  </si>
  <si>
    <t>Poste 4.7</t>
  </si>
  <si>
    <r>
      <t xml:space="preserve">1 automate - Modèle habillé, prêt à l’emploi, sur pied (borne), non réglable en hauteur
</t>
    </r>
    <r>
      <rPr>
        <i/>
        <sz val="10"/>
        <rFont val="Arial"/>
        <family val="2"/>
      </rPr>
      <t>Avec imprimante à tickets, lecteur de cartes CMS et lecteur de cartes code à barres</t>
    </r>
  </si>
  <si>
    <r>
      <t xml:space="preserve">1 automate - Modèle habillé, prêt à l’emploi, sur pied (borne), réglable en hauteur par le public
</t>
    </r>
    <r>
      <rPr>
        <i/>
        <sz val="10"/>
        <rFont val="Arial"/>
        <family val="2"/>
      </rPr>
      <t>Avec imprimante à tickets, lecteur de cartes CMS et lecteur de cartes code à barres</t>
    </r>
  </si>
  <si>
    <r>
      <t xml:space="preserve">1 automate - Modèle habillé, prêt à l’emploi, sur pied (borne), 3e modèle disponible dans le catalogue du titulaire
</t>
    </r>
    <r>
      <rPr>
        <i/>
        <sz val="10"/>
        <rFont val="Arial"/>
        <family val="2"/>
      </rPr>
      <t>Avec imprimante à tickets, lecteur de cartes CMS et lecteur de cartes code à barres
Les candidats ne disposant pas de 3e modèle indiqueront "Pas de 3e modèle" dans la colonne Précisions". Ce poste ne participe pas au DQE.</t>
    </r>
  </si>
  <si>
    <r>
      <t xml:space="preserve">1 automate - Modèle habillé, prêt à l’emploi, à poser sur du mobilier - 1er modèle
</t>
    </r>
    <r>
      <rPr>
        <i/>
        <sz val="10"/>
        <rFont val="Arial"/>
        <family val="2"/>
      </rPr>
      <t>Avec imprimante à tickets, lecteur de cartes CMS et lecteur de cartes code à barres</t>
    </r>
  </si>
  <si>
    <r>
      <t xml:space="preserve">1 automate - Modèle habillé, prêt à l’emploi, à poser sur du mobilier - 2e modèle
</t>
    </r>
    <r>
      <rPr>
        <i/>
        <sz val="10"/>
        <rFont val="Arial"/>
        <family val="2"/>
      </rPr>
      <t>Avec imprimante à tickets, lecteur de cartes CMS et lecteur de cartes code à barres
2e modèle avec un encombrement différent du 1er modèle
Les candidats ne disposant pas de 2e modèle indiqueront "Pas de 2e modèle" dans la colonne Précisions". Ce poste ne participe pas au DQE.</t>
    </r>
  </si>
  <si>
    <r>
      <t xml:space="preserve">1 automate - Modèle à intégrer dans du mobilier sur mesure fourni par l'Université
</t>
    </r>
    <r>
      <rPr>
        <i/>
        <sz val="10"/>
        <rFont val="Arial"/>
        <family val="2"/>
      </rPr>
      <t xml:space="preserve">Avec imprimante à tickets, lecteur de cartes CMS, lecteur de cartes code à barres et </t>
    </r>
    <r>
      <rPr>
        <b/>
        <i/>
        <u/>
        <sz val="10"/>
        <rFont val="Arial"/>
        <family val="2"/>
      </rPr>
      <t>obligatoirement un PC tout-en-un</t>
    </r>
  </si>
  <si>
    <r>
      <t xml:space="preserve">Maintenance annuelle pour 1 automate - Modèle habillé, prêt à l’emploi, sur pied (borne), non réglable en hauteur
</t>
    </r>
    <r>
      <rPr>
        <i/>
        <sz val="10"/>
        <rFont val="Arial"/>
        <family val="2"/>
      </rPr>
      <t>Avec imprimante à tickets, lecteur de cartes CMS et lecteur de cartes code à barres</t>
    </r>
  </si>
  <si>
    <r>
      <t xml:space="preserve">Maintenance annuelle pour 1 automate - Modèle habillé, prêt à l’emploi, sur pied (borne), réglable en hauteur par le public
</t>
    </r>
    <r>
      <rPr>
        <i/>
        <sz val="10"/>
        <rFont val="Arial"/>
        <family val="2"/>
      </rPr>
      <t>Avec imprimante à tickets, lecteur de cartes CMS et lecteur de cartes code à barres</t>
    </r>
  </si>
  <si>
    <r>
      <t xml:space="preserve">Maintenance annuelle pour 1 automate - Modèle habillé, prêt à l’emploi, sur pied (borne), 3e modèle disponible dans le catalogue du titulaire
</t>
    </r>
    <r>
      <rPr>
        <i/>
        <sz val="10"/>
        <rFont val="Arial"/>
        <family val="2"/>
      </rPr>
      <t>Avec imprimante à tickets, lecteur de cartes CMS et lecteur de cartes code à barres
Les candidats ne disposant pas de 3e modèle indiqueront "Pas de 3e modèle" dans la colonne Précisions". Ce poste ne participe pas au DQE.</t>
    </r>
  </si>
  <si>
    <r>
      <t xml:space="preserve">Maintenance annuelle pour 1 automate - Modèle habillé, prêt à l’emploi, à poser sur du mobilier - 1er modèle
</t>
    </r>
    <r>
      <rPr>
        <i/>
        <sz val="10"/>
        <rFont val="Arial"/>
        <family val="2"/>
      </rPr>
      <t>Avec imprimante à tickets, lecteur de cartes CMS et lecteur de cartes code à barres</t>
    </r>
  </si>
  <si>
    <r>
      <t xml:space="preserve">Maintenance annuelle pour 1 automate - Modèle habillé, prêt à l’emploi, à poser sur du mobilier - 2e modèle
</t>
    </r>
    <r>
      <rPr>
        <i/>
        <sz val="10"/>
        <rFont val="Arial"/>
        <family val="2"/>
      </rPr>
      <t>Avec imprimante à tickets, lecteur de cartes CMS et lecteur de cartes code à barres
2e modèle avec un encombrement différent du 1er modèle
Les candidats ne disposant pas de 2e modèle indiqueront "Pas de 2e modèle" dans la colonne Précisions". Ce poste ne participe pas au DQE.</t>
    </r>
  </si>
  <si>
    <r>
      <t xml:space="preserve">Extension annuelle de garantie et de maintenance le samedi pour 1 automate - Modèle habillé, prêt à l’emploi, sur pied (borne), non réglable en hauteur
</t>
    </r>
    <r>
      <rPr>
        <i/>
        <sz val="10"/>
        <rFont val="Arial"/>
        <family val="2"/>
      </rPr>
      <t>Avec imprimante à tickets, lecteur de cartes CMS et lecteur de cartes code à barres</t>
    </r>
  </si>
  <si>
    <r>
      <t xml:space="preserve">Extension annuelle de garantie et de maintenance le samedi pour 1 automate - Modèle habillé, prêt à l’emploi, sur pied (borne), réglable en hauteur par le public
</t>
    </r>
    <r>
      <rPr>
        <i/>
        <sz val="10"/>
        <rFont val="Arial"/>
        <family val="2"/>
      </rPr>
      <t>Avec imprimante à tickets, lecteur de cartes CMS et lecteur de cartes code à barres</t>
    </r>
  </si>
  <si>
    <r>
      <t xml:space="preserve">Extension annuelle de garantie et de maintenance le samedi pour 1 automate - Modèle habillé, prêt à l’emploi, sur pied (borne), 3e modèle disponible dans le catalogue du titulaire
</t>
    </r>
    <r>
      <rPr>
        <i/>
        <sz val="10"/>
        <rFont val="Arial"/>
        <family val="2"/>
      </rPr>
      <t>Avec imprimante à tickets, lecteur de cartes CMS et lecteur de cartes code à barres
Les candidats ne disposant pas de 3e modèle indiqueront "Pas de 3e modèle" dans la colonne Précisions". Ce poste ne participe pas au DQE.</t>
    </r>
  </si>
  <si>
    <r>
      <t xml:space="preserve">Extension annuelle de garantie et de maintenance le samedi pour 1 automate - Modèle habillé, prêt à l’emploi, à poser sur du mobilier - 1er modèle
</t>
    </r>
    <r>
      <rPr>
        <i/>
        <sz val="10"/>
        <rFont val="Arial"/>
        <family val="2"/>
      </rPr>
      <t>Avec imprimante à tickets, lecteur de cartes CMS et lecteur de cartes code à barres</t>
    </r>
  </si>
  <si>
    <r>
      <t xml:space="preserve">Extension annuelle de garantie et de maintenance le samedi pour 1 automate - Modèle habillé, prêt à l’emploi, à poser sur du mobilier - 2e modèle
</t>
    </r>
    <r>
      <rPr>
        <i/>
        <sz val="10"/>
        <rFont val="Arial"/>
        <family val="2"/>
      </rPr>
      <t>Avec imprimante à tickets, lecteur de cartes CMS et lecteur de cartes code à barres
2e modèle avec un encombrement différent du 1er modèle
Les candidats ne disposant pas de 2e modèle indiqueront "Pas de 2e modèle" dans la colonne Précisions". Ce poste ne participe pas au DQE.</t>
    </r>
  </si>
  <si>
    <r>
      <t xml:space="preserve">Extension annuelle de garantie et de maintenance le samedi et le dimanche pour 1 automate - Modèle habillé, prêt à l’emploi, sur pied (borne), non réglable en hauteur
</t>
    </r>
    <r>
      <rPr>
        <i/>
        <sz val="10"/>
        <rFont val="Arial"/>
        <family val="2"/>
      </rPr>
      <t>Avec imprimante à tickets, lecteur de cartes CMS et lecteur de cartes code à barres</t>
    </r>
  </si>
  <si>
    <r>
      <t xml:space="preserve">Extension annuelle de garantie et de maintenance le samedi et le dimanche pour 1 automate - Modèle habillé, prêt à l’emploi, sur pied (borne), réglable en hauteur par le public
</t>
    </r>
    <r>
      <rPr>
        <i/>
        <sz val="10"/>
        <rFont val="Arial"/>
        <family val="2"/>
      </rPr>
      <t>Avec imprimante à tickets, lecteur de cartes CMS et lecteur de cartes code à barres</t>
    </r>
  </si>
  <si>
    <r>
      <t xml:space="preserve">Extension annuelle de garantie et de maintenance le samedi et le dimanche pour 1 automate - Modèle habillé, prêt à l’emploi, sur pied (borne), 3e modèle disponible dans le catalogue du titulaire
</t>
    </r>
    <r>
      <rPr>
        <i/>
        <sz val="10"/>
        <rFont val="Arial"/>
        <family val="2"/>
      </rPr>
      <t>Avec imprimante à tickets, lecteur de cartes CMS et lecteur de cartes code à barres
Les candidats ne disposant pas de 3e modèle indiqueront "Pas de 3e modèle" dans la colonne Précisions". Ce poste ne participe pas au DQE.</t>
    </r>
  </si>
  <si>
    <r>
      <t xml:space="preserve">Extension annuelle de garantie et de maintenance le samedi et le dimanche pour 1 automate - Modèle habillé, prêt à l’emploi, à poser sur du mobilier - 1er modèle
</t>
    </r>
    <r>
      <rPr>
        <i/>
        <sz val="10"/>
        <rFont val="Arial"/>
        <family val="2"/>
      </rPr>
      <t>Avec imprimante à tickets, lecteur de cartes CMS et lecteur de cartes code à barres</t>
    </r>
  </si>
  <si>
    <r>
      <t xml:space="preserve">Extension annuelle de garantie et de maintenance le samedi et le dimanche pour 1 automate - Modèle habillé, prêt à l’emploi, à poser sur du mobilier - 2e modèle
</t>
    </r>
    <r>
      <rPr>
        <i/>
        <sz val="10"/>
        <rFont val="Arial"/>
        <family val="2"/>
      </rPr>
      <t>Avec imprimante à tickets, lecteur de cartes CMS et lecteur de cartes code à barres
2e modèle avec un encombrement différent du 1er modèle
Les candidats ne disposant pas de 2e modèle indiqueront "Pas de 2e modèle" dans la colonne Précisions". Ce poste ne participe pas au DQE.</t>
    </r>
  </si>
  <si>
    <r>
      <t xml:space="preserve">Maintenance annuelle pour 1 automate - Modèle à intégrer dans du mobilier sur mesure fourni par l'Université
</t>
    </r>
    <r>
      <rPr>
        <i/>
        <sz val="10"/>
        <rFont val="Arial"/>
        <family val="2"/>
      </rPr>
      <t xml:space="preserve">Avec imprimante à tickets, lecteur de cartes CMS, lecteur de cartes code à barres et </t>
    </r>
    <r>
      <rPr>
        <b/>
        <i/>
        <u/>
        <sz val="10"/>
        <rFont val="Arial"/>
        <family val="2"/>
      </rPr>
      <t>obligatoirement un PC tout-en-un</t>
    </r>
  </si>
  <si>
    <r>
      <t xml:space="preserve">Extension annuelle de garantie et de maintenance le samedi pour 1 automate - Modèle à intégrer dans du mobilier sur mesure fourni par l'Université
</t>
    </r>
    <r>
      <rPr>
        <i/>
        <sz val="10"/>
        <rFont val="Arial"/>
        <family val="2"/>
      </rPr>
      <t xml:space="preserve">Avec imprimante à tickets, lecteur de cartes CMS, lecteur de cartes code à barres et </t>
    </r>
    <r>
      <rPr>
        <b/>
        <i/>
        <u/>
        <sz val="10"/>
        <rFont val="Arial"/>
        <family val="2"/>
      </rPr>
      <t>obligatoirement un PC tout-en-un</t>
    </r>
  </si>
  <si>
    <r>
      <t xml:space="preserve">Extension annuelle de garantie et de maintenance le samedi et le dimanche pour 1 automate - Modèle à intégrer dans du mobilier sur mesure fourni par l'Université
</t>
    </r>
    <r>
      <rPr>
        <i/>
        <sz val="10"/>
        <rFont val="Arial"/>
        <family val="2"/>
      </rPr>
      <t xml:space="preserve">Avec imprimante à tickets, lecteur de cartes CMS, lecteur de cartes code à barres et </t>
    </r>
    <r>
      <rPr>
        <b/>
        <i/>
        <u/>
        <sz val="10"/>
        <rFont val="Arial"/>
        <family val="2"/>
      </rPr>
      <t>obligatoirement un PC tout-en-un</t>
    </r>
  </si>
  <si>
    <r>
      <t xml:space="preserve">Extension annuelle de garantie et de maintenance le samedi et le dimanche pour 1 boîte de retour intérieure avec robot de tri à 7 bacs
</t>
    </r>
    <r>
      <rPr>
        <i/>
        <sz val="10"/>
        <rFont val="Arial"/>
        <family val="2"/>
      </rPr>
      <t>Boîte avec imprimante à tickets - Sans lecteur de cartes CMS et sans lecteur de cartes code à barres</t>
    </r>
    <r>
      <rPr>
        <sz val="10"/>
        <rFont val="Arial"/>
        <family val="2"/>
      </rPr>
      <t xml:space="preserve">
</t>
    </r>
    <r>
      <rPr>
        <i/>
        <sz val="10"/>
        <rFont val="Arial"/>
        <family val="2"/>
      </rPr>
      <t>Ne chiffrer aucun bac dans ce poste</t>
    </r>
  </si>
  <si>
    <r>
      <t xml:space="preserve">Extension annuelle de garantie et de maintenance le samedi pour 1 boîte de retour intérieure avec robot de tri à 7 bacs
</t>
    </r>
    <r>
      <rPr>
        <i/>
        <sz val="10"/>
        <rFont val="Arial"/>
        <family val="2"/>
      </rPr>
      <t>Boîte avec imprimante à tickets - Sans lecteur de cartes CMS et sans lecteur de cartes code à barres</t>
    </r>
    <r>
      <rPr>
        <sz val="10"/>
        <rFont val="Arial"/>
        <family val="2"/>
      </rPr>
      <t xml:space="preserve">
</t>
    </r>
    <r>
      <rPr>
        <i/>
        <sz val="10"/>
        <rFont val="Arial"/>
        <family val="2"/>
      </rPr>
      <t>Ne chiffrer aucun bac dans ce poste</t>
    </r>
  </si>
  <si>
    <r>
      <t xml:space="preserve">Maintenance annuelle pour 1 boîte de retour intérieure avec robot de tri à 7 bacs
</t>
    </r>
    <r>
      <rPr>
        <i/>
        <sz val="10"/>
        <rFont val="Arial"/>
        <family val="2"/>
      </rPr>
      <t>Boîte avec imprimante à tickets - Sans lecteur de cartes CMS et sans lecteur de cartes code à barres</t>
    </r>
    <r>
      <rPr>
        <sz val="10"/>
        <rFont val="Arial"/>
        <family val="2"/>
      </rPr>
      <t xml:space="preserve">
</t>
    </r>
    <r>
      <rPr>
        <i/>
        <sz val="10"/>
        <rFont val="Arial"/>
        <family val="2"/>
      </rPr>
      <t>Ne chiffrer aucun bac dans ce poste</t>
    </r>
  </si>
  <si>
    <r>
      <t xml:space="preserve">1 boîte de retour intérieure avec robot de tri à 7 bacs
</t>
    </r>
    <r>
      <rPr>
        <i/>
        <sz val="10"/>
        <rFont val="Arial"/>
        <family val="2"/>
      </rPr>
      <t>Boîte avec imprimante à tickets - Sans lecteur de cartes CMS et sans lecteur de cartes code à barres</t>
    </r>
    <r>
      <rPr>
        <sz val="10"/>
        <rFont val="Arial"/>
        <family val="2"/>
      </rPr>
      <t xml:space="preserve">
</t>
    </r>
    <r>
      <rPr>
        <i/>
        <sz val="10"/>
        <rFont val="Arial"/>
        <family val="2"/>
      </rPr>
      <t>Ne chiffrer aucun bac dans ce poste</t>
    </r>
  </si>
  <si>
    <t>DÉTAIL QUANTITATIF ESTIMATIF (DQE)
VALANT  BORDEREAU DES PRIX UNITAIRES (BPU)</t>
  </si>
  <si>
    <r>
      <t>Accord-cadre de techniques de l’information et de la communication
N</t>
    </r>
    <r>
      <rPr>
        <b/>
        <vertAlign val="superscript"/>
        <sz val="18"/>
        <color theme="1"/>
        <rFont val="Arial"/>
        <family val="2"/>
      </rPr>
      <t>o</t>
    </r>
    <r>
      <rPr>
        <b/>
        <sz val="18"/>
        <color theme="1"/>
        <rFont val="Arial"/>
        <family val="2"/>
      </rPr>
      <t xml:space="preserve"> </t>
    </r>
    <r>
      <rPr>
        <b/>
        <sz val="18"/>
        <rFont val="Arial"/>
        <family val="2"/>
      </rPr>
      <t>2025.03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</si>
</sst>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5" x14ac:knownFonts="1">
    <font>
      <sz val="11"/>
      <color theme="1"/>
      <name val="Arial"/>
      <family val="2"/>
      <scheme val="minor"/>
    </font>
    <font>
      <b/>
      <sz val="10"/>
      <color theme="1"/>
      <name val="Arial"/>
      <family val="2"/>
    </font>
    <font>
      <b/>
      <sz val="12"/>
      <color rgb="FF000000"/>
      <name val="Arial"/>
      <family val="2"/>
    </font>
    <font>
      <sz val="10"/>
      <color theme="1"/>
      <name val="Arial"/>
      <family val="2"/>
    </font>
    <font>
      <sz val="11"/>
      <color theme="1"/>
      <name val="Arial"/>
      <family val="2"/>
    </font>
    <font>
      <b/>
      <sz val="16"/>
      <color theme="1"/>
      <name val="Arial"/>
      <family val="2"/>
    </font>
    <font>
      <b/>
      <sz val="18"/>
      <color theme="1"/>
      <name val="Arial"/>
      <family val="2"/>
    </font>
    <font>
      <i/>
      <sz val="12"/>
      <color theme="9" tint="-0.499984740745262"/>
      <name val="Arial"/>
      <family val="2"/>
    </font>
    <font>
      <b/>
      <sz val="11"/>
      <color theme="1"/>
      <name val="Arial"/>
      <family val="2"/>
    </font>
    <font>
      <b/>
      <sz val="12"/>
      <color theme="1"/>
      <name val="Arial"/>
      <family val="2"/>
    </font>
    <font>
      <b/>
      <sz val="13"/>
      <color theme="1"/>
      <name val="Arial"/>
      <family val="2"/>
    </font>
    <font>
      <sz val="10"/>
      <name val="Arial"/>
      <family val="2"/>
    </font>
    <font>
      <b/>
      <u/>
      <sz val="12"/>
      <color rgb="FF000000"/>
      <name val="Arial"/>
      <family val="2"/>
    </font>
    <font>
      <i/>
      <sz val="10"/>
      <color theme="1"/>
      <name val="Arial"/>
      <family val="2"/>
    </font>
    <font>
      <i/>
      <sz val="10"/>
      <color rgb="FF000000"/>
      <name val="Arial"/>
      <family val="2"/>
    </font>
    <font>
      <b/>
      <sz val="18"/>
      <name val="Arial"/>
      <family val="2"/>
    </font>
    <font>
      <i/>
      <sz val="10"/>
      <color indexed="8"/>
      <name val="Arial"/>
      <family val="2"/>
    </font>
    <font>
      <i/>
      <u/>
      <sz val="10"/>
      <color indexed="8"/>
      <name val="Arial"/>
      <family val="2"/>
    </font>
    <font>
      <i/>
      <sz val="9"/>
      <color indexed="8"/>
      <name val="Arial"/>
      <family val="2"/>
    </font>
    <font>
      <i/>
      <sz val="10"/>
      <name val="Arial"/>
      <family val="2"/>
    </font>
    <font>
      <b/>
      <i/>
      <sz val="12"/>
      <color theme="9" tint="-0.499984740745262"/>
      <name val="Arial"/>
      <family val="2"/>
    </font>
    <font>
      <b/>
      <i/>
      <sz val="18"/>
      <color theme="9" tint="-0.499984740745262"/>
      <name val="Arial"/>
      <family val="2"/>
    </font>
    <font>
      <sz val="8"/>
      <name val="Arial"/>
      <family val="2"/>
      <scheme val="minor"/>
    </font>
    <font>
      <sz val="12"/>
      <name val="Arial"/>
      <family val="2"/>
    </font>
    <font>
      <b/>
      <sz val="2"/>
      <color theme="1"/>
      <name val="Arial"/>
      <family val="2"/>
    </font>
    <font>
      <b/>
      <sz val="6"/>
      <color rgb="FF000000"/>
      <name val="Arial"/>
      <family val="2"/>
    </font>
    <font>
      <b/>
      <vertAlign val="superscript"/>
      <sz val="18"/>
      <color theme="1"/>
      <name val="Arial"/>
      <family val="2"/>
    </font>
    <font>
      <b/>
      <sz val="24"/>
      <color theme="1"/>
      <name val="Arial"/>
      <family val="2"/>
    </font>
    <font>
      <b/>
      <i/>
      <u/>
      <sz val="10"/>
      <name val="Arial"/>
      <family val="2"/>
    </font>
    <font>
      <sz val="11"/>
      <name val="Arial"/>
      <family val="2"/>
    </font>
    <font>
      <sz val="16"/>
      <color theme="0"/>
      <name val="Arial"/>
      <family val="2"/>
    </font>
    <font>
      <b/>
      <sz val="16"/>
      <color theme="0"/>
      <name val="Arial"/>
      <family val="2"/>
    </font>
    <font>
      <b/>
      <sz val="14"/>
      <color theme="0"/>
      <name val="Arial"/>
      <family val="2"/>
    </font>
    <font>
      <sz val="10"/>
      <name val="Arial"/>
      <family val="2"/>
      <scheme val="minor"/>
    </font>
    <font>
      <sz val="10"/>
      <color rgb="FFFF0000"/>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499984740745262"/>
        <bgColor indexed="64"/>
      </patternFill>
    </fill>
  </fills>
  <borders count="7">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s>
  <cellStyleXfs count="1">
    <xf numFmtId="0" fontId="0" fillId="0" borderId="0"/>
  </cellStyleXfs>
  <cellXfs count="70">
    <xf numFmtId="0" fontId="0" fillId="0" borderId="0" xfId="0"/>
    <xf numFmtId="0" fontId="1" fillId="4" borderId="1" xfId="0" applyFont="1" applyFill="1" applyBorder="1" applyAlignment="1">
      <alignment vertical="center" wrapText="1"/>
    </xf>
    <xf numFmtId="0" fontId="2" fillId="3" borderId="2" xfId="0" applyFont="1" applyFill="1" applyBorder="1" applyAlignment="1">
      <alignment vertical="center" wrapText="1"/>
    </xf>
    <xf numFmtId="0" fontId="4" fillId="0" borderId="0" xfId="0" applyFont="1" applyAlignment="1">
      <alignment vertical="center"/>
    </xf>
    <xf numFmtId="164" fontId="8" fillId="2" borderId="1" xfId="0" applyNumberFormat="1" applyFont="1" applyFill="1" applyBorder="1" applyAlignment="1">
      <alignment horizontal="center" vertical="center" wrapText="1"/>
    </xf>
    <xf numFmtId="3" fontId="8" fillId="2" borderId="1" xfId="0" applyNumberFormat="1" applyFont="1" applyFill="1" applyBorder="1" applyAlignment="1">
      <alignment horizontal="center" vertical="center" wrapText="1"/>
    </xf>
    <xf numFmtId="0" fontId="4" fillId="0" borderId="0" xfId="0" applyFont="1" applyAlignment="1">
      <alignment horizontal="center" vertical="center"/>
    </xf>
    <xf numFmtId="0" fontId="4" fillId="0" borderId="0" xfId="0" applyFont="1" applyAlignment="1">
      <alignment vertical="center" wrapText="1"/>
    </xf>
    <xf numFmtId="3" fontId="4" fillId="0" borderId="0" xfId="0" applyNumberFormat="1" applyFont="1" applyAlignment="1">
      <alignment vertical="center" wrapText="1"/>
    </xf>
    <xf numFmtId="164" fontId="4" fillId="0" borderId="0" xfId="0" applyNumberFormat="1" applyFont="1" applyAlignment="1">
      <alignment vertical="center"/>
    </xf>
    <xf numFmtId="0" fontId="9" fillId="3" borderId="4" xfId="0" applyFont="1" applyFill="1" applyBorder="1" applyAlignment="1">
      <alignment horizontal="left" vertical="center"/>
    </xf>
    <xf numFmtId="0" fontId="10" fillId="3" borderId="3" xfId="0" applyFont="1" applyFill="1" applyBorder="1" applyAlignment="1">
      <alignment vertical="center" wrapText="1"/>
    </xf>
    <xf numFmtId="0" fontId="4" fillId="0" borderId="0" xfId="0" applyFont="1"/>
    <xf numFmtId="0" fontId="3" fillId="4" borderId="4" xfId="0" applyFont="1" applyFill="1" applyBorder="1" applyAlignment="1">
      <alignment vertical="center"/>
    </xf>
    <xf numFmtId="3" fontId="3" fillId="0" borderId="4" xfId="0" applyNumberFormat="1" applyFont="1" applyBorder="1" applyAlignment="1">
      <alignment vertical="center" wrapText="1"/>
    </xf>
    <xf numFmtId="164" fontId="3" fillId="0" borderId="2" xfId="0" applyNumberFormat="1" applyFont="1" applyBorder="1" applyAlignment="1">
      <alignment vertical="center"/>
    </xf>
    <xf numFmtId="0" fontId="11" fillId="0" borderId="1" xfId="0" applyFont="1" applyBorder="1" applyAlignment="1">
      <alignment vertical="center"/>
    </xf>
    <xf numFmtId="0" fontId="11" fillId="0" borderId="1" xfId="0" applyFont="1" applyBorder="1" applyAlignment="1">
      <alignment vertical="center" wrapText="1"/>
    </xf>
    <xf numFmtId="3" fontId="3" fillId="0" borderId="2" xfId="0" applyNumberFormat="1" applyFont="1" applyBorder="1" applyAlignment="1">
      <alignment horizontal="center" vertical="center" wrapText="1"/>
    </xf>
    <xf numFmtId="164" fontId="3" fillId="0" borderId="1" xfId="0" applyNumberFormat="1" applyFont="1" applyBorder="1" applyAlignment="1">
      <alignment vertical="center"/>
    </xf>
    <xf numFmtId="3" fontId="4" fillId="0" borderId="0" xfId="0" applyNumberFormat="1" applyFont="1" applyAlignment="1">
      <alignment vertical="center"/>
    </xf>
    <xf numFmtId="3" fontId="11" fillId="0" borderId="0" xfId="0" applyNumberFormat="1" applyFont="1" applyAlignment="1">
      <alignment vertical="center"/>
    </xf>
    <xf numFmtId="0" fontId="1" fillId="3" borderId="2" xfId="0" applyFont="1" applyFill="1" applyBorder="1" applyAlignment="1">
      <alignment vertical="center" wrapText="1"/>
    </xf>
    <xf numFmtId="3" fontId="3" fillId="0" borderId="1" xfId="0" applyNumberFormat="1" applyFont="1" applyBorder="1" applyAlignment="1">
      <alignment horizontal="center" vertical="center" wrapText="1"/>
    </xf>
    <xf numFmtId="0" fontId="3" fillId="0" borderId="0" xfId="0" applyFont="1"/>
    <xf numFmtId="0" fontId="3" fillId="5" borderId="4" xfId="0" applyFont="1" applyFill="1" applyBorder="1" applyAlignment="1">
      <alignment vertical="center"/>
    </xf>
    <xf numFmtId="3" fontId="8" fillId="6" borderId="1" xfId="0" applyNumberFormat="1" applyFont="1" applyFill="1" applyBorder="1" applyAlignment="1">
      <alignment horizontal="center" vertical="center" wrapText="1"/>
    </xf>
    <xf numFmtId="164" fontId="8" fillId="6" borderId="1" xfId="0" applyNumberFormat="1" applyFont="1" applyFill="1" applyBorder="1" applyAlignment="1">
      <alignment horizontal="center" vertical="center" wrapText="1"/>
    </xf>
    <xf numFmtId="0" fontId="8" fillId="2" borderId="4" xfId="0" applyFont="1" applyFill="1" applyBorder="1" applyAlignment="1">
      <alignment horizontal="centerContinuous"/>
    </xf>
    <xf numFmtId="0" fontId="8" fillId="2" borderId="2" xfId="0" applyFont="1" applyFill="1" applyBorder="1" applyAlignment="1">
      <alignment horizontal="centerContinuous"/>
    </xf>
    <xf numFmtId="0" fontId="8" fillId="2" borderId="3" xfId="0" applyFont="1" applyFill="1" applyBorder="1" applyAlignment="1">
      <alignment horizontal="centerContinuous"/>
    </xf>
    <xf numFmtId="0" fontId="8" fillId="6" borderId="4" xfId="0" applyFont="1" applyFill="1" applyBorder="1" applyAlignment="1">
      <alignment horizontal="centerContinuous"/>
    </xf>
    <xf numFmtId="0" fontId="4" fillId="6" borderId="2" xfId="0" applyFont="1" applyFill="1" applyBorder="1" applyAlignment="1">
      <alignment horizontal="centerContinuous"/>
    </xf>
    <xf numFmtId="0" fontId="4" fillId="6" borderId="3" xfId="0" applyFont="1" applyFill="1" applyBorder="1" applyAlignment="1">
      <alignment horizontal="centerContinuous"/>
    </xf>
    <xf numFmtId="0" fontId="1" fillId="5" borderId="1" xfId="0" applyFont="1" applyFill="1" applyBorder="1" applyAlignment="1">
      <alignment vertical="center" wrapText="1"/>
    </xf>
    <xf numFmtId="3" fontId="3" fillId="7" borderId="1" xfId="0" applyNumberFormat="1" applyFont="1" applyFill="1" applyBorder="1" applyAlignment="1">
      <alignment vertical="center"/>
    </xf>
    <xf numFmtId="164" fontId="3" fillId="7" borderId="1" xfId="0" applyNumberFormat="1" applyFont="1" applyFill="1" applyBorder="1" applyAlignment="1">
      <alignment vertical="center"/>
    </xf>
    <xf numFmtId="0" fontId="4" fillId="7" borderId="2" xfId="0" applyFont="1" applyFill="1" applyBorder="1"/>
    <xf numFmtId="0" fontId="4" fillId="7" borderId="3" xfId="0" applyFont="1" applyFill="1" applyBorder="1"/>
    <xf numFmtId="3" fontId="11" fillId="7" borderId="4" xfId="0" applyNumberFormat="1" applyFont="1" applyFill="1" applyBorder="1" applyAlignment="1">
      <alignment vertical="center"/>
    </xf>
    <xf numFmtId="0" fontId="2" fillId="8" borderId="4" xfId="0" applyFont="1" applyFill="1" applyBorder="1" applyAlignment="1">
      <alignment horizontal="left" vertical="center"/>
    </xf>
    <xf numFmtId="0" fontId="2" fillId="8" borderId="2" xfId="0" applyFont="1" applyFill="1" applyBorder="1" applyAlignment="1">
      <alignment vertical="center" wrapText="1"/>
    </xf>
    <xf numFmtId="164" fontId="9" fillId="8" borderId="2" xfId="0" applyNumberFormat="1" applyFont="1" applyFill="1" applyBorder="1" applyAlignment="1">
      <alignment vertical="center"/>
    </xf>
    <xf numFmtId="3" fontId="9" fillId="8" borderId="2" xfId="0" applyNumberFormat="1" applyFont="1" applyFill="1" applyBorder="1" applyAlignment="1">
      <alignment vertical="center"/>
    </xf>
    <xf numFmtId="164" fontId="9" fillId="8" borderId="1" xfId="0" applyNumberFormat="1" applyFont="1" applyFill="1" applyBorder="1" applyAlignment="1">
      <alignment vertical="center"/>
    </xf>
    <xf numFmtId="0" fontId="29" fillId="0" borderId="0" xfId="0" applyFont="1" applyAlignment="1">
      <alignment vertical="center"/>
    </xf>
    <xf numFmtId="0" fontId="30" fillId="9" borderId="4" xfId="0" applyFont="1" applyFill="1" applyBorder="1" applyAlignment="1">
      <alignment horizontal="center" vertical="center"/>
    </xf>
    <xf numFmtId="0" fontId="31" fillId="9" borderId="2" xfId="0" applyFont="1" applyFill="1" applyBorder="1" applyAlignment="1">
      <alignment vertical="center" wrapText="1"/>
    </xf>
    <xf numFmtId="164" fontId="30" fillId="9" borderId="2" xfId="0" applyNumberFormat="1" applyFont="1" applyFill="1" applyBorder="1" applyAlignment="1">
      <alignment vertical="center"/>
    </xf>
    <xf numFmtId="3" fontId="30" fillId="9" borderId="2" xfId="0" applyNumberFormat="1" applyFont="1" applyFill="1" applyBorder="1" applyAlignment="1">
      <alignment vertical="center"/>
    </xf>
    <xf numFmtId="164" fontId="32" fillId="9" borderId="1" xfId="0" applyNumberFormat="1" applyFont="1" applyFill="1" applyBorder="1" applyAlignment="1">
      <alignment vertical="center"/>
    </xf>
    <xf numFmtId="0" fontId="33" fillId="0" borderId="0" xfId="0" applyFont="1" applyAlignment="1">
      <alignment vertical="center"/>
    </xf>
    <xf numFmtId="0" fontId="0" fillId="0" borderId="0" xfId="0" applyAlignment="1">
      <alignment vertical="center"/>
    </xf>
    <xf numFmtId="3" fontId="9" fillId="8" borderId="1" xfId="0" applyNumberFormat="1" applyFont="1" applyFill="1" applyBorder="1" applyAlignment="1">
      <alignment vertical="center"/>
    </xf>
    <xf numFmtId="3" fontId="9" fillId="9" borderId="1" xfId="0" applyNumberFormat="1" applyFont="1" applyFill="1" applyBorder="1" applyAlignment="1">
      <alignment vertical="center"/>
    </xf>
    <xf numFmtId="0" fontId="34" fillId="0" borderId="0" xfId="0" applyFont="1" applyAlignment="1">
      <alignment horizontal="right" vertical="center"/>
    </xf>
    <xf numFmtId="0" fontId="3" fillId="7" borderId="2" xfId="0" applyFont="1" applyFill="1" applyBorder="1"/>
    <xf numFmtId="0" fontId="3" fillId="7" borderId="3" xfId="0" applyFont="1" applyFill="1" applyBorder="1"/>
    <xf numFmtId="0" fontId="6" fillId="0" borderId="0" xfId="0" applyFont="1" applyAlignment="1">
      <alignment horizontal="center" vertical="center" wrapText="1"/>
    </xf>
    <xf numFmtId="0" fontId="5"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7" fillId="0" borderId="0" xfId="0" applyFont="1" applyAlignment="1">
      <alignment horizontal="center" vertical="center" wrapText="1"/>
    </xf>
    <xf numFmtId="20" fontId="5" fillId="0" borderId="0" xfId="0" applyNumberFormat="1" applyFont="1" applyAlignment="1">
      <alignment horizontal="center" vertical="center"/>
    </xf>
    <xf numFmtId="164" fontId="8" fillId="2" borderId="5" xfId="0" applyNumberFormat="1" applyFont="1" applyFill="1" applyBorder="1" applyAlignment="1">
      <alignment horizontal="center" vertical="center" wrapText="1"/>
    </xf>
    <xf numFmtId="164" fontId="8" fillId="2" borderId="6" xfId="0" applyNumberFormat="1" applyFont="1" applyFill="1" applyBorder="1" applyAlignment="1">
      <alignment horizontal="center" vertical="center" wrapText="1"/>
    </xf>
    <xf numFmtId="3" fontId="8" fillId="2" borderId="5" xfId="0" applyNumberFormat="1" applyFont="1" applyFill="1" applyBorder="1" applyAlignment="1">
      <alignment horizontal="center" vertical="center" wrapText="1"/>
    </xf>
    <xf numFmtId="3" fontId="8" fillId="2" borderId="6" xfId="0" applyNumberFormat="1" applyFont="1" applyFill="1" applyBorder="1" applyAlignment="1">
      <alignment horizontal="center" vertical="center" wrapText="1"/>
    </xf>
    <xf numFmtId="0" fontId="7" fillId="0" borderId="0" xfId="0" applyFont="1" applyAlignment="1">
      <alignment horizontal="center" vertical="center" wrapText="1"/>
    </xf>
    <xf numFmtId="0" fontId="15" fillId="0" borderId="0" xfId="0" applyFont="1" applyAlignment="1">
      <alignment horizontal="center" vertical="center"/>
    </xf>
  </cellXfs>
  <cellStyles count="1">
    <cellStyle name="Normal" xfId="0" builtinId="0"/>
  </cellStyles>
  <dxfs count="0"/>
  <tableStyles count="0" defaultTableStyle="TableStyleMedium9" defaultPivotStyle="PivotStyleLight16"/>
  <colors>
    <mruColors>
      <color rgb="FFDCE6F1"/>
      <color rgb="FFFDE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3886201</xdr:colOff>
      <xdr:row>0</xdr:row>
      <xdr:rowOff>323850</xdr:rowOff>
    </xdr:from>
    <xdr:to>
      <xdr:col>3</xdr:col>
      <xdr:colOff>281941</xdr:colOff>
      <xdr:row>0</xdr:row>
      <xdr:rowOff>1387781</xdr:rowOff>
    </xdr:to>
    <xdr:pic>
      <xdr:nvPicPr>
        <xdr:cNvPr id="8" name="Image 7">
          <a:extLst>
            <a:ext uri="{FF2B5EF4-FFF2-40B4-BE49-F238E27FC236}">
              <a16:creationId xmlns:a16="http://schemas.microsoft.com/office/drawing/2014/main" id="{CA787E94-7BDF-D97C-D8AD-FCEF9A9D4D74}"/>
            </a:ext>
          </a:extLst>
        </xdr:cNvPr>
        <xdr:cNvPicPr>
          <a:picLocks noChangeAspect="1"/>
        </xdr:cNvPicPr>
      </xdr:nvPicPr>
      <xdr:blipFill>
        <a:blip xmlns:r="http://schemas.openxmlformats.org/officeDocument/2006/relationships" r:embed="rId1"/>
        <a:stretch>
          <a:fillRect/>
        </a:stretch>
      </xdr:blipFill>
      <xdr:spPr>
        <a:xfrm>
          <a:off x="4591051" y="323850"/>
          <a:ext cx="4305300" cy="105821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22"/>
  <sheetViews>
    <sheetView tabSelected="1" topLeftCell="A197" zoomScaleNormal="100" zoomScaleSheetLayoutView="100" workbookViewId="0">
      <selection activeCell="A3" sqref="A3:H3"/>
    </sheetView>
  </sheetViews>
  <sheetFormatPr baseColWidth="10" defaultColWidth="11.19921875" defaultRowHeight="13.8" x14ac:dyDescent="0.25"/>
  <cols>
    <col min="1" max="1" width="9.19921875" style="6" customWidth="1"/>
    <col min="2" max="2" width="85.19921875" style="7" customWidth="1"/>
    <col min="3" max="3" width="18.59765625" style="8" customWidth="1"/>
    <col min="4" max="5" width="11.8984375" style="9" customWidth="1"/>
    <col min="6" max="6" width="6.5" style="21" customWidth="1"/>
    <col min="7" max="8" width="16.69921875" style="3" customWidth="1"/>
    <col min="9" max="16384" width="11.19921875" style="3"/>
  </cols>
  <sheetData>
    <row r="1" spans="1:8" ht="142.5" customHeight="1" x14ac:dyDescent="0.25">
      <c r="A1" s="60"/>
      <c r="B1" s="60"/>
      <c r="C1" s="60"/>
      <c r="D1" s="60"/>
      <c r="E1" s="60"/>
      <c r="F1" s="60"/>
      <c r="G1" s="60"/>
      <c r="H1" s="60"/>
    </row>
    <row r="2" spans="1:8" ht="39.75" customHeight="1" x14ac:dyDescent="0.25">
      <c r="A2" s="59"/>
      <c r="B2" s="59"/>
      <c r="C2" s="59"/>
      <c r="D2" s="59"/>
      <c r="E2" s="59"/>
      <c r="F2" s="59"/>
      <c r="G2" s="59"/>
      <c r="H2" s="59"/>
    </row>
    <row r="3" spans="1:8" ht="51" customHeight="1" x14ac:dyDescent="0.25">
      <c r="A3" s="58" t="s">
        <v>337</v>
      </c>
      <c r="B3" s="58"/>
      <c r="C3" s="58"/>
      <c r="D3" s="58"/>
      <c r="E3" s="58"/>
      <c r="F3" s="58"/>
      <c r="G3" s="58"/>
      <c r="H3" s="58"/>
    </row>
    <row r="4" spans="1:8" ht="23.25" customHeight="1" x14ac:dyDescent="0.25">
      <c r="A4" s="63"/>
      <c r="B4" s="63"/>
      <c r="C4" s="63"/>
      <c r="D4" s="63"/>
      <c r="E4" s="63"/>
      <c r="F4" s="63"/>
      <c r="G4" s="63"/>
      <c r="H4" s="63"/>
    </row>
    <row r="5" spans="1:8" ht="124.5" customHeight="1" x14ac:dyDescent="0.25">
      <c r="A5" s="62" t="s">
        <v>222</v>
      </c>
      <c r="B5" s="62"/>
      <c r="C5" s="62"/>
      <c r="D5" s="62"/>
      <c r="E5" s="62"/>
      <c r="F5" s="62"/>
      <c r="G5" s="62"/>
      <c r="H5" s="62"/>
    </row>
    <row r="6" spans="1:8" ht="22.5" customHeight="1" x14ac:dyDescent="0.25">
      <c r="A6" s="61"/>
      <c r="B6" s="61"/>
      <c r="C6" s="61"/>
      <c r="D6" s="61"/>
      <c r="E6" s="61"/>
      <c r="F6" s="61"/>
      <c r="G6" s="61"/>
      <c r="H6" s="61"/>
    </row>
    <row r="7" spans="1:8" ht="52.5" customHeight="1" x14ac:dyDescent="0.25">
      <c r="A7" s="58" t="s">
        <v>336</v>
      </c>
      <c r="B7" s="58"/>
      <c r="C7" s="58"/>
      <c r="D7" s="58"/>
      <c r="E7" s="58"/>
      <c r="F7" s="58"/>
      <c r="G7" s="58"/>
      <c r="H7" s="58"/>
    </row>
    <row r="8" spans="1:8" ht="21" customHeight="1" x14ac:dyDescent="0.25">
      <c r="A8" s="61"/>
      <c r="B8" s="61"/>
      <c r="C8" s="61"/>
      <c r="D8" s="61"/>
      <c r="E8" s="61"/>
      <c r="F8" s="61"/>
      <c r="G8" s="61"/>
      <c r="H8" s="61"/>
    </row>
    <row r="9" spans="1:8" ht="36" customHeight="1" x14ac:dyDescent="0.25">
      <c r="A9" s="58" t="s">
        <v>100</v>
      </c>
      <c r="B9" s="58"/>
      <c r="C9" s="58"/>
      <c r="D9" s="58"/>
      <c r="E9" s="58"/>
      <c r="F9" s="58"/>
      <c r="G9" s="58"/>
      <c r="H9" s="58"/>
    </row>
    <row r="10" spans="1:8" ht="28.5" customHeight="1" x14ac:dyDescent="0.25">
      <c r="A10" s="69"/>
      <c r="B10" s="69"/>
      <c r="C10" s="69"/>
      <c r="D10" s="69"/>
      <c r="E10" s="69"/>
      <c r="F10" s="69"/>
      <c r="G10" s="69"/>
      <c r="H10" s="69"/>
    </row>
    <row r="11" spans="1:8" ht="100.5" customHeight="1" x14ac:dyDescent="0.25">
      <c r="A11" s="68" t="s">
        <v>223</v>
      </c>
      <c r="B11" s="68"/>
      <c r="C11" s="68"/>
      <c r="D11" s="68"/>
      <c r="E11" s="68"/>
      <c r="F11" s="68"/>
      <c r="G11" s="68"/>
      <c r="H11" s="68"/>
    </row>
    <row r="13" spans="1:8" s="12" customFormat="1" ht="15" customHeight="1" x14ac:dyDescent="0.25">
      <c r="A13" s="64" t="s">
        <v>0</v>
      </c>
      <c r="B13" s="66" t="s">
        <v>18</v>
      </c>
      <c r="C13" s="28" t="s">
        <v>225</v>
      </c>
      <c r="D13" s="29"/>
      <c r="E13" s="30"/>
      <c r="F13" s="31" t="s">
        <v>226</v>
      </c>
      <c r="G13" s="32"/>
      <c r="H13" s="33"/>
    </row>
    <row r="14" spans="1:8" ht="27.6" x14ac:dyDescent="0.25">
      <c r="A14" s="65"/>
      <c r="B14" s="67"/>
      <c r="C14" s="5" t="s">
        <v>11</v>
      </c>
      <c r="D14" s="4" t="s">
        <v>21</v>
      </c>
      <c r="E14" s="4" t="s">
        <v>22</v>
      </c>
      <c r="F14" s="26" t="s">
        <v>224</v>
      </c>
      <c r="G14" s="27" t="s">
        <v>23</v>
      </c>
      <c r="H14" s="27" t="s">
        <v>24</v>
      </c>
    </row>
    <row r="15" spans="1:8" x14ac:dyDescent="0.25">
      <c r="A15" s="3" t="s">
        <v>19</v>
      </c>
      <c r="B15" s="7" t="s">
        <v>19</v>
      </c>
      <c r="C15" s="20" t="s">
        <v>19</v>
      </c>
      <c r="D15" s="9" t="s">
        <v>19</v>
      </c>
    </row>
    <row r="16" spans="1:8" s="12" customFormat="1" ht="16.8" x14ac:dyDescent="0.25">
      <c r="A16" s="10">
        <v>1</v>
      </c>
      <c r="B16" s="2" t="s">
        <v>48</v>
      </c>
      <c r="C16" s="22"/>
      <c r="D16" s="22"/>
      <c r="E16" s="22"/>
      <c r="F16" s="22"/>
      <c r="G16" s="22"/>
      <c r="H16" s="11"/>
    </row>
    <row r="17" spans="1:9" s="12" customFormat="1" ht="66" x14ac:dyDescent="0.25">
      <c r="A17" s="13"/>
      <c r="B17" s="1" t="s">
        <v>288</v>
      </c>
      <c r="C17" s="14"/>
      <c r="D17" s="15"/>
      <c r="E17" s="15"/>
      <c r="F17" s="39"/>
      <c r="G17" s="56"/>
      <c r="H17" s="57"/>
    </row>
    <row r="18" spans="1:9" s="12" customFormat="1" x14ac:dyDescent="0.25">
      <c r="A18" s="16" t="s">
        <v>245</v>
      </c>
      <c r="B18" s="17" t="s">
        <v>235</v>
      </c>
      <c r="C18" s="18"/>
      <c r="D18" s="19">
        <v>0</v>
      </c>
      <c r="E18" s="19">
        <f t="shared" ref="E18" si="0">D18*1.2</f>
        <v>0</v>
      </c>
      <c r="F18" s="35">
        <v>500</v>
      </c>
      <c r="G18" s="36">
        <f t="shared" ref="G18" si="1">F18*D18</f>
        <v>0</v>
      </c>
      <c r="H18" s="36">
        <f t="shared" ref="H18" si="2">F18*E18</f>
        <v>0</v>
      </c>
    </row>
    <row r="19" spans="1:9" s="12" customFormat="1" ht="39.6" x14ac:dyDescent="0.25">
      <c r="A19" s="16" t="s">
        <v>246</v>
      </c>
      <c r="B19" s="17" t="s">
        <v>236</v>
      </c>
      <c r="C19" s="18"/>
      <c r="D19" s="19">
        <v>0</v>
      </c>
      <c r="E19" s="19">
        <f t="shared" ref="E19" si="3">D19*1.2</f>
        <v>0</v>
      </c>
      <c r="F19" s="35">
        <v>0</v>
      </c>
      <c r="G19" s="36">
        <f t="shared" ref="G19" si="4">F19*D19</f>
        <v>0</v>
      </c>
      <c r="H19" s="36">
        <f t="shared" ref="H19" si="5">F19*E19</f>
        <v>0</v>
      </c>
    </row>
    <row r="20" spans="1:9" ht="15.6" x14ac:dyDescent="0.25">
      <c r="A20" s="40"/>
      <c r="B20" s="41" t="s">
        <v>289</v>
      </c>
      <c r="C20" s="42"/>
      <c r="D20" s="43"/>
      <c r="E20" s="43"/>
      <c r="F20" s="53"/>
      <c r="G20" s="44">
        <f>SUM(G16:G19)</f>
        <v>0</v>
      </c>
      <c r="H20" s="44">
        <f>SUM(H16:H19)</f>
        <v>0</v>
      </c>
      <c r="I20" s="45"/>
    </row>
    <row r="21" spans="1:9" x14ac:dyDescent="0.25">
      <c r="A21" s="3"/>
      <c r="C21" s="20"/>
    </row>
    <row r="22" spans="1:9" s="12" customFormat="1" ht="42" x14ac:dyDescent="0.25">
      <c r="A22" s="10">
        <v>2</v>
      </c>
      <c r="B22" s="2" t="s">
        <v>229</v>
      </c>
      <c r="C22" s="22"/>
      <c r="D22" s="22"/>
      <c r="E22" s="22"/>
      <c r="F22" s="22"/>
      <c r="G22" s="22"/>
      <c r="H22" s="11"/>
    </row>
    <row r="23" spans="1:9" s="24" customFormat="1" ht="13.2" x14ac:dyDescent="0.25">
      <c r="A23" s="13"/>
      <c r="B23" s="1" t="s">
        <v>39</v>
      </c>
      <c r="C23" s="14"/>
      <c r="D23" s="15"/>
      <c r="E23" s="15"/>
      <c r="F23" s="39"/>
      <c r="G23" s="56"/>
      <c r="H23" s="57"/>
    </row>
    <row r="24" spans="1:9" s="24" customFormat="1" ht="13.2" x14ac:dyDescent="0.25">
      <c r="A24" s="16" t="s">
        <v>49</v>
      </c>
      <c r="B24" s="17" t="s">
        <v>162</v>
      </c>
      <c r="C24" s="18"/>
      <c r="D24" s="19">
        <v>0</v>
      </c>
      <c r="E24" s="19">
        <f t="shared" ref="E24:E25" si="6">D24*1.2</f>
        <v>0</v>
      </c>
      <c r="F24" s="35">
        <v>7</v>
      </c>
      <c r="G24" s="36">
        <f t="shared" ref="G24:G25" si="7">F24*D24</f>
        <v>0</v>
      </c>
      <c r="H24" s="36">
        <f t="shared" ref="H24:H25" si="8">F24*E24</f>
        <v>0</v>
      </c>
    </row>
    <row r="25" spans="1:9" s="24" customFormat="1" ht="39.6" x14ac:dyDescent="0.25">
      <c r="A25" s="16" t="s">
        <v>12</v>
      </c>
      <c r="B25" s="17" t="s">
        <v>173</v>
      </c>
      <c r="C25" s="18"/>
      <c r="D25" s="19">
        <v>0</v>
      </c>
      <c r="E25" s="19">
        <f t="shared" si="6"/>
        <v>0</v>
      </c>
      <c r="F25" s="35">
        <v>0</v>
      </c>
      <c r="G25" s="36">
        <f t="shared" si="7"/>
        <v>0</v>
      </c>
      <c r="H25" s="36">
        <f t="shared" si="8"/>
        <v>0</v>
      </c>
    </row>
    <row r="26" spans="1:9" s="24" customFormat="1" ht="13.2" x14ac:dyDescent="0.25">
      <c r="A26" s="13"/>
      <c r="B26" s="1" t="s">
        <v>239</v>
      </c>
      <c r="C26" s="14"/>
      <c r="D26" s="15"/>
      <c r="E26" s="15"/>
      <c r="F26" s="39"/>
      <c r="G26" s="56"/>
      <c r="H26" s="57"/>
    </row>
    <row r="27" spans="1:9" s="24" customFormat="1" ht="39.6" x14ac:dyDescent="0.25">
      <c r="A27" s="16" t="s">
        <v>50</v>
      </c>
      <c r="B27" s="17" t="s">
        <v>241</v>
      </c>
      <c r="C27" s="18"/>
      <c r="D27" s="19">
        <v>0</v>
      </c>
      <c r="E27" s="19">
        <f t="shared" ref="E27:E37" si="9">D27*1.2</f>
        <v>0</v>
      </c>
      <c r="F27" s="35">
        <v>1</v>
      </c>
      <c r="G27" s="36">
        <f t="shared" ref="G27:G37" si="10">F27*D27</f>
        <v>0</v>
      </c>
      <c r="H27" s="36">
        <f t="shared" ref="H27:H37" si="11">F27*E27</f>
        <v>0</v>
      </c>
    </row>
    <row r="28" spans="1:9" s="24" customFormat="1" ht="26.4" x14ac:dyDescent="0.25">
      <c r="A28" s="16" t="s">
        <v>51</v>
      </c>
      <c r="B28" s="17" t="s">
        <v>163</v>
      </c>
      <c r="C28" s="18"/>
      <c r="D28" s="19">
        <v>0</v>
      </c>
      <c r="E28" s="19">
        <f t="shared" si="9"/>
        <v>0</v>
      </c>
      <c r="F28" s="35">
        <v>0</v>
      </c>
      <c r="G28" s="36">
        <f t="shared" si="10"/>
        <v>0</v>
      </c>
      <c r="H28" s="36">
        <f t="shared" si="11"/>
        <v>0</v>
      </c>
    </row>
    <row r="29" spans="1:9" s="24" customFormat="1" ht="26.4" x14ac:dyDescent="0.25">
      <c r="A29" s="16" t="s">
        <v>52</v>
      </c>
      <c r="B29" s="17" t="s">
        <v>164</v>
      </c>
      <c r="C29" s="18"/>
      <c r="D29" s="19">
        <v>0</v>
      </c>
      <c r="E29" s="19">
        <f t="shared" si="9"/>
        <v>0</v>
      </c>
      <c r="F29" s="35">
        <v>0</v>
      </c>
      <c r="G29" s="36">
        <f t="shared" si="10"/>
        <v>0</v>
      </c>
      <c r="H29" s="36">
        <f t="shared" si="11"/>
        <v>0</v>
      </c>
    </row>
    <row r="30" spans="1:9" s="24" customFormat="1" ht="26.4" x14ac:dyDescent="0.25">
      <c r="A30" s="16" t="s">
        <v>53</v>
      </c>
      <c r="B30" s="17" t="s">
        <v>165</v>
      </c>
      <c r="C30" s="18"/>
      <c r="D30" s="19">
        <v>0</v>
      </c>
      <c r="E30" s="19">
        <f t="shared" si="9"/>
        <v>0</v>
      </c>
      <c r="F30" s="35">
        <v>1</v>
      </c>
      <c r="G30" s="36">
        <f t="shared" si="10"/>
        <v>0</v>
      </c>
      <c r="H30" s="36">
        <f t="shared" si="11"/>
        <v>0</v>
      </c>
    </row>
    <row r="31" spans="1:9" s="24" customFormat="1" ht="26.4" x14ac:dyDescent="0.25">
      <c r="A31" s="16" t="s">
        <v>54</v>
      </c>
      <c r="B31" s="17" t="s">
        <v>166</v>
      </c>
      <c r="C31" s="18"/>
      <c r="D31" s="19">
        <v>0</v>
      </c>
      <c r="E31" s="19">
        <f t="shared" si="9"/>
        <v>0</v>
      </c>
      <c r="F31" s="35">
        <v>0</v>
      </c>
      <c r="G31" s="36">
        <f t="shared" si="10"/>
        <v>0</v>
      </c>
      <c r="H31" s="36">
        <f t="shared" si="11"/>
        <v>0</v>
      </c>
    </row>
    <row r="32" spans="1:9" s="24" customFormat="1" ht="26.4" x14ac:dyDescent="0.25">
      <c r="A32" s="16" t="s">
        <v>55</v>
      </c>
      <c r="B32" s="17" t="s">
        <v>167</v>
      </c>
      <c r="C32" s="18"/>
      <c r="D32" s="19">
        <v>0</v>
      </c>
      <c r="E32" s="19">
        <f t="shared" si="9"/>
        <v>0</v>
      </c>
      <c r="F32" s="35">
        <v>0</v>
      </c>
      <c r="G32" s="36">
        <f t="shared" si="10"/>
        <v>0</v>
      </c>
      <c r="H32" s="36">
        <f t="shared" si="11"/>
        <v>0</v>
      </c>
    </row>
    <row r="33" spans="1:8" s="24" customFormat="1" ht="26.4" x14ac:dyDescent="0.25">
      <c r="A33" s="16" t="s">
        <v>56</v>
      </c>
      <c r="B33" s="17" t="s">
        <v>168</v>
      </c>
      <c r="C33" s="18"/>
      <c r="D33" s="19">
        <v>0</v>
      </c>
      <c r="E33" s="19">
        <f t="shared" si="9"/>
        <v>0</v>
      </c>
      <c r="F33" s="35">
        <v>0</v>
      </c>
      <c r="G33" s="36">
        <f t="shared" si="10"/>
        <v>0</v>
      </c>
      <c r="H33" s="36">
        <f t="shared" si="11"/>
        <v>0</v>
      </c>
    </row>
    <row r="34" spans="1:8" s="24" customFormat="1" ht="26.4" x14ac:dyDescent="0.25">
      <c r="A34" s="16" t="s">
        <v>57</v>
      </c>
      <c r="B34" s="17" t="s">
        <v>169</v>
      </c>
      <c r="C34" s="18"/>
      <c r="D34" s="19">
        <v>0</v>
      </c>
      <c r="E34" s="19">
        <f t="shared" si="9"/>
        <v>0</v>
      </c>
      <c r="F34" s="35">
        <v>0</v>
      </c>
      <c r="G34" s="36">
        <f t="shared" si="10"/>
        <v>0</v>
      </c>
      <c r="H34" s="36">
        <f t="shared" si="11"/>
        <v>0</v>
      </c>
    </row>
    <row r="35" spans="1:8" s="24" customFormat="1" ht="26.4" x14ac:dyDescent="0.25">
      <c r="A35" s="16" t="s">
        <v>58</v>
      </c>
      <c r="B35" s="17" t="s">
        <v>170</v>
      </c>
      <c r="C35" s="18"/>
      <c r="D35" s="19">
        <v>0</v>
      </c>
      <c r="E35" s="19">
        <f t="shared" si="9"/>
        <v>0</v>
      </c>
      <c r="F35" s="35">
        <v>0</v>
      </c>
      <c r="G35" s="36">
        <f t="shared" si="10"/>
        <v>0</v>
      </c>
      <c r="H35" s="36">
        <f t="shared" si="11"/>
        <v>0</v>
      </c>
    </row>
    <row r="36" spans="1:8" s="24" customFormat="1" ht="26.4" x14ac:dyDescent="0.25">
      <c r="A36" s="16" t="s">
        <v>59</v>
      </c>
      <c r="B36" s="17" t="s">
        <v>171</v>
      </c>
      <c r="C36" s="18"/>
      <c r="D36" s="19">
        <v>0</v>
      </c>
      <c r="E36" s="19">
        <f t="shared" si="9"/>
        <v>0</v>
      </c>
      <c r="F36" s="35">
        <v>0</v>
      </c>
      <c r="G36" s="36">
        <f t="shared" si="10"/>
        <v>0</v>
      </c>
      <c r="H36" s="36">
        <f t="shared" si="11"/>
        <v>0</v>
      </c>
    </row>
    <row r="37" spans="1:8" s="24" customFormat="1" ht="26.4" x14ac:dyDescent="0.25">
      <c r="A37" s="16" t="s">
        <v>60</v>
      </c>
      <c r="B37" s="17" t="s">
        <v>172</v>
      </c>
      <c r="C37" s="18"/>
      <c r="D37" s="19">
        <v>0</v>
      </c>
      <c r="E37" s="19">
        <f t="shared" si="9"/>
        <v>0</v>
      </c>
      <c r="F37" s="35">
        <v>0</v>
      </c>
      <c r="G37" s="36">
        <f t="shared" si="10"/>
        <v>0</v>
      </c>
      <c r="H37" s="36">
        <f t="shared" si="11"/>
        <v>0</v>
      </c>
    </row>
    <row r="38" spans="1:8" s="24" customFormat="1" ht="13.2" x14ac:dyDescent="0.25">
      <c r="A38" s="13"/>
      <c r="B38" s="1" t="s">
        <v>158</v>
      </c>
      <c r="C38" s="14"/>
      <c r="D38" s="15"/>
      <c r="E38" s="15"/>
      <c r="F38" s="39"/>
      <c r="G38" s="56"/>
      <c r="H38" s="57"/>
    </row>
    <row r="39" spans="1:8" s="24" customFormat="1" ht="13.2" x14ac:dyDescent="0.25">
      <c r="A39" s="16" t="s">
        <v>61</v>
      </c>
      <c r="B39" s="17" t="s">
        <v>152</v>
      </c>
      <c r="C39" s="18"/>
      <c r="D39" s="19">
        <v>0</v>
      </c>
      <c r="E39" s="19">
        <f t="shared" ref="E39" si="12">D39*1.2</f>
        <v>0</v>
      </c>
      <c r="F39" s="35">
        <v>2</v>
      </c>
      <c r="G39" s="36">
        <f t="shared" ref="G39" si="13">F39*D39</f>
        <v>0</v>
      </c>
      <c r="H39" s="36">
        <f t="shared" ref="H39" si="14">F39*E39</f>
        <v>0</v>
      </c>
    </row>
    <row r="40" spans="1:8" s="24" customFormat="1" ht="13.2" x14ac:dyDescent="0.25">
      <c r="A40" s="13"/>
      <c r="B40" s="1" t="s">
        <v>112</v>
      </c>
      <c r="C40" s="14"/>
      <c r="D40" s="15"/>
      <c r="E40" s="15"/>
      <c r="F40" s="39"/>
      <c r="G40" s="56"/>
      <c r="H40" s="57"/>
    </row>
    <row r="41" spans="1:8" s="24" customFormat="1" ht="26.4" x14ac:dyDescent="0.25">
      <c r="A41" s="16" t="s">
        <v>62</v>
      </c>
      <c r="B41" s="17" t="s">
        <v>308</v>
      </c>
      <c r="C41" s="18"/>
      <c r="D41" s="19">
        <v>0</v>
      </c>
      <c r="E41" s="19">
        <f t="shared" ref="E41:E46" si="15">D41*1.2</f>
        <v>0</v>
      </c>
      <c r="F41" s="35">
        <v>1</v>
      </c>
      <c r="G41" s="36">
        <f t="shared" ref="G41:G46" si="16">F41*D41</f>
        <v>0</v>
      </c>
      <c r="H41" s="36">
        <f t="shared" ref="H41:H46" si="17">F41*E41</f>
        <v>0</v>
      </c>
    </row>
    <row r="42" spans="1:8" s="24" customFormat="1" ht="26.4" x14ac:dyDescent="0.25">
      <c r="A42" s="16" t="s">
        <v>101</v>
      </c>
      <c r="B42" s="17" t="s">
        <v>309</v>
      </c>
      <c r="C42" s="18"/>
      <c r="D42" s="19">
        <v>0</v>
      </c>
      <c r="E42" s="19">
        <f t="shared" si="15"/>
        <v>0</v>
      </c>
      <c r="F42" s="35">
        <v>1</v>
      </c>
      <c r="G42" s="36">
        <f t="shared" si="16"/>
        <v>0</v>
      </c>
      <c r="H42" s="36">
        <f t="shared" si="17"/>
        <v>0</v>
      </c>
    </row>
    <row r="43" spans="1:8" s="24" customFormat="1" ht="52.8" x14ac:dyDescent="0.25">
      <c r="A43" s="16" t="s">
        <v>102</v>
      </c>
      <c r="B43" s="17" t="s">
        <v>310</v>
      </c>
      <c r="C43" s="18"/>
      <c r="D43" s="19">
        <v>0</v>
      </c>
      <c r="E43" s="19">
        <f t="shared" si="15"/>
        <v>0</v>
      </c>
      <c r="F43" s="35">
        <v>0</v>
      </c>
      <c r="G43" s="36">
        <f t="shared" si="16"/>
        <v>0</v>
      </c>
      <c r="H43" s="36">
        <f t="shared" si="17"/>
        <v>0</v>
      </c>
    </row>
    <row r="44" spans="1:8" s="24" customFormat="1" ht="26.4" x14ac:dyDescent="0.25">
      <c r="A44" s="16" t="s">
        <v>103</v>
      </c>
      <c r="B44" s="17" t="s">
        <v>311</v>
      </c>
      <c r="C44" s="18"/>
      <c r="D44" s="19">
        <v>0</v>
      </c>
      <c r="E44" s="19">
        <f t="shared" si="15"/>
        <v>0</v>
      </c>
      <c r="F44" s="35">
        <v>2</v>
      </c>
      <c r="G44" s="36">
        <f t="shared" si="16"/>
        <v>0</v>
      </c>
      <c r="H44" s="36">
        <f t="shared" si="17"/>
        <v>0</v>
      </c>
    </row>
    <row r="45" spans="1:8" s="24" customFormat="1" ht="66" x14ac:dyDescent="0.25">
      <c r="A45" s="16" t="s">
        <v>104</v>
      </c>
      <c r="B45" s="17" t="s">
        <v>312</v>
      </c>
      <c r="C45" s="18"/>
      <c r="D45" s="19">
        <v>0</v>
      </c>
      <c r="E45" s="19">
        <f t="shared" si="15"/>
        <v>0</v>
      </c>
      <c r="F45" s="35">
        <v>0</v>
      </c>
      <c r="G45" s="36">
        <f t="shared" si="16"/>
        <v>0</v>
      </c>
      <c r="H45" s="36">
        <f t="shared" si="17"/>
        <v>0</v>
      </c>
    </row>
    <row r="46" spans="1:8" s="24" customFormat="1" ht="39.6" x14ac:dyDescent="0.25">
      <c r="A46" s="16" t="s">
        <v>105</v>
      </c>
      <c r="B46" s="17" t="s">
        <v>313</v>
      </c>
      <c r="C46" s="18"/>
      <c r="D46" s="19">
        <v>0</v>
      </c>
      <c r="E46" s="19">
        <f t="shared" si="15"/>
        <v>0</v>
      </c>
      <c r="F46" s="35">
        <v>0</v>
      </c>
      <c r="G46" s="36">
        <f t="shared" si="16"/>
        <v>0</v>
      </c>
      <c r="H46" s="36">
        <f t="shared" si="17"/>
        <v>0</v>
      </c>
    </row>
    <row r="47" spans="1:8" s="24" customFormat="1" ht="13.2" x14ac:dyDescent="0.25">
      <c r="A47" s="13"/>
      <c r="B47" s="1" t="s">
        <v>240</v>
      </c>
      <c r="C47" s="14"/>
      <c r="D47" s="15"/>
      <c r="E47" s="15"/>
      <c r="F47" s="39"/>
      <c r="G47" s="56"/>
      <c r="H47" s="57"/>
    </row>
    <row r="48" spans="1:8" s="24" customFormat="1" ht="39.6" x14ac:dyDescent="0.25">
      <c r="A48" s="16" t="s">
        <v>106</v>
      </c>
      <c r="B48" s="17" t="s">
        <v>335</v>
      </c>
      <c r="C48" s="18"/>
      <c r="D48" s="19">
        <v>0</v>
      </c>
      <c r="E48" s="19">
        <f t="shared" ref="E48:E52" si="18">D48*1.2</f>
        <v>0</v>
      </c>
      <c r="F48" s="35">
        <v>1</v>
      </c>
      <c r="G48" s="36">
        <f t="shared" ref="G48:G52" si="19">F48*D48</f>
        <v>0</v>
      </c>
      <c r="H48" s="36">
        <f t="shared" ref="H48:H52" si="20">F48*E48</f>
        <v>0</v>
      </c>
    </row>
    <row r="49" spans="1:9" s="24" customFormat="1" ht="26.4" x14ac:dyDescent="0.25">
      <c r="A49" s="16" t="s">
        <v>107</v>
      </c>
      <c r="B49" s="17" t="s">
        <v>228</v>
      </c>
      <c r="C49" s="18"/>
      <c r="D49" s="19">
        <v>0</v>
      </c>
      <c r="E49" s="19">
        <f t="shared" si="18"/>
        <v>0</v>
      </c>
      <c r="F49" s="35">
        <v>7</v>
      </c>
      <c r="G49" s="36">
        <f t="shared" si="19"/>
        <v>0</v>
      </c>
      <c r="H49" s="36">
        <f t="shared" si="20"/>
        <v>0</v>
      </c>
    </row>
    <row r="50" spans="1:9" s="24" customFormat="1" ht="52.8" x14ac:dyDescent="0.25">
      <c r="A50" s="16" t="s">
        <v>108</v>
      </c>
      <c r="B50" s="17" t="s">
        <v>227</v>
      </c>
      <c r="C50" s="18"/>
      <c r="D50" s="19">
        <v>0</v>
      </c>
      <c r="E50" s="19">
        <f t="shared" si="18"/>
        <v>0</v>
      </c>
      <c r="F50" s="35">
        <v>2</v>
      </c>
      <c r="G50" s="36">
        <f t="shared" si="19"/>
        <v>0</v>
      </c>
      <c r="H50" s="36">
        <f t="shared" si="20"/>
        <v>0</v>
      </c>
    </row>
    <row r="51" spans="1:9" s="24" customFormat="1" ht="39.6" x14ac:dyDescent="0.25">
      <c r="A51" s="16" t="s">
        <v>109</v>
      </c>
      <c r="B51" s="17" t="s">
        <v>237</v>
      </c>
      <c r="C51" s="18"/>
      <c r="D51" s="19">
        <v>0</v>
      </c>
      <c r="E51" s="19">
        <f t="shared" si="18"/>
        <v>0</v>
      </c>
      <c r="F51" s="35">
        <v>0</v>
      </c>
      <c r="G51" s="36">
        <f t="shared" si="19"/>
        <v>0</v>
      </c>
      <c r="H51" s="36">
        <f t="shared" si="20"/>
        <v>0</v>
      </c>
    </row>
    <row r="52" spans="1:9" s="24" customFormat="1" ht="39.6" x14ac:dyDescent="0.25">
      <c r="A52" s="16" t="s">
        <v>110</v>
      </c>
      <c r="B52" s="17" t="s">
        <v>238</v>
      </c>
      <c r="C52" s="18"/>
      <c r="D52" s="19">
        <v>0</v>
      </c>
      <c r="E52" s="19">
        <f t="shared" si="18"/>
        <v>0</v>
      </c>
      <c r="F52" s="35">
        <v>0</v>
      </c>
      <c r="G52" s="36">
        <f t="shared" si="19"/>
        <v>0</v>
      </c>
      <c r="H52" s="36">
        <f t="shared" si="20"/>
        <v>0</v>
      </c>
    </row>
    <row r="53" spans="1:9" s="24" customFormat="1" ht="13.2" x14ac:dyDescent="0.25">
      <c r="A53" s="13"/>
      <c r="B53" s="1" t="s">
        <v>298</v>
      </c>
      <c r="C53" s="14"/>
      <c r="D53" s="15"/>
      <c r="E53" s="15"/>
      <c r="F53" s="39"/>
      <c r="G53" s="56"/>
      <c r="H53" s="57"/>
    </row>
    <row r="54" spans="1:9" s="24" customFormat="1" ht="13.2" x14ac:dyDescent="0.25">
      <c r="A54" s="16" t="s">
        <v>111</v>
      </c>
      <c r="B54" s="17" t="s">
        <v>299</v>
      </c>
      <c r="C54" s="18"/>
      <c r="D54" s="19">
        <v>0</v>
      </c>
      <c r="E54" s="19">
        <f t="shared" ref="E54" si="21">D54*1.2</f>
        <v>0</v>
      </c>
      <c r="F54" s="35">
        <v>2</v>
      </c>
      <c r="G54" s="36">
        <f t="shared" ref="G54" si="22">F54*D54</f>
        <v>0</v>
      </c>
      <c r="H54" s="36">
        <f t="shared" ref="H54" si="23">F54*E54</f>
        <v>0</v>
      </c>
    </row>
    <row r="55" spans="1:9" ht="15.6" x14ac:dyDescent="0.25">
      <c r="A55" s="40"/>
      <c r="B55" s="41" t="s">
        <v>290</v>
      </c>
      <c r="C55" s="42"/>
      <c r="D55" s="43"/>
      <c r="E55" s="43"/>
      <c r="F55" s="53"/>
      <c r="G55" s="44">
        <f>SUM(G22:G54)</f>
        <v>0</v>
      </c>
      <c r="H55" s="44">
        <f>SUM(H22:H54)</f>
        <v>0</v>
      </c>
      <c r="I55" s="45"/>
    </row>
    <row r="56" spans="1:9" x14ac:dyDescent="0.25">
      <c r="A56" s="3"/>
      <c r="C56" s="20"/>
    </row>
    <row r="57" spans="1:9" s="12" customFormat="1" ht="65.400000000000006" x14ac:dyDescent="0.25">
      <c r="A57" s="10">
        <v>3</v>
      </c>
      <c r="B57" s="2" t="s">
        <v>242</v>
      </c>
      <c r="C57" s="22"/>
      <c r="D57" s="22"/>
      <c r="E57" s="22"/>
      <c r="F57" s="22"/>
      <c r="G57" s="22"/>
      <c r="H57" s="11"/>
    </row>
    <row r="58" spans="1:9" s="12" customFormat="1" x14ac:dyDescent="0.25">
      <c r="A58" s="13"/>
      <c r="B58" s="1" t="s">
        <v>218</v>
      </c>
      <c r="C58" s="14"/>
      <c r="D58" s="15"/>
      <c r="E58" s="15"/>
      <c r="F58" s="39"/>
      <c r="G58" s="56"/>
      <c r="H58" s="57"/>
    </row>
    <row r="59" spans="1:9" s="12" customFormat="1" ht="26.4" x14ac:dyDescent="0.25">
      <c r="A59" s="16" t="s">
        <v>13</v>
      </c>
      <c r="B59" s="17" t="s">
        <v>216</v>
      </c>
      <c r="C59" s="18"/>
      <c r="D59" s="19">
        <v>0</v>
      </c>
      <c r="E59" s="19">
        <f t="shared" ref="E59:E63" si="24">D59*1.2</f>
        <v>0</v>
      </c>
      <c r="F59" s="35">
        <v>1</v>
      </c>
      <c r="G59" s="36">
        <f t="shared" ref="G59:G63" si="25">F59*D59</f>
        <v>0</v>
      </c>
      <c r="H59" s="36">
        <f t="shared" ref="H59:H63" si="26">F59*E59</f>
        <v>0</v>
      </c>
    </row>
    <row r="60" spans="1:9" s="12" customFormat="1" x14ac:dyDescent="0.25">
      <c r="A60" s="16" t="s">
        <v>42</v>
      </c>
      <c r="B60" s="17" t="s">
        <v>217</v>
      </c>
      <c r="C60" s="18"/>
      <c r="D60" s="19">
        <v>0</v>
      </c>
      <c r="E60" s="19">
        <f t="shared" si="24"/>
        <v>0</v>
      </c>
      <c r="F60" s="35">
        <v>1</v>
      </c>
      <c r="G60" s="36">
        <f t="shared" si="25"/>
        <v>0</v>
      </c>
      <c r="H60" s="36">
        <f t="shared" si="26"/>
        <v>0</v>
      </c>
    </row>
    <row r="61" spans="1:9" s="12" customFormat="1" ht="26.4" x14ac:dyDescent="0.25">
      <c r="A61" s="16" t="s">
        <v>43</v>
      </c>
      <c r="B61" s="17" t="s">
        <v>243</v>
      </c>
      <c r="C61" s="18"/>
      <c r="D61" s="19">
        <v>0</v>
      </c>
      <c r="E61" s="19">
        <f t="shared" si="24"/>
        <v>0</v>
      </c>
      <c r="F61" s="35">
        <v>1</v>
      </c>
      <c r="G61" s="36">
        <f t="shared" si="25"/>
        <v>0</v>
      </c>
      <c r="H61" s="36">
        <f t="shared" si="26"/>
        <v>0</v>
      </c>
    </row>
    <row r="62" spans="1:9" s="12" customFormat="1" x14ac:dyDescent="0.25">
      <c r="A62" s="16" t="s">
        <v>44</v>
      </c>
      <c r="B62" s="17" t="s">
        <v>98</v>
      </c>
      <c r="C62" s="18"/>
      <c r="D62" s="19">
        <v>0</v>
      </c>
      <c r="E62" s="19">
        <f t="shared" si="24"/>
        <v>0</v>
      </c>
      <c r="F62" s="35">
        <v>1</v>
      </c>
      <c r="G62" s="36">
        <f t="shared" si="25"/>
        <v>0</v>
      </c>
      <c r="H62" s="36">
        <f t="shared" si="26"/>
        <v>0</v>
      </c>
    </row>
    <row r="63" spans="1:9" s="12" customFormat="1" x14ac:dyDescent="0.25">
      <c r="A63" s="16" t="s">
        <v>149</v>
      </c>
      <c r="B63" s="17" t="s">
        <v>212</v>
      </c>
      <c r="C63" s="18"/>
      <c r="D63" s="19">
        <v>0</v>
      </c>
      <c r="E63" s="19">
        <f t="shared" si="24"/>
        <v>0</v>
      </c>
      <c r="F63" s="35">
        <v>1</v>
      </c>
      <c r="G63" s="36">
        <f t="shared" si="25"/>
        <v>0</v>
      </c>
      <c r="H63" s="36">
        <f t="shared" si="26"/>
        <v>0</v>
      </c>
    </row>
    <row r="64" spans="1:9" s="12" customFormat="1" ht="149.4" x14ac:dyDescent="0.25">
      <c r="A64" s="13"/>
      <c r="B64" s="1" t="s">
        <v>305</v>
      </c>
      <c r="C64" s="14"/>
      <c r="D64" s="15"/>
      <c r="E64" s="15"/>
      <c r="F64" s="39"/>
      <c r="G64" s="56"/>
      <c r="H64" s="57"/>
    </row>
    <row r="65" spans="1:9" s="12" customFormat="1" ht="26.4" x14ac:dyDescent="0.25">
      <c r="A65" s="16" t="s">
        <v>150</v>
      </c>
      <c r="B65" s="17" t="s">
        <v>244</v>
      </c>
      <c r="C65" s="18"/>
      <c r="D65" s="19">
        <v>0</v>
      </c>
      <c r="E65" s="19">
        <f t="shared" ref="E65:E67" si="27">D65*1.2</f>
        <v>0</v>
      </c>
      <c r="F65" s="35">
        <v>1</v>
      </c>
      <c r="G65" s="36">
        <f t="shared" ref="G65:G67" si="28">F65*D65</f>
        <v>0</v>
      </c>
      <c r="H65" s="36">
        <f t="shared" ref="H65:H67" si="29">F65*E65</f>
        <v>0</v>
      </c>
    </row>
    <row r="66" spans="1:9" s="12" customFormat="1" x14ac:dyDescent="0.25">
      <c r="A66" s="16" t="s">
        <v>151</v>
      </c>
      <c r="B66" s="17" t="s">
        <v>175</v>
      </c>
      <c r="C66" s="18"/>
      <c r="D66" s="19">
        <v>0</v>
      </c>
      <c r="E66" s="19">
        <f t="shared" si="27"/>
        <v>0</v>
      </c>
      <c r="F66" s="35">
        <v>1</v>
      </c>
      <c r="G66" s="36">
        <f t="shared" si="28"/>
        <v>0</v>
      </c>
      <c r="H66" s="36">
        <f t="shared" si="29"/>
        <v>0</v>
      </c>
    </row>
    <row r="67" spans="1:9" s="12" customFormat="1" x14ac:dyDescent="0.25">
      <c r="A67" s="16" t="s">
        <v>247</v>
      </c>
      <c r="B67" s="17" t="s">
        <v>159</v>
      </c>
      <c r="C67" s="18"/>
      <c r="D67" s="19">
        <v>0</v>
      </c>
      <c r="E67" s="19">
        <f t="shared" si="27"/>
        <v>0</v>
      </c>
      <c r="F67" s="35">
        <v>1</v>
      </c>
      <c r="G67" s="36">
        <f t="shared" si="28"/>
        <v>0</v>
      </c>
      <c r="H67" s="36">
        <f t="shared" si="29"/>
        <v>0</v>
      </c>
    </row>
    <row r="68" spans="1:9" s="12" customFormat="1" x14ac:dyDescent="0.25">
      <c r="A68" s="13"/>
      <c r="B68" s="1" t="s">
        <v>240</v>
      </c>
      <c r="C68" s="14"/>
      <c r="D68" s="15"/>
      <c r="E68" s="15"/>
      <c r="F68" s="39"/>
      <c r="G68" s="56"/>
      <c r="H68" s="57"/>
    </row>
    <row r="69" spans="1:9" s="12" customFormat="1" ht="26.4" x14ac:dyDescent="0.25">
      <c r="A69" s="16" t="s">
        <v>248</v>
      </c>
      <c r="B69" s="17" t="s">
        <v>244</v>
      </c>
      <c r="C69" s="18"/>
      <c r="D69" s="19">
        <v>0</v>
      </c>
      <c r="E69" s="19">
        <f t="shared" ref="E69:E71" si="30">D69*1.2</f>
        <v>0</v>
      </c>
      <c r="F69" s="35">
        <v>1</v>
      </c>
      <c r="G69" s="36">
        <f t="shared" ref="G69:G71" si="31">F69*D69</f>
        <v>0</v>
      </c>
      <c r="H69" s="36">
        <f t="shared" ref="H69:H71" si="32">F69*E69</f>
        <v>0</v>
      </c>
    </row>
    <row r="70" spans="1:9" s="12" customFormat="1" x14ac:dyDescent="0.25">
      <c r="A70" s="16" t="s">
        <v>249</v>
      </c>
      <c r="B70" s="17" t="s">
        <v>174</v>
      </c>
      <c r="C70" s="18"/>
      <c r="D70" s="19">
        <v>0</v>
      </c>
      <c r="E70" s="19">
        <f t="shared" si="30"/>
        <v>0</v>
      </c>
      <c r="F70" s="35">
        <v>1</v>
      </c>
      <c r="G70" s="36">
        <f t="shared" si="31"/>
        <v>0</v>
      </c>
      <c r="H70" s="36">
        <f t="shared" si="32"/>
        <v>0</v>
      </c>
    </row>
    <row r="71" spans="1:9" s="12" customFormat="1" x14ac:dyDescent="0.25">
      <c r="A71" s="16" t="s">
        <v>250</v>
      </c>
      <c r="B71" s="17" t="s">
        <v>160</v>
      </c>
      <c r="C71" s="18"/>
      <c r="D71" s="19">
        <v>0</v>
      </c>
      <c r="E71" s="19">
        <f t="shared" si="30"/>
        <v>0</v>
      </c>
      <c r="F71" s="35">
        <v>1</v>
      </c>
      <c r="G71" s="36">
        <f t="shared" si="31"/>
        <v>0</v>
      </c>
      <c r="H71" s="36">
        <f t="shared" si="32"/>
        <v>0</v>
      </c>
    </row>
    <row r="72" spans="1:9" s="12" customFormat="1" x14ac:dyDescent="0.25">
      <c r="A72" s="13"/>
      <c r="B72" s="1" t="s">
        <v>298</v>
      </c>
      <c r="C72" s="14"/>
      <c r="D72" s="15"/>
      <c r="E72" s="15"/>
      <c r="F72" s="39"/>
      <c r="G72" s="56"/>
      <c r="H72" s="57"/>
    </row>
    <row r="73" spans="1:9" s="12" customFormat="1" x14ac:dyDescent="0.25">
      <c r="A73" s="16" t="s">
        <v>251</v>
      </c>
      <c r="B73" s="17" t="s">
        <v>303</v>
      </c>
      <c r="C73" s="18"/>
      <c r="D73" s="19">
        <v>0</v>
      </c>
      <c r="E73" s="19">
        <f t="shared" ref="E73" si="33">D73*1.2</f>
        <v>0</v>
      </c>
      <c r="F73" s="35">
        <v>1</v>
      </c>
      <c r="G73" s="36">
        <f t="shared" ref="G73" si="34">F73*D73</f>
        <v>0</v>
      </c>
      <c r="H73" s="36">
        <f t="shared" ref="H73" si="35">F73*E73</f>
        <v>0</v>
      </c>
    </row>
    <row r="74" spans="1:9" s="24" customFormat="1" ht="13.2" x14ac:dyDescent="0.25">
      <c r="A74" s="13"/>
      <c r="B74" s="1" t="s">
        <v>213</v>
      </c>
      <c r="C74" s="14"/>
      <c r="D74" s="15"/>
      <c r="E74" s="15"/>
      <c r="F74" s="39"/>
      <c r="G74" s="56"/>
      <c r="H74" s="57"/>
    </row>
    <row r="75" spans="1:9" s="12" customFormat="1" x14ac:dyDescent="0.25">
      <c r="A75" s="16" t="s">
        <v>304</v>
      </c>
      <c r="B75" s="17" t="s">
        <v>214</v>
      </c>
      <c r="C75" s="18"/>
      <c r="D75" s="19">
        <v>0</v>
      </c>
      <c r="E75" s="19">
        <f t="shared" ref="E75" si="36">D75*1.2</f>
        <v>0</v>
      </c>
      <c r="F75" s="35">
        <v>1</v>
      </c>
      <c r="G75" s="36">
        <f t="shared" ref="G75" si="37">F75*D75</f>
        <v>0</v>
      </c>
      <c r="H75" s="36">
        <f t="shared" ref="H75" si="38">F75*E75</f>
        <v>0</v>
      </c>
    </row>
    <row r="76" spans="1:9" ht="15.6" x14ac:dyDescent="0.25">
      <c r="A76" s="40"/>
      <c r="B76" s="41" t="s">
        <v>291</v>
      </c>
      <c r="C76" s="42"/>
      <c r="D76" s="43"/>
      <c r="E76" s="43"/>
      <c r="F76" s="53"/>
      <c r="G76" s="44">
        <f>SUM(G57:G75)</f>
        <v>0</v>
      </c>
      <c r="H76" s="44">
        <f>SUM(H57:H75)</f>
        <v>0</v>
      </c>
      <c r="I76" s="45"/>
    </row>
    <row r="77" spans="1:9" x14ac:dyDescent="0.25">
      <c r="A77" s="3"/>
      <c r="C77" s="20"/>
    </row>
    <row r="78" spans="1:9" s="12" customFormat="1" ht="28.8" x14ac:dyDescent="0.25">
      <c r="A78" s="10">
        <v>4</v>
      </c>
      <c r="B78" s="2" t="s">
        <v>97</v>
      </c>
      <c r="C78" s="22"/>
      <c r="D78" s="22"/>
      <c r="E78" s="22"/>
      <c r="F78" s="22"/>
      <c r="G78" s="22"/>
      <c r="H78" s="11"/>
    </row>
    <row r="79" spans="1:9" s="12" customFormat="1" ht="39.6" x14ac:dyDescent="0.25">
      <c r="A79" s="16" t="s">
        <v>14</v>
      </c>
      <c r="B79" s="17" t="s">
        <v>81</v>
      </c>
      <c r="C79" s="23" t="s">
        <v>99</v>
      </c>
      <c r="D79" s="19">
        <v>0</v>
      </c>
      <c r="E79" s="19">
        <f t="shared" ref="E79:E84" si="39">D79*1.2</f>
        <v>0</v>
      </c>
      <c r="F79" s="35">
        <v>1</v>
      </c>
      <c r="G79" s="36">
        <f t="shared" ref="G79:G84" si="40">F79*D79</f>
        <v>0</v>
      </c>
      <c r="H79" s="36">
        <f t="shared" ref="H79:H84" si="41">F79*E79</f>
        <v>0</v>
      </c>
    </row>
    <row r="80" spans="1:9" s="12" customFormat="1" ht="26.4" x14ac:dyDescent="0.25">
      <c r="A80" s="16" t="s">
        <v>15</v>
      </c>
      <c r="B80" s="17" t="s">
        <v>230</v>
      </c>
      <c r="C80" s="23" t="s">
        <v>161</v>
      </c>
      <c r="D80" s="19">
        <v>0</v>
      </c>
      <c r="E80" s="19">
        <f t="shared" si="39"/>
        <v>0</v>
      </c>
      <c r="F80" s="35">
        <v>2</v>
      </c>
      <c r="G80" s="36">
        <f t="shared" si="40"/>
        <v>0</v>
      </c>
      <c r="H80" s="36">
        <f t="shared" si="41"/>
        <v>0</v>
      </c>
    </row>
    <row r="81" spans="1:9" s="12" customFormat="1" ht="26.4" x14ac:dyDescent="0.25">
      <c r="A81" s="16" t="s">
        <v>25</v>
      </c>
      <c r="B81" s="17" t="s">
        <v>231</v>
      </c>
      <c r="C81" s="23" t="s">
        <v>161</v>
      </c>
      <c r="D81" s="19">
        <v>0</v>
      </c>
      <c r="E81" s="19">
        <f t="shared" si="39"/>
        <v>0</v>
      </c>
      <c r="F81" s="35">
        <v>3</v>
      </c>
      <c r="G81" s="36">
        <f t="shared" si="40"/>
        <v>0</v>
      </c>
      <c r="H81" s="36">
        <f t="shared" si="41"/>
        <v>0</v>
      </c>
    </row>
    <row r="82" spans="1:9" s="12" customFormat="1" ht="26.4" x14ac:dyDescent="0.25">
      <c r="A82" s="16" t="s">
        <v>40</v>
      </c>
      <c r="B82" s="17" t="s">
        <v>232</v>
      </c>
      <c r="C82" s="23" t="s">
        <v>161</v>
      </c>
      <c r="D82" s="19">
        <v>0</v>
      </c>
      <c r="E82" s="19">
        <f t="shared" si="39"/>
        <v>0</v>
      </c>
      <c r="F82" s="35">
        <v>1</v>
      </c>
      <c r="G82" s="36">
        <f t="shared" si="40"/>
        <v>0</v>
      </c>
      <c r="H82" s="36">
        <f t="shared" si="41"/>
        <v>0</v>
      </c>
    </row>
    <row r="83" spans="1:9" s="12" customFormat="1" ht="26.4" x14ac:dyDescent="0.25">
      <c r="A83" s="16" t="s">
        <v>41</v>
      </c>
      <c r="B83" s="17" t="s">
        <v>233</v>
      </c>
      <c r="C83" s="23" t="s">
        <v>161</v>
      </c>
      <c r="D83" s="19">
        <v>0</v>
      </c>
      <c r="E83" s="19">
        <f t="shared" si="39"/>
        <v>0</v>
      </c>
      <c r="F83" s="35">
        <v>3</v>
      </c>
      <c r="G83" s="36">
        <f t="shared" si="40"/>
        <v>0</v>
      </c>
      <c r="H83" s="36">
        <f t="shared" si="41"/>
        <v>0</v>
      </c>
    </row>
    <row r="84" spans="1:9" s="12" customFormat="1" ht="26.4" x14ac:dyDescent="0.25">
      <c r="A84" s="16" t="s">
        <v>80</v>
      </c>
      <c r="B84" s="17" t="s">
        <v>234</v>
      </c>
      <c r="C84" s="23" t="s">
        <v>161</v>
      </c>
      <c r="D84" s="19">
        <v>0</v>
      </c>
      <c r="E84" s="19">
        <f t="shared" si="39"/>
        <v>0</v>
      </c>
      <c r="F84" s="35">
        <v>1</v>
      </c>
      <c r="G84" s="36">
        <f t="shared" si="40"/>
        <v>0</v>
      </c>
      <c r="H84" s="36">
        <f t="shared" si="41"/>
        <v>0</v>
      </c>
    </row>
    <row r="85" spans="1:9" s="12" customFormat="1" ht="26.4" x14ac:dyDescent="0.25">
      <c r="A85" s="16" t="s">
        <v>307</v>
      </c>
      <c r="B85" s="17" t="s">
        <v>306</v>
      </c>
      <c r="C85" s="23" t="s">
        <v>161</v>
      </c>
      <c r="D85" s="19">
        <v>0</v>
      </c>
      <c r="E85" s="19">
        <f t="shared" ref="E85" si="42">D85*1.2</f>
        <v>0</v>
      </c>
      <c r="F85" s="35">
        <v>1</v>
      </c>
      <c r="G85" s="36">
        <f t="shared" ref="G85" si="43">F85*D85</f>
        <v>0</v>
      </c>
      <c r="H85" s="36">
        <f t="shared" ref="H85" si="44">F85*E85</f>
        <v>0</v>
      </c>
    </row>
    <row r="86" spans="1:9" ht="15.6" x14ac:dyDescent="0.25">
      <c r="A86" s="40"/>
      <c r="B86" s="41" t="s">
        <v>292</v>
      </c>
      <c r="C86" s="42"/>
      <c r="D86" s="43"/>
      <c r="E86" s="43"/>
      <c r="F86" s="53"/>
      <c r="G86" s="44">
        <f>SUM(G78:G85)</f>
        <v>0</v>
      </c>
      <c r="H86" s="44">
        <f>SUM(H78:H85)</f>
        <v>0</v>
      </c>
      <c r="I86" s="45"/>
    </row>
    <row r="87" spans="1:9" x14ac:dyDescent="0.25">
      <c r="A87" s="3"/>
      <c r="C87" s="20"/>
    </row>
    <row r="88" spans="1:9" s="12" customFormat="1" ht="38.4" x14ac:dyDescent="0.25">
      <c r="A88" s="10">
        <v>5</v>
      </c>
      <c r="B88" s="2" t="s">
        <v>297</v>
      </c>
      <c r="C88" s="22"/>
      <c r="D88" s="22"/>
      <c r="E88" s="22"/>
      <c r="F88" s="22"/>
      <c r="G88" s="22"/>
      <c r="H88" s="11"/>
    </row>
    <row r="89" spans="1:9" s="12" customFormat="1" x14ac:dyDescent="0.25">
      <c r="A89" s="13"/>
      <c r="B89" s="1" t="s">
        <v>219</v>
      </c>
      <c r="C89" s="14"/>
      <c r="D89" s="15"/>
      <c r="E89" s="15"/>
      <c r="F89" s="39"/>
      <c r="G89" s="56"/>
      <c r="H89" s="57"/>
    </row>
    <row r="90" spans="1:9" s="12" customFormat="1" x14ac:dyDescent="0.25">
      <c r="A90" s="16" t="s">
        <v>16</v>
      </c>
      <c r="B90" s="17" t="s">
        <v>215</v>
      </c>
      <c r="C90" s="18"/>
      <c r="D90" s="19">
        <v>0</v>
      </c>
      <c r="E90" s="19">
        <f t="shared" ref="E90" si="45">D90*1.2</f>
        <v>0</v>
      </c>
      <c r="F90" s="35">
        <f>2*1</f>
        <v>2</v>
      </c>
      <c r="G90" s="36">
        <f t="shared" ref="G90" si="46">F90*D90</f>
        <v>0</v>
      </c>
      <c r="H90" s="36">
        <f t="shared" ref="H90" si="47">F90*E90</f>
        <v>0</v>
      </c>
    </row>
    <row r="91" spans="1:9" s="24" customFormat="1" ht="13.2" x14ac:dyDescent="0.25">
      <c r="A91" s="13"/>
      <c r="B91" s="1" t="s">
        <v>39</v>
      </c>
      <c r="C91" s="14"/>
      <c r="D91" s="15"/>
      <c r="E91" s="15"/>
      <c r="F91" s="39"/>
      <c r="G91" s="56"/>
      <c r="H91" s="57"/>
    </row>
    <row r="92" spans="1:9" s="24" customFormat="1" ht="13.2" x14ac:dyDescent="0.25">
      <c r="A92" s="16" t="s">
        <v>17</v>
      </c>
      <c r="B92" s="17" t="s">
        <v>176</v>
      </c>
      <c r="C92" s="18"/>
      <c r="D92" s="19">
        <v>0</v>
      </c>
      <c r="E92" s="19">
        <f t="shared" ref="E92:E93" si="48">D92*1.2</f>
        <v>0</v>
      </c>
      <c r="F92" s="35">
        <f>2*7</f>
        <v>14</v>
      </c>
      <c r="G92" s="36">
        <f t="shared" ref="G92:G93" si="49">F92*D92</f>
        <v>0</v>
      </c>
      <c r="H92" s="36">
        <f t="shared" ref="H92:H93" si="50">F92*E92</f>
        <v>0</v>
      </c>
    </row>
    <row r="93" spans="1:9" s="24" customFormat="1" ht="39.6" x14ac:dyDescent="0.25">
      <c r="A93" s="16" t="s">
        <v>29</v>
      </c>
      <c r="B93" s="17" t="s">
        <v>177</v>
      </c>
      <c r="C93" s="18"/>
      <c r="D93" s="19">
        <v>0</v>
      </c>
      <c r="E93" s="19">
        <f t="shared" si="48"/>
        <v>0</v>
      </c>
      <c r="F93" s="35">
        <v>0</v>
      </c>
      <c r="G93" s="36">
        <f t="shared" si="49"/>
        <v>0</v>
      </c>
      <c r="H93" s="36">
        <f t="shared" si="50"/>
        <v>0</v>
      </c>
    </row>
    <row r="94" spans="1:9" s="24" customFormat="1" ht="13.2" x14ac:dyDescent="0.25">
      <c r="A94" s="13"/>
      <c r="B94" s="1" t="s">
        <v>239</v>
      </c>
      <c r="C94" s="14"/>
      <c r="D94" s="15"/>
      <c r="E94" s="15"/>
      <c r="F94" s="39"/>
      <c r="G94" s="56"/>
      <c r="H94" s="57"/>
    </row>
    <row r="95" spans="1:9" s="24" customFormat="1" ht="39.6" x14ac:dyDescent="0.25">
      <c r="A95" s="16" t="s">
        <v>30</v>
      </c>
      <c r="B95" s="17" t="s">
        <v>252</v>
      </c>
      <c r="C95" s="18"/>
      <c r="D95" s="19">
        <v>0</v>
      </c>
      <c r="E95" s="19">
        <f t="shared" ref="E95:E105" si="51">D95*1.2</f>
        <v>0</v>
      </c>
      <c r="F95" s="35">
        <f>2*1</f>
        <v>2</v>
      </c>
      <c r="G95" s="36">
        <f t="shared" ref="G95:G105" si="52">F95*D95</f>
        <v>0</v>
      </c>
      <c r="H95" s="36">
        <f t="shared" ref="H95:H105" si="53">F95*E95</f>
        <v>0</v>
      </c>
    </row>
    <row r="96" spans="1:9" s="24" customFormat="1" ht="26.4" x14ac:dyDescent="0.25">
      <c r="A96" s="16" t="s">
        <v>31</v>
      </c>
      <c r="B96" s="17" t="s">
        <v>178</v>
      </c>
      <c r="C96" s="18"/>
      <c r="D96" s="19">
        <v>0</v>
      </c>
      <c r="E96" s="19">
        <f t="shared" si="51"/>
        <v>0</v>
      </c>
      <c r="F96" s="35">
        <v>0</v>
      </c>
      <c r="G96" s="36">
        <f t="shared" si="52"/>
        <v>0</v>
      </c>
      <c r="H96" s="36">
        <f t="shared" si="53"/>
        <v>0</v>
      </c>
    </row>
    <row r="97" spans="1:8" s="24" customFormat="1" ht="26.4" x14ac:dyDescent="0.25">
      <c r="A97" s="16" t="s">
        <v>82</v>
      </c>
      <c r="B97" s="17" t="s">
        <v>179</v>
      </c>
      <c r="C97" s="18"/>
      <c r="D97" s="19">
        <v>0</v>
      </c>
      <c r="E97" s="19">
        <f t="shared" si="51"/>
        <v>0</v>
      </c>
      <c r="F97" s="35">
        <v>0</v>
      </c>
      <c r="G97" s="36">
        <f t="shared" si="52"/>
        <v>0</v>
      </c>
      <c r="H97" s="36">
        <f t="shared" si="53"/>
        <v>0</v>
      </c>
    </row>
    <row r="98" spans="1:8" s="24" customFormat="1" ht="26.4" x14ac:dyDescent="0.25">
      <c r="A98" s="16" t="s">
        <v>83</v>
      </c>
      <c r="B98" s="17" t="s">
        <v>180</v>
      </c>
      <c r="C98" s="18"/>
      <c r="D98" s="19">
        <v>0</v>
      </c>
      <c r="E98" s="19">
        <f t="shared" si="51"/>
        <v>0</v>
      </c>
      <c r="F98" s="35">
        <f>2*1</f>
        <v>2</v>
      </c>
      <c r="G98" s="36">
        <f t="shared" si="52"/>
        <v>0</v>
      </c>
      <c r="H98" s="36">
        <f t="shared" si="53"/>
        <v>0</v>
      </c>
    </row>
    <row r="99" spans="1:8" s="24" customFormat="1" ht="26.4" x14ac:dyDescent="0.25">
      <c r="A99" s="16" t="s">
        <v>84</v>
      </c>
      <c r="B99" s="17" t="s">
        <v>181</v>
      </c>
      <c r="C99" s="18"/>
      <c r="D99" s="19">
        <v>0</v>
      </c>
      <c r="E99" s="19">
        <f t="shared" si="51"/>
        <v>0</v>
      </c>
      <c r="F99" s="35">
        <v>0</v>
      </c>
      <c r="G99" s="36">
        <f t="shared" si="52"/>
        <v>0</v>
      </c>
      <c r="H99" s="36">
        <f t="shared" si="53"/>
        <v>0</v>
      </c>
    </row>
    <row r="100" spans="1:8" s="24" customFormat="1" ht="26.4" x14ac:dyDescent="0.25">
      <c r="A100" s="16" t="s">
        <v>257</v>
      </c>
      <c r="B100" s="17" t="s">
        <v>182</v>
      </c>
      <c r="C100" s="18"/>
      <c r="D100" s="19">
        <v>0</v>
      </c>
      <c r="E100" s="19">
        <f t="shared" si="51"/>
        <v>0</v>
      </c>
      <c r="F100" s="35">
        <v>0</v>
      </c>
      <c r="G100" s="36">
        <f t="shared" si="52"/>
        <v>0</v>
      </c>
      <c r="H100" s="36">
        <f t="shared" si="53"/>
        <v>0</v>
      </c>
    </row>
    <row r="101" spans="1:8" s="24" customFormat="1" ht="26.4" x14ac:dyDescent="0.25">
      <c r="A101" s="16" t="s">
        <v>258</v>
      </c>
      <c r="B101" s="17" t="s">
        <v>183</v>
      </c>
      <c r="C101" s="18"/>
      <c r="D101" s="19">
        <v>0</v>
      </c>
      <c r="E101" s="19">
        <f t="shared" si="51"/>
        <v>0</v>
      </c>
      <c r="F101" s="35">
        <v>0</v>
      </c>
      <c r="G101" s="36">
        <f t="shared" si="52"/>
        <v>0</v>
      </c>
      <c r="H101" s="36">
        <f t="shared" si="53"/>
        <v>0</v>
      </c>
    </row>
    <row r="102" spans="1:8" s="24" customFormat="1" ht="26.4" x14ac:dyDescent="0.25">
      <c r="A102" s="16" t="s">
        <v>259</v>
      </c>
      <c r="B102" s="17" t="s">
        <v>184</v>
      </c>
      <c r="C102" s="18"/>
      <c r="D102" s="19">
        <v>0</v>
      </c>
      <c r="E102" s="19">
        <f t="shared" si="51"/>
        <v>0</v>
      </c>
      <c r="F102" s="35">
        <v>0</v>
      </c>
      <c r="G102" s="36">
        <f t="shared" si="52"/>
        <v>0</v>
      </c>
      <c r="H102" s="36">
        <f t="shared" si="53"/>
        <v>0</v>
      </c>
    </row>
    <row r="103" spans="1:8" s="24" customFormat="1" ht="26.4" x14ac:dyDescent="0.25">
      <c r="A103" s="16" t="s">
        <v>260</v>
      </c>
      <c r="B103" s="17" t="s">
        <v>185</v>
      </c>
      <c r="C103" s="18"/>
      <c r="D103" s="19">
        <v>0</v>
      </c>
      <c r="E103" s="19">
        <f t="shared" si="51"/>
        <v>0</v>
      </c>
      <c r="F103" s="35">
        <v>0</v>
      </c>
      <c r="G103" s="36">
        <f t="shared" si="52"/>
        <v>0</v>
      </c>
      <c r="H103" s="36">
        <f t="shared" si="53"/>
        <v>0</v>
      </c>
    </row>
    <row r="104" spans="1:8" s="24" customFormat="1" ht="26.4" x14ac:dyDescent="0.25">
      <c r="A104" s="16" t="s">
        <v>261</v>
      </c>
      <c r="B104" s="17" t="s">
        <v>186</v>
      </c>
      <c r="C104" s="18"/>
      <c r="D104" s="19">
        <v>0</v>
      </c>
      <c r="E104" s="19">
        <f t="shared" si="51"/>
        <v>0</v>
      </c>
      <c r="F104" s="35">
        <v>0</v>
      </c>
      <c r="G104" s="36">
        <f t="shared" si="52"/>
        <v>0</v>
      </c>
      <c r="H104" s="36">
        <f t="shared" si="53"/>
        <v>0</v>
      </c>
    </row>
    <row r="105" spans="1:8" s="24" customFormat="1" ht="26.4" x14ac:dyDescent="0.25">
      <c r="A105" s="16" t="s">
        <v>262</v>
      </c>
      <c r="B105" s="17" t="s">
        <v>187</v>
      </c>
      <c r="C105" s="18"/>
      <c r="D105" s="19">
        <v>0</v>
      </c>
      <c r="E105" s="19">
        <f t="shared" si="51"/>
        <v>0</v>
      </c>
      <c r="F105" s="35">
        <v>0</v>
      </c>
      <c r="G105" s="36">
        <f t="shared" si="52"/>
        <v>0</v>
      </c>
      <c r="H105" s="36">
        <f t="shared" si="53"/>
        <v>0</v>
      </c>
    </row>
    <row r="106" spans="1:8" s="24" customFormat="1" ht="13.2" x14ac:dyDescent="0.25">
      <c r="A106" s="13"/>
      <c r="B106" s="1" t="s">
        <v>158</v>
      </c>
      <c r="C106" s="14"/>
      <c r="D106" s="15"/>
      <c r="E106" s="15"/>
      <c r="F106" s="39"/>
      <c r="G106" s="56"/>
      <c r="H106" s="57"/>
    </row>
    <row r="107" spans="1:8" s="24" customFormat="1" ht="13.2" x14ac:dyDescent="0.25">
      <c r="A107" s="16" t="s">
        <v>263</v>
      </c>
      <c r="B107" s="17" t="s">
        <v>153</v>
      </c>
      <c r="C107" s="18"/>
      <c r="D107" s="19">
        <v>0</v>
      </c>
      <c r="E107" s="19">
        <f t="shared" ref="E107" si="54">D107*1.2</f>
        <v>0</v>
      </c>
      <c r="F107" s="35">
        <f>2*2</f>
        <v>4</v>
      </c>
      <c r="G107" s="36">
        <f t="shared" ref="G107" si="55">F107*D107</f>
        <v>0</v>
      </c>
      <c r="H107" s="36">
        <f t="shared" ref="H107" si="56">F107*E107</f>
        <v>0</v>
      </c>
    </row>
    <row r="108" spans="1:8" s="24" customFormat="1" ht="13.2" x14ac:dyDescent="0.25">
      <c r="A108" s="13"/>
      <c r="B108" s="1" t="s">
        <v>112</v>
      </c>
      <c r="C108" s="14"/>
      <c r="D108" s="15"/>
      <c r="E108" s="15"/>
      <c r="F108" s="39"/>
      <c r="G108" s="56"/>
      <c r="H108" s="57"/>
    </row>
    <row r="109" spans="1:8" s="24" customFormat="1" ht="26.4" x14ac:dyDescent="0.25">
      <c r="A109" s="16" t="s">
        <v>264</v>
      </c>
      <c r="B109" s="17" t="s">
        <v>314</v>
      </c>
      <c r="C109" s="18"/>
      <c r="D109" s="19">
        <v>0</v>
      </c>
      <c r="E109" s="19">
        <f t="shared" ref="E109:E114" si="57">D109*1.2</f>
        <v>0</v>
      </c>
      <c r="F109" s="35">
        <f>2*1</f>
        <v>2</v>
      </c>
      <c r="G109" s="36">
        <f t="shared" ref="G109:G114" si="58">F109*D109</f>
        <v>0</v>
      </c>
      <c r="H109" s="36">
        <f t="shared" ref="H109:H114" si="59">F109*E109</f>
        <v>0</v>
      </c>
    </row>
    <row r="110" spans="1:8" s="24" customFormat="1" ht="39.6" x14ac:dyDescent="0.25">
      <c r="A110" s="16" t="s">
        <v>265</v>
      </c>
      <c r="B110" s="17" t="s">
        <v>315</v>
      </c>
      <c r="C110" s="18"/>
      <c r="D110" s="19">
        <v>0</v>
      </c>
      <c r="E110" s="19">
        <f t="shared" si="57"/>
        <v>0</v>
      </c>
      <c r="F110" s="35">
        <f>2*1</f>
        <v>2</v>
      </c>
      <c r="G110" s="36">
        <f t="shared" si="58"/>
        <v>0</v>
      </c>
      <c r="H110" s="36">
        <f t="shared" si="59"/>
        <v>0</v>
      </c>
    </row>
    <row r="111" spans="1:8" s="24" customFormat="1" ht="66" x14ac:dyDescent="0.25">
      <c r="A111" s="16" t="s">
        <v>266</v>
      </c>
      <c r="B111" s="17" t="s">
        <v>316</v>
      </c>
      <c r="C111" s="18"/>
      <c r="D111" s="19">
        <v>0</v>
      </c>
      <c r="E111" s="19">
        <f t="shared" si="57"/>
        <v>0</v>
      </c>
      <c r="F111" s="35">
        <v>0</v>
      </c>
      <c r="G111" s="36">
        <f t="shared" si="58"/>
        <v>0</v>
      </c>
      <c r="H111" s="36">
        <f t="shared" si="59"/>
        <v>0</v>
      </c>
    </row>
    <row r="112" spans="1:8" s="24" customFormat="1" ht="26.4" x14ac:dyDescent="0.25">
      <c r="A112" s="16" t="s">
        <v>267</v>
      </c>
      <c r="B112" s="17" t="s">
        <v>317</v>
      </c>
      <c r="C112" s="18"/>
      <c r="D112" s="19">
        <v>0</v>
      </c>
      <c r="E112" s="19">
        <f t="shared" si="57"/>
        <v>0</v>
      </c>
      <c r="F112" s="35">
        <f>2*2</f>
        <v>4</v>
      </c>
      <c r="G112" s="36">
        <f t="shared" si="58"/>
        <v>0</v>
      </c>
      <c r="H112" s="36">
        <f t="shared" si="59"/>
        <v>0</v>
      </c>
    </row>
    <row r="113" spans="1:9" s="24" customFormat="1" ht="66" x14ac:dyDescent="0.25">
      <c r="A113" s="16" t="s">
        <v>268</v>
      </c>
      <c r="B113" s="17" t="s">
        <v>318</v>
      </c>
      <c r="C113" s="18"/>
      <c r="D113" s="19">
        <v>0</v>
      </c>
      <c r="E113" s="19">
        <f t="shared" si="57"/>
        <v>0</v>
      </c>
      <c r="F113" s="35">
        <v>0</v>
      </c>
      <c r="G113" s="36">
        <f t="shared" si="58"/>
        <v>0</v>
      </c>
      <c r="H113" s="36">
        <f t="shared" si="59"/>
        <v>0</v>
      </c>
    </row>
    <row r="114" spans="1:9" s="24" customFormat="1" ht="39.6" x14ac:dyDescent="0.25">
      <c r="A114" s="16" t="s">
        <v>269</v>
      </c>
      <c r="B114" s="17" t="s">
        <v>329</v>
      </c>
      <c r="C114" s="18"/>
      <c r="D114" s="19">
        <v>0</v>
      </c>
      <c r="E114" s="19">
        <f t="shared" si="57"/>
        <v>0</v>
      </c>
      <c r="F114" s="35">
        <v>0</v>
      </c>
      <c r="G114" s="36">
        <f t="shared" si="58"/>
        <v>0</v>
      </c>
      <c r="H114" s="36">
        <f t="shared" si="59"/>
        <v>0</v>
      </c>
    </row>
    <row r="115" spans="1:9" s="24" customFormat="1" ht="13.2" x14ac:dyDescent="0.25">
      <c r="A115" s="13"/>
      <c r="B115" s="1" t="s">
        <v>240</v>
      </c>
      <c r="C115" s="14"/>
      <c r="D115" s="15"/>
      <c r="E115" s="15"/>
      <c r="F115" s="39"/>
      <c r="G115" s="56"/>
      <c r="H115" s="57"/>
    </row>
    <row r="116" spans="1:9" s="24" customFormat="1" ht="39.6" x14ac:dyDescent="0.25">
      <c r="A116" s="16" t="s">
        <v>270</v>
      </c>
      <c r="B116" s="17" t="s">
        <v>334</v>
      </c>
      <c r="C116" s="18"/>
      <c r="D116" s="19">
        <v>0</v>
      </c>
      <c r="E116" s="19">
        <f t="shared" ref="E116:E120" si="60">D116*1.2</f>
        <v>0</v>
      </c>
      <c r="F116" s="35">
        <f>2*1</f>
        <v>2</v>
      </c>
      <c r="G116" s="36">
        <f t="shared" ref="G116:G120" si="61">F116*D116</f>
        <v>0</v>
      </c>
      <c r="H116" s="36">
        <f t="shared" ref="H116:H120" si="62">F116*E116</f>
        <v>0</v>
      </c>
    </row>
    <row r="117" spans="1:9" s="24" customFormat="1" ht="26.4" x14ac:dyDescent="0.25">
      <c r="A117" s="16" t="s">
        <v>271</v>
      </c>
      <c r="B117" s="17" t="s">
        <v>253</v>
      </c>
      <c r="C117" s="18"/>
      <c r="D117" s="19">
        <v>0</v>
      </c>
      <c r="E117" s="19">
        <f t="shared" si="60"/>
        <v>0</v>
      </c>
      <c r="F117" s="35">
        <f>2*7</f>
        <v>14</v>
      </c>
      <c r="G117" s="36">
        <f t="shared" si="61"/>
        <v>0</v>
      </c>
      <c r="H117" s="36">
        <f t="shared" si="62"/>
        <v>0</v>
      </c>
    </row>
    <row r="118" spans="1:9" s="24" customFormat="1" ht="52.8" x14ac:dyDescent="0.25">
      <c r="A118" s="16" t="s">
        <v>272</v>
      </c>
      <c r="B118" s="17" t="s">
        <v>254</v>
      </c>
      <c r="C118" s="18"/>
      <c r="D118" s="19">
        <v>0</v>
      </c>
      <c r="E118" s="19">
        <f t="shared" si="60"/>
        <v>0</v>
      </c>
      <c r="F118" s="35">
        <f>2*2</f>
        <v>4</v>
      </c>
      <c r="G118" s="36">
        <f t="shared" si="61"/>
        <v>0</v>
      </c>
      <c r="H118" s="36">
        <f t="shared" si="62"/>
        <v>0</v>
      </c>
    </row>
    <row r="119" spans="1:9" s="24" customFormat="1" ht="39.6" x14ac:dyDescent="0.25">
      <c r="A119" s="16" t="s">
        <v>273</v>
      </c>
      <c r="B119" s="17" t="s">
        <v>255</v>
      </c>
      <c r="C119" s="18"/>
      <c r="D119" s="19">
        <v>0</v>
      </c>
      <c r="E119" s="19">
        <f t="shared" si="60"/>
        <v>0</v>
      </c>
      <c r="F119" s="35">
        <v>0</v>
      </c>
      <c r="G119" s="36">
        <f t="shared" si="61"/>
        <v>0</v>
      </c>
      <c r="H119" s="36">
        <f t="shared" si="62"/>
        <v>0</v>
      </c>
    </row>
    <row r="120" spans="1:9" s="24" customFormat="1" ht="39.6" x14ac:dyDescent="0.25">
      <c r="A120" s="16" t="s">
        <v>274</v>
      </c>
      <c r="B120" s="17" t="s">
        <v>256</v>
      </c>
      <c r="C120" s="18"/>
      <c r="D120" s="19">
        <v>0</v>
      </c>
      <c r="E120" s="19">
        <f t="shared" si="60"/>
        <v>0</v>
      </c>
      <c r="F120" s="35">
        <v>0</v>
      </c>
      <c r="G120" s="36">
        <f t="shared" si="61"/>
        <v>0</v>
      </c>
      <c r="H120" s="36">
        <f t="shared" si="62"/>
        <v>0</v>
      </c>
    </row>
    <row r="121" spans="1:9" s="24" customFormat="1" ht="13.2" x14ac:dyDescent="0.25">
      <c r="A121" s="13"/>
      <c r="B121" s="1" t="s">
        <v>298</v>
      </c>
      <c r="C121" s="14"/>
      <c r="D121" s="15"/>
      <c r="E121" s="15"/>
      <c r="F121" s="39"/>
      <c r="G121" s="56"/>
      <c r="H121" s="57"/>
    </row>
    <row r="122" spans="1:9" s="24" customFormat="1" ht="13.2" x14ac:dyDescent="0.25">
      <c r="A122" s="16" t="s">
        <v>275</v>
      </c>
      <c r="B122" s="17" t="s">
        <v>300</v>
      </c>
      <c r="C122" s="18"/>
      <c r="D122" s="19">
        <v>0</v>
      </c>
      <c r="E122" s="19">
        <f t="shared" ref="E122" si="63">D122*1.2</f>
        <v>0</v>
      </c>
      <c r="F122" s="35">
        <f>2*2</f>
        <v>4</v>
      </c>
      <c r="G122" s="36">
        <f t="shared" ref="G122" si="64">F122*D122</f>
        <v>0</v>
      </c>
      <c r="H122" s="36">
        <f t="shared" ref="H122" si="65">F122*E122</f>
        <v>0</v>
      </c>
    </row>
    <row r="123" spans="1:9" s="12" customFormat="1" x14ac:dyDescent="0.25">
      <c r="A123" s="25"/>
      <c r="B123" s="34" t="s">
        <v>47</v>
      </c>
      <c r="C123" s="14"/>
      <c r="D123" s="15"/>
      <c r="E123" s="15"/>
      <c r="F123" s="39"/>
      <c r="G123" s="56"/>
      <c r="H123" s="57"/>
    </row>
    <row r="124" spans="1:9" s="12" customFormat="1" x14ac:dyDescent="0.25">
      <c r="A124" s="16" t="s">
        <v>276</v>
      </c>
      <c r="B124" s="17" t="s">
        <v>96</v>
      </c>
      <c r="C124" s="18"/>
      <c r="D124" s="19">
        <v>0</v>
      </c>
      <c r="E124" s="19">
        <f t="shared" ref="E124" si="66">D124*1.2</f>
        <v>0</v>
      </c>
      <c r="F124" s="35">
        <v>1</v>
      </c>
      <c r="G124" s="36">
        <f t="shared" ref="G124" si="67">F124*D124</f>
        <v>0</v>
      </c>
      <c r="H124" s="36">
        <f t="shared" ref="H124" si="68">F124*E124</f>
        <v>0</v>
      </c>
    </row>
    <row r="125" spans="1:9" ht="31.2" x14ac:dyDescent="0.25">
      <c r="A125" s="40"/>
      <c r="B125" s="41" t="s">
        <v>293</v>
      </c>
      <c r="C125" s="42"/>
      <c r="D125" s="43"/>
      <c r="E125" s="43"/>
      <c r="F125" s="53"/>
      <c r="G125" s="44">
        <f>SUM(G88:G124)</f>
        <v>0</v>
      </c>
      <c r="H125" s="44">
        <f>SUM(H88:H124)</f>
        <v>0</v>
      </c>
      <c r="I125" s="45"/>
    </row>
    <row r="126" spans="1:9" x14ac:dyDescent="0.25">
      <c r="A126" s="3"/>
      <c r="C126" s="20"/>
    </row>
    <row r="127" spans="1:9" s="12" customFormat="1" ht="84" x14ac:dyDescent="0.25">
      <c r="A127" s="10">
        <v>6</v>
      </c>
      <c r="B127" s="2" t="s">
        <v>156</v>
      </c>
      <c r="C127" s="22"/>
      <c r="D127" s="22"/>
      <c r="E127" s="22"/>
      <c r="F127" s="22"/>
      <c r="G127" s="22"/>
      <c r="H127" s="11"/>
    </row>
    <row r="128" spans="1:9" s="12" customFormat="1" x14ac:dyDescent="0.25">
      <c r="A128" s="13"/>
      <c r="B128" s="1" t="s">
        <v>219</v>
      </c>
      <c r="C128" s="14"/>
      <c r="D128" s="15"/>
      <c r="E128" s="15"/>
      <c r="F128" s="39"/>
      <c r="G128" s="56"/>
      <c r="H128" s="57"/>
    </row>
    <row r="129" spans="1:8" s="12" customFormat="1" ht="26.4" x14ac:dyDescent="0.25">
      <c r="A129" s="16" t="s">
        <v>26</v>
      </c>
      <c r="B129" s="17" t="s">
        <v>220</v>
      </c>
      <c r="C129" s="18"/>
      <c r="D129" s="19">
        <v>0</v>
      </c>
      <c r="E129" s="19">
        <f t="shared" ref="E129" si="69">D129*1.2</f>
        <v>0</v>
      </c>
      <c r="F129" s="35">
        <v>0</v>
      </c>
      <c r="G129" s="36">
        <f t="shared" ref="G129" si="70">F129*D129</f>
        <v>0</v>
      </c>
      <c r="H129" s="36">
        <f t="shared" ref="H129" si="71">F129*E129</f>
        <v>0</v>
      </c>
    </row>
    <row r="130" spans="1:8" s="24" customFormat="1" ht="13.2" x14ac:dyDescent="0.25">
      <c r="A130" s="13"/>
      <c r="B130" s="1" t="s">
        <v>39</v>
      </c>
      <c r="C130" s="14"/>
      <c r="D130" s="15"/>
      <c r="E130" s="15"/>
      <c r="F130" s="39"/>
      <c r="G130" s="56"/>
      <c r="H130" s="57"/>
    </row>
    <row r="131" spans="1:8" s="24" customFormat="1" ht="26.4" x14ac:dyDescent="0.25">
      <c r="A131" s="16" t="s">
        <v>27</v>
      </c>
      <c r="B131" s="17" t="s">
        <v>188</v>
      </c>
      <c r="C131" s="18"/>
      <c r="D131" s="19">
        <v>0</v>
      </c>
      <c r="E131" s="19">
        <f t="shared" ref="E131:E132" si="72">D131*1.2</f>
        <v>0</v>
      </c>
      <c r="F131" s="35">
        <v>0</v>
      </c>
      <c r="G131" s="36">
        <f t="shared" ref="G131:G132" si="73">F131*D131</f>
        <v>0</v>
      </c>
      <c r="H131" s="36">
        <f t="shared" ref="H131:H132" si="74">F131*E131</f>
        <v>0</v>
      </c>
    </row>
    <row r="132" spans="1:8" s="24" customFormat="1" ht="52.8" x14ac:dyDescent="0.25">
      <c r="A132" s="16" t="s">
        <v>28</v>
      </c>
      <c r="B132" s="17" t="s">
        <v>189</v>
      </c>
      <c r="C132" s="18"/>
      <c r="D132" s="19">
        <v>0</v>
      </c>
      <c r="E132" s="19">
        <f t="shared" si="72"/>
        <v>0</v>
      </c>
      <c r="F132" s="35">
        <v>0</v>
      </c>
      <c r="G132" s="36">
        <f t="shared" si="73"/>
        <v>0</v>
      </c>
      <c r="H132" s="36">
        <f t="shared" si="74"/>
        <v>0</v>
      </c>
    </row>
    <row r="133" spans="1:8" s="24" customFormat="1" ht="13.2" x14ac:dyDescent="0.25">
      <c r="A133" s="13"/>
      <c r="B133" s="1" t="s">
        <v>239</v>
      </c>
      <c r="C133" s="14"/>
      <c r="D133" s="15"/>
      <c r="E133" s="15"/>
      <c r="F133" s="39"/>
      <c r="G133" s="56"/>
      <c r="H133" s="57"/>
    </row>
    <row r="134" spans="1:8" s="24" customFormat="1" ht="52.8" x14ac:dyDescent="0.25">
      <c r="A134" s="16" t="s">
        <v>45</v>
      </c>
      <c r="B134" s="17" t="s">
        <v>277</v>
      </c>
      <c r="C134" s="18"/>
      <c r="D134" s="19">
        <v>0</v>
      </c>
      <c r="E134" s="19">
        <f t="shared" ref="E134:E144" si="75">D134*1.2</f>
        <v>0</v>
      </c>
      <c r="F134" s="35">
        <v>0</v>
      </c>
      <c r="G134" s="36">
        <f t="shared" ref="G134:G144" si="76">F134*D134</f>
        <v>0</v>
      </c>
      <c r="H134" s="36">
        <f t="shared" ref="H134:H144" si="77">F134*E134</f>
        <v>0</v>
      </c>
    </row>
    <row r="135" spans="1:8" s="24" customFormat="1" ht="26.4" x14ac:dyDescent="0.25">
      <c r="A135" s="16" t="s">
        <v>46</v>
      </c>
      <c r="B135" s="17" t="s">
        <v>190</v>
      </c>
      <c r="C135" s="18"/>
      <c r="D135" s="19">
        <v>0</v>
      </c>
      <c r="E135" s="19">
        <f t="shared" si="75"/>
        <v>0</v>
      </c>
      <c r="F135" s="35">
        <v>0</v>
      </c>
      <c r="G135" s="36">
        <f t="shared" si="76"/>
        <v>0</v>
      </c>
      <c r="H135" s="36">
        <f t="shared" si="77"/>
        <v>0</v>
      </c>
    </row>
    <row r="136" spans="1:8" s="24" customFormat="1" ht="26.4" x14ac:dyDescent="0.25">
      <c r="A136" s="16" t="s">
        <v>63</v>
      </c>
      <c r="B136" s="17" t="s">
        <v>191</v>
      </c>
      <c r="C136" s="18"/>
      <c r="D136" s="19">
        <v>0</v>
      </c>
      <c r="E136" s="19">
        <f t="shared" si="75"/>
        <v>0</v>
      </c>
      <c r="F136" s="35">
        <v>0</v>
      </c>
      <c r="G136" s="36">
        <f t="shared" si="76"/>
        <v>0</v>
      </c>
      <c r="H136" s="36">
        <f t="shared" si="77"/>
        <v>0</v>
      </c>
    </row>
    <row r="137" spans="1:8" s="24" customFormat="1" ht="26.4" x14ac:dyDescent="0.25">
      <c r="A137" s="16" t="s">
        <v>64</v>
      </c>
      <c r="B137" s="17" t="s">
        <v>192</v>
      </c>
      <c r="C137" s="18"/>
      <c r="D137" s="19">
        <v>0</v>
      </c>
      <c r="E137" s="19">
        <f t="shared" si="75"/>
        <v>0</v>
      </c>
      <c r="F137" s="35">
        <v>0</v>
      </c>
      <c r="G137" s="36">
        <f t="shared" si="76"/>
        <v>0</v>
      </c>
      <c r="H137" s="36">
        <f t="shared" si="77"/>
        <v>0</v>
      </c>
    </row>
    <row r="138" spans="1:8" s="24" customFormat="1" ht="26.4" x14ac:dyDescent="0.25">
      <c r="A138" s="16" t="s">
        <v>65</v>
      </c>
      <c r="B138" s="17" t="s">
        <v>193</v>
      </c>
      <c r="C138" s="18"/>
      <c r="D138" s="19">
        <v>0</v>
      </c>
      <c r="E138" s="19">
        <f t="shared" si="75"/>
        <v>0</v>
      </c>
      <c r="F138" s="35">
        <v>0</v>
      </c>
      <c r="G138" s="36">
        <f t="shared" si="76"/>
        <v>0</v>
      </c>
      <c r="H138" s="36">
        <f t="shared" si="77"/>
        <v>0</v>
      </c>
    </row>
    <row r="139" spans="1:8" s="24" customFormat="1" ht="26.4" x14ac:dyDescent="0.25">
      <c r="A139" s="16" t="s">
        <v>66</v>
      </c>
      <c r="B139" s="17" t="s">
        <v>194</v>
      </c>
      <c r="C139" s="18"/>
      <c r="D139" s="19">
        <v>0</v>
      </c>
      <c r="E139" s="19">
        <f t="shared" si="75"/>
        <v>0</v>
      </c>
      <c r="F139" s="35">
        <v>0</v>
      </c>
      <c r="G139" s="36">
        <f t="shared" si="76"/>
        <v>0</v>
      </c>
      <c r="H139" s="36">
        <f t="shared" si="77"/>
        <v>0</v>
      </c>
    </row>
    <row r="140" spans="1:8" s="24" customFormat="1" ht="26.4" x14ac:dyDescent="0.25">
      <c r="A140" s="16" t="s">
        <v>67</v>
      </c>
      <c r="B140" s="17" t="s">
        <v>195</v>
      </c>
      <c r="C140" s="18"/>
      <c r="D140" s="19">
        <v>0</v>
      </c>
      <c r="E140" s="19">
        <f t="shared" si="75"/>
        <v>0</v>
      </c>
      <c r="F140" s="35">
        <v>0</v>
      </c>
      <c r="G140" s="36">
        <f t="shared" si="76"/>
        <v>0</v>
      </c>
      <c r="H140" s="36">
        <f t="shared" si="77"/>
        <v>0</v>
      </c>
    </row>
    <row r="141" spans="1:8" s="24" customFormat="1" ht="26.4" x14ac:dyDescent="0.25">
      <c r="A141" s="16" t="s">
        <v>68</v>
      </c>
      <c r="B141" s="17" t="s">
        <v>196</v>
      </c>
      <c r="C141" s="18"/>
      <c r="D141" s="19">
        <v>0</v>
      </c>
      <c r="E141" s="19">
        <f t="shared" si="75"/>
        <v>0</v>
      </c>
      <c r="F141" s="35">
        <v>0</v>
      </c>
      <c r="G141" s="36">
        <f t="shared" si="76"/>
        <v>0</v>
      </c>
      <c r="H141" s="36">
        <f t="shared" si="77"/>
        <v>0</v>
      </c>
    </row>
    <row r="142" spans="1:8" s="24" customFormat="1" ht="26.4" x14ac:dyDescent="0.25">
      <c r="A142" s="16" t="s">
        <v>69</v>
      </c>
      <c r="B142" s="17" t="s">
        <v>197</v>
      </c>
      <c r="C142" s="18"/>
      <c r="D142" s="19">
        <v>0</v>
      </c>
      <c r="E142" s="19">
        <f t="shared" si="75"/>
        <v>0</v>
      </c>
      <c r="F142" s="35">
        <v>0</v>
      </c>
      <c r="G142" s="36">
        <f t="shared" si="76"/>
        <v>0</v>
      </c>
      <c r="H142" s="36">
        <f t="shared" si="77"/>
        <v>0</v>
      </c>
    </row>
    <row r="143" spans="1:8" s="24" customFormat="1" ht="26.4" x14ac:dyDescent="0.25">
      <c r="A143" s="16" t="s">
        <v>113</v>
      </c>
      <c r="B143" s="17" t="s">
        <v>198</v>
      </c>
      <c r="C143" s="18"/>
      <c r="D143" s="19">
        <v>0</v>
      </c>
      <c r="E143" s="19">
        <f t="shared" si="75"/>
        <v>0</v>
      </c>
      <c r="F143" s="35">
        <v>0</v>
      </c>
      <c r="G143" s="36">
        <f t="shared" si="76"/>
        <v>0</v>
      </c>
      <c r="H143" s="36">
        <f t="shared" si="77"/>
        <v>0</v>
      </c>
    </row>
    <row r="144" spans="1:8" s="24" customFormat="1" ht="26.4" x14ac:dyDescent="0.25">
      <c r="A144" s="16" t="s">
        <v>114</v>
      </c>
      <c r="B144" s="17" t="s">
        <v>199</v>
      </c>
      <c r="C144" s="18"/>
      <c r="D144" s="19">
        <v>0</v>
      </c>
      <c r="E144" s="19">
        <f t="shared" si="75"/>
        <v>0</v>
      </c>
      <c r="F144" s="35">
        <v>0</v>
      </c>
      <c r="G144" s="36">
        <f t="shared" si="76"/>
        <v>0</v>
      </c>
      <c r="H144" s="36">
        <f t="shared" si="77"/>
        <v>0</v>
      </c>
    </row>
    <row r="145" spans="1:8" s="24" customFormat="1" ht="13.2" x14ac:dyDescent="0.25">
      <c r="A145" s="13"/>
      <c r="B145" s="1" t="s">
        <v>158</v>
      </c>
      <c r="C145" s="14"/>
      <c r="D145" s="15"/>
      <c r="E145" s="15"/>
      <c r="F145" s="39"/>
      <c r="G145" s="56"/>
      <c r="H145" s="57"/>
    </row>
    <row r="146" spans="1:8" s="24" customFormat="1" ht="13.2" x14ac:dyDescent="0.25">
      <c r="A146" s="16" t="s">
        <v>115</v>
      </c>
      <c r="B146" s="17" t="s">
        <v>154</v>
      </c>
      <c r="C146" s="18"/>
      <c r="D146" s="19">
        <v>0</v>
      </c>
      <c r="E146" s="19">
        <f t="shared" ref="E146" si="78">D146*1.2</f>
        <v>0</v>
      </c>
      <c r="F146" s="35">
        <v>0</v>
      </c>
      <c r="G146" s="36">
        <f t="shared" ref="G146" si="79">F146*D146</f>
        <v>0</v>
      </c>
      <c r="H146" s="36">
        <f t="shared" ref="H146" si="80">F146*E146</f>
        <v>0</v>
      </c>
    </row>
    <row r="147" spans="1:8" s="24" customFormat="1" ht="13.2" x14ac:dyDescent="0.25">
      <c r="A147" s="13"/>
      <c r="B147" s="1" t="s">
        <v>112</v>
      </c>
      <c r="C147" s="14"/>
      <c r="D147" s="15"/>
      <c r="E147" s="15"/>
      <c r="F147" s="39"/>
      <c r="G147" s="56"/>
      <c r="H147" s="57"/>
    </row>
    <row r="148" spans="1:8" s="24" customFormat="1" ht="39.6" x14ac:dyDescent="0.25">
      <c r="A148" s="16" t="s">
        <v>116</v>
      </c>
      <c r="B148" s="17" t="s">
        <v>319</v>
      </c>
      <c r="C148" s="18"/>
      <c r="D148" s="19">
        <v>0</v>
      </c>
      <c r="E148" s="19">
        <f t="shared" ref="E148:E153" si="81">D148*1.2</f>
        <v>0</v>
      </c>
      <c r="F148" s="35">
        <v>0</v>
      </c>
      <c r="G148" s="36">
        <f t="shared" ref="G148:G153" si="82">F148*D148</f>
        <v>0</v>
      </c>
      <c r="H148" s="36">
        <f t="shared" ref="H148:H153" si="83">F148*E148</f>
        <v>0</v>
      </c>
    </row>
    <row r="149" spans="1:8" s="24" customFormat="1" ht="39.6" x14ac:dyDescent="0.25">
      <c r="A149" s="16" t="s">
        <v>117</v>
      </c>
      <c r="B149" s="17" t="s">
        <v>320</v>
      </c>
      <c r="C149" s="18"/>
      <c r="D149" s="19">
        <v>0</v>
      </c>
      <c r="E149" s="19">
        <f t="shared" si="81"/>
        <v>0</v>
      </c>
      <c r="F149" s="35">
        <v>0</v>
      </c>
      <c r="G149" s="36">
        <f t="shared" si="82"/>
        <v>0</v>
      </c>
      <c r="H149" s="36">
        <f t="shared" si="83"/>
        <v>0</v>
      </c>
    </row>
    <row r="150" spans="1:8" s="24" customFormat="1" ht="66" x14ac:dyDescent="0.25">
      <c r="A150" s="16" t="s">
        <v>118</v>
      </c>
      <c r="B150" s="17" t="s">
        <v>321</v>
      </c>
      <c r="C150" s="18"/>
      <c r="D150" s="19">
        <v>0</v>
      </c>
      <c r="E150" s="19">
        <f t="shared" si="81"/>
        <v>0</v>
      </c>
      <c r="F150" s="35">
        <v>0</v>
      </c>
      <c r="G150" s="36">
        <f t="shared" si="82"/>
        <v>0</v>
      </c>
      <c r="H150" s="36">
        <f t="shared" si="83"/>
        <v>0</v>
      </c>
    </row>
    <row r="151" spans="1:8" s="24" customFormat="1" ht="39.6" x14ac:dyDescent="0.25">
      <c r="A151" s="16" t="s">
        <v>119</v>
      </c>
      <c r="B151" s="17" t="s">
        <v>322</v>
      </c>
      <c r="C151" s="18"/>
      <c r="D151" s="19">
        <v>0</v>
      </c>
      <c r="E151" s="19">
        <f t="shared" si="81"/>
        <v>0</v>
      </c>
      <c r="F151" s="35">
        <v>0</v>
      </c>
      <c r="G151" s="36">
        <f t="shared" si="82"/>
        <v>0</v>
      </c>
      <c r="H151" s="36">
        <f t="shared" si="83"/>
        <v>0</v>
      </c>
    </row>
    <row r="152" spans="1:8" s="24" customFormat="1" ht="79.2" x14ac:dyDescent="0.25">
      <c r="A152" s="16" t="s">
        <v>120</v>
      </c>
      <c r="B152" s="17" t="s">
        <v>323</v>
      </c>
      <c r="C152" s="18"/>
      <c r="D152" s="19">
        <v>0</v>
      </c>
      <c r="E152" s="19">
        <f t="shared" si="81"/>
        <v>0</v>
      </c>
      <c r="F152" s="35">
        <v>0</v>
      </c>
      <c r="G152" s="36">
        <f t="shared" si="82"/>
        <v>0</v>
      </c>
      <c r="H152" s="36">
        <f t="shared" si="83"/>
        <v>0</v>
      </c>
    </row>
    <row r="153" spans="1:8" s="24" customFormat="1" ht="52.8" x14ac:dyDescent="0.25">
      <c r="A153" s="16" t="s">
        <v>121</v>
      </c>
      <c r="B153" s="17" t="s">
        <v>330</v>
      </c>
      <c r="C153" s="18"/>
      <c r="D153" s="19">
        <v>0</v>
      </c>
      <c r="E153" s="19">
        <f t="shared" si="81"/>
        <v>0</v>
      </c>
      <c r="F153" s="35">
        <v>0</v>
      </c>
      <c r="G153" s="36">
        <f t="shared" si="82"/>
        <v>0</v>
      </c>
      <c r="H153" s="36">
        <f t="shared" si="83"/>
        <v>0</v>
      </c>
    </row>
    <row r="154" spans="1:8" s="24" customFormat="1" ht="13.2" x14ac:dyDescent="0.25">
      <c r="A154" s="13"/>
      <c r="B154" s="1" t="s">
        <v>240</v>
      </c>
      <c r="C154" s="14"/>
      <c r="D154" s="15"/>
      <c r="E154" s="15"/>
      <c r="F154" s="39"/>
      <c r="G154" s="56"/>
      <c r="H154" s="57"/>
    </row>
    <row r="155" spans="1:8" s="24" customFormat="1" ht="52.8" x14ac:dyDescent="0.25">
      <c r="A155" s="16" t="s">
        <v>122</v>
      </c>
      <c r="B155" s="17" t="s">
        <v>333</v>
      </c>
      <c r="C155" s="18"/>
      <c r="D155" s="19">
        <v>0</v>
      </c>
      <c r="E155" s="19">
        <f t="shared" ref="E155:E159" si="84">D155*1.2</f>
        <v>0</v>
      </c>
      <c r="F155" s="35">
        <v>0</v>
      </c>
      <c r="G155" s="36">
        <f t="shared" ref="G155:G159" si="85">F155*D155</f>
        <v>0</v>
      </c>
      <c r="H155" s="36">
        <f t="shared" ref="H155:H159" si="86">F155*E155</f>
        <v>0</v>
      </c>
    </row>
    <row r="156" spans="1:8" s="24" customFormat="1" ht="39.6" x14ac:dyDescent="0.25">
      <c r="A156" s="16" t="s">
        <v>123</v>
      </c>
      <c r="B156" s="17" t="s">
        <v>278</v>
      </c>
      <c r="C156" s="18"/>
      <c r="D156" s="19">
        <v>0</v>
      </c>
      <c r="E156" s="19">
        <f t="shared" si="84"/>
        <v>0</v>
      </c>
      <c r="F156" s="35">
        <v>0</v>
      </c>
      <c r="G156" s="36">
        <f t="shared" si="85"/>
        <v>0</v>
      </c>
      <c r="H156" s="36">
        <f t="shared" si="86"/>
        <v>0</v>
      </c>
    </row>
    <row r="157" spans="1:8" s="24" customFormat="1" ht="66" x14ac:dyDescent="0.25">
      <c r="A157" s="16" t="s">
        <v>124</v>
      </c>
      <c r="B157" s="17" t="s">
        <v>279</v>
      </c>
      <c r="C157" s="18"/>
      <c r="D157" s="19">
        <v>0</v>
      </c>
      <c r="E157" s="19">
        <f t="shared" si="84"/>
        <v>0</v>
      </c>
      <c r="F157" s="35">
        <v>0</v>
      </c>
      <c r="G157" s="36">
        <f t="shared" si="85"/>
        <v>0</v>
      </c>
      <c r="H157" s="36">
        <f t="shared" si="86"/>
        <v>0</v>
      </c>
    </row>
    <row r="158" spans="1:8" s="24" customFormat="1" ht="52.8" x14ac:dyDescent="0.25">
      <c r="A158" s="16" t="s">
        <v>125</v>
      </c>
      <c r="B158" s="17" t="s">
        <v>280</v>
      </c>
      <c r="C158" s="18"/>
      <c r="D158" s="19">
        <v>0</v>
      </c>
      <c r="E158" s="19">
        <f t="shared" si="84"/>
        <v>0</v>
      </c>
      <c r="F158" s="35">
        <v>0</v>
      </c>
      <c r="G158" s="36">
        <f t="shared" si="85"/>
        <v>0</v>
      </c>
      <c r="H158" s="36">
        <f t="shared" si="86"/>
        <v>0</v>
      </c>
    </row>
    <row r="159" spans="1:8" s="24" customFormat="1" ht="52.8" x14ac:dyDescent="0.25">
      <c r="A159" s="16" t="s">
        <v>126</v>
      </c>
      <c r="B159" s="17" t="s">
        <v>281</v>
      </c>
      <c r="C159" s="18"/>
      <c r="D159" s="19">
        <v>0</v>
      </c>
      <c r="E159" s="19">
        <f t="shared" si="84"/>
        <v>0</v>
      </c>
      <c r="F159" s="35">
        <v>0</v>
      </c>
      <c r="G159" s="36">
        <f t="shared" si="85"/>
        <v>0</v>
      </c>
      <c r="H159" s="36">
        <f t="shared" si="86"/>
        <v>0</v>
      </c>
    </row>
    <row r="160" spans="1:8" s="24" customFormat="1" ht="13.2" x14ac:dyDescent="0.25">
      <c r="A160" s="13"/>
      <c r="B160" s="1" t="s">
        <v>298</v>
      </c>
      <c r="C160" s="14"/>
      <c r="D160" s="15"/>
      <c r="E160" s="15"/>
      <c r="F160" s="39"/>
      <c r="G160" s="56"/>
      <c r="H160" s="57"/>
    </row>
    <row r="161" spans="1:9" s="24" customFormat="1" ht="13.2" x14ac:dyDescent="0.25">
      <c r="A161" s="16" t="s">
        <v>127</v>
      </c>
      <c r="B161" s="17" t="s">
        <v>301</v>
      </c>
      <c r="C161" s="18"/>
      <c r="D161" s="19">
        <v>0</v>
      </c>
      <c r="E161" s="19">
        <f t="shared" ref="E161" si="87">D161*1.2</f>
        <v>0</v>
      </c>
      <c r="F161" s="35">
        <v>0</v>
      </c>
      <c r="G161" s="36">
        <f t="shared" ref="G161" si="88">F161*D161</f>
        <v>0</v>
      </c>
      <c r="H161" s="36">
        <f t="shared" ref="H161" si="89">F161*E161</f>
        <v>0</v>
      </c>
    </row>
    <row r="162" spans="1:9" ht="31.2" x14ac:dyDescent="0.25">
      <c r="A162" s="40"/>
      <c r="B162" s="41" t="s">
        <v>294</v>
      </c>
      <c r="C162" s="42"/>
      <c r="D162" s="43"/>
      <c r="E162" s="43"/>
      <c r="F162" s="53"/>
      <c r="G162" s="44">
        <f>SUM(G127:G161)</f>
        <v>0</v>
      </c>
      <c r="H162" s="44">
        <f>SUM(H127:H161)</f>
        <v>0</v>
      </c>
      <c r="I162" s="45"/>
    </row>
    <row r="163" spans="1:9" x14ac:dyDescent="0.25">
      <c r="A163" s="3"/>
      <c r="C163" s="20"/>
    </row>
    <row r="164" spans="1:9" s="12" customFormat="1" ht="84" x14ac:dyDescent="0.25">
      <c r="A164" s="10">
        <v>7</v>
      </c>
      <c r="B164" s="2" t="s">
        <v>157</v>
      </c>
      <c r="C164" s="22"/>
      <c r="D164" s="22"/>
      <c r="E164" s="22"/>
      <c r="F164" s="22"/>
      <c r="G164" s="22"/>
      <c r="H164" s="11"/>
    </row>
    <row r="165" spans="1:9" s="12" customFormat="1" x14ac:dyDescent="0.25">
      <c r="A165" s="13"/>
      <c r="B165" s="1" t="s">
        <v>219</v>
      </c>
      <c r="C165" s="14"/>
      <c r="D165" s="15"/>
      <c r="E165" s="15"/>
      <c r="F165" s="39"/>
      <c r="G165" s="56"/>
      <c r="H165" s="57"/>
    </row>
    <row r="166" spans="1:9" s="12" customFormat="1" ht="26.4" x14ac:dyDescent="0.25">
      <c r="A166" s="16" t="s">
        <v>85</v>
      </c>
      <c r="B166" s="17" t="s">
        <v>221</v>
      </c>
      <c r="C166" s="18"/>
      <c r="D166" s="19">
        <v>0</v>
      </c>
      <c r="E166" s="19">
        <f t="shared" ref="E166" si="90">D166*1.2</f>
        <v>0</v>
      </c>
      <c r="F166" s="35">
        <v>0</v>
      </c>
      <c r="G166" s="36">
        <f t="shared" ref="G166" si="91">F166*D166</f>
        <v>0</v>
      </c>
      <c r="H166" s="36">
        <f t="shared" ref="H166" si="92">F166*E166</f>
        <v>0</v>
      </c>
    </row>
    <row r="167" spans="1:9" s="24" customFormat="1" x14ac:dyDescent="0.25">
      <c r="A167" s="13"/>
      <c r="B167" s="1" t="s">
        <v>39</v>
      </c>
      <c r="C167" s="14"/>
      <c r="D167" s="15"/>
      <c r="E167" s="15"/>
      <c r="F167" s="39"/>
      <c r="G167" s="37"/>
      <c r="H167" s="38"/>
    </row>
    <row r="168" spans="1:9" s="24" customFormat="1" ht="26.4" x14ac:dyDescent="0.25">
      <c r="A168" s="16" t="s">
        <v>86</v>
      </c>
      <c r="B168" s="17" t="s">
        <v>200</v>
      </c>
      <c r="C168" s="18"/>
      <c r="D168" s="19">
        <v>0</v>
      </c>
      <c r="E168" s="19">
        <f t="shared" ref="E168:E169" si="93">D168*1.2</f>
        <v>0</v>
      </c>
      <c r="F168" s="35">
        <v>0</v>
      </c>
      <c r="G168" s="36">
        <f t="shared" ref="G168:G169" si="94">F168*D168</f>
        <v>0</v>
      </c>
      <c r="H168" s="36">
        <f t="shared" ref="H168:H169" si="95">F168*E168</f>
        <v>0</v>
      </c>
    </row>
    <row r="169" spans="1:9" s="24" customFormat="1" ht="52.8" x14ac:dyDescent="0.25">
      <c r="A169" s="16" t="s">
        <v>87</v>
      </c>
      <c r="B169" s="17" t="s">
        <v>201</v>
      </c>
      <c r="C169" s="18"/>
      <c r="D169" s="19">
        <v>0</v>
      </c>
      <c r="E169" s="19">
        <f t="shared" si="93"/>
        <v>0</v>
      </c>
      <c r="F169" s="35">
        <v>0</v>
      </c>
      <c r="G169" s="36">
        <f t="shared" si="94"/>
        <v>0</v>
      </c>
      <c r="H169" s="36">
        <f t="shared" si="95"/>
        <v>0</v>
      </c>
    </row>
    <row r="170" spans="1:9" s="24" customFormat="1" ht="13.2" x14ac:dyDescent="0.25">
      <c r="A170" s="13"/>
      <c r="B170" s="1" t="s">
        <v>239</v>
      </c>
      <c r="C170" s="14"/>
      <c r="D170" s="15"/>
      <c r="E170" s="15"/>
      <c r="F170" s="39"/>
      <c r="G170" s="56"/>
      <c r="H170" s="57"/>
    </row>
    <row r="171" spans="1:9" s="24" customFormat="1" ht="52.8" x14ac:dyDescent="0.25">
      <c r="A171" s="16" t="s">
        <v>88</v>
      </c>
      <c r="B171" s="17" t="s">
        <v>282</v>
      </c>
      <c r="C171" s="18"/>
      <c r="D171" s="19">
        <v>0</v>
      </c>
      <c r="E171" s="19">
        <f t="shared" ref="E171:E181" si="96">D171*1.2</f>
        <v>0</v>
      </c>
      <c r="F171" s="35">
        <v>0</v>
      </c>
      <c r="G171" s="36">
        <f t="shared" ref="G171:G181" si="97">F171*D171</f>
        <v>0</v>
      </c>
      <c r="H171" s="36">
        <f t="shared" ref="H171:H181" si="98">F171*E171</f>
        <v>0</v>
      </c>
    </row>
    <row r="172" spans="1:9" s="24" customFormat="1" ht="26.4" x14ac:dyDescent="0.25">
      <c r="A172" s="16" t="s">
        <v>89</v>
      </c>
      <c r="B172" s="17" t="s">
        <v>202</v>
      </c>
      <c r="C172" s="18"/>
      <c r="D172" s="19">
        <v>0</v>
      </c>
      <c r="E172" s="19">
        <f t="shared" si="96"/>
        <v>0</v>
      </c>
      <c r="F172" s="35">
        <v>0</v>
      </c>
      <c r="G172" s="36">
        <f t="shared" si="97"/>
        <v>0</v>
      </c>
      <c r="H172" s="36">
        <f t="shared" si="98"/>
        <v>0</v>
      </c>
    </row>
    <row r="173" spans="1:9" s="24" customFormat="1" ht="26.4" x14ac:dyDescent="0.25">
      <c r="A173" s="16" t="s">
        <v>90</v>
      </c>
      <c r="B173" s="17" t="s">
        <v>203</v>
      </c>
      <c r="C173" s="18"/>
      <c r="D173" s="19">
        <v>0</v>
      </c>
      <c r="E173" s="19">
        <f t="shared" si="96"/>
        <v>0</v>
      </c>
      <c r="F173" s="35">
        <v>0</v>
      </c>
      <c r="G173" s="36">
        <f t="shared" si="97"/>
        <v>0</v>
      </c>
      <c r="H173" s="36">
        <f t="shared" si="98"/>
        <v>0</v>
      </c>
    </row>
    <row r="174" spans="1:9" s="24" customFormat="1" ht="26.4" x14ac:dyDescent="0.25">
      <c r="A174" s="16" t="s">
        <v>91</v>
      </c>
      <c r="B174" s="17" t="s">
        <v>204</v>
      </c>
      <c r="C174" s="18"/>
      <c r="D174" s="19">
        <v>0</v>
      </c>
      <c r="E174" s="19">
        <f t="shared" si="96"/>
        <v>0</v>
      </c>
      <c r="F174" s="35">
        <v>0</v>
      </c>
      <c r="G174" s="36">
        <f t="shared" si="97"/>
        <v>0</v>
      </c>
      <c r="H174" s="36">
        <f t="shared" si="98"/>
        <v>0</v>
      </c>
    </row>
    <row r="175" spans="1:9" s="24" customFormat="1" ht="26.4" x14ac:dyDescent="0.25">
      <c r="A175" s="16" t="s">
        <v>92</v>
      </c>
      <c r="B175" s="17" t="s">
        <v>205</v>
      </c>
      <c r="C175" s="18"/>
      <c r="D175" s="19">
        <v>0</v>
      </c>
      <c r="E175" s="19">
        <f t="shared" si="96"/>
        <v>0</v>
      </c>
      <c r="F175" s="35">
        <v>0</v>
      </c>
      <c r="G175" s="36">
        <f t="shared" si="97"/>
        <v>0</v>
      </c>
      <c r="H175" s="36">
        <f t="shared" si="98"/>
        <v>0</v>
      </c>
    </row>
    <row r="176" spans="1:9" s="24" customFormat="1" ht="26.4" x14ac:dyDescent="0.25">
      <c r="A176" s="16" t="s">
        <v>93</v>
      </c>
      <c r="B176" s="17" t="s">
        <v>206</v>
      </c>
      <c r="C176" s="18"/>
      <c r="D176" s="19">
        <v>0</v>
      </c>
      <c r="E176" s="19">
        <f t="shared" si="96"/>
        <v>0</v>
      </c>
      <c r="F176" s="35">
        <v>0</v>
      </c>
      <c r="G176" s="36">
        <f t="shared" si="97"/>
        <v>0</v>
      </c>
      <c r="H176" s="36">
        <f t="shared" si="98"/>
        <v>0</v>
      </c>
    </row>
    <row r="177" spans="1:8" s="24" customFormat="1" ht="26.4" x14ac:dyDescent="0.25">
      <c r="A177" s="16" t="s">
        <v>94</v>
      </c>
      <c r="B177" s="17" t="s">
        <v>207</v>
      </c>
      <c r="C177" s="18"/>
      <c r="D177" s="19">
        <v>0</v>
      </c>
      <c r="E177" s="19">
        <f t="shared" si="96"/>
        <v>0</v>
      </c>
      <c r="F177" s="35">
        <v>0</v>
      </c>
      <c r="G177" s="36">
        <f t="shared" si="97"/>
        <v>0</v>
      </c>
      <c r="H177" s="36">
        <f t="shared" si="98"/>
        <v>0</v>
      </c>
    </row>
    <row r="178" spans="1:8" s="24" customFormat="1" ht="26.4" x14ac:dyDescent="0.25">
      <c r="A178" s="16" t="s">
        <v>95</v>
      </c>
      <c r="B178" s="17" t="s">
        <v>208</v>
      </c>
      <c r="C178" s="18"/>
      <c r="D178" s="19">
        <v>0</v>
      </c>
      <c r="E178" s="19">
        <f t="shared" si="96"/>
        <v>0</v>
      </c>
      <c r="F178" s="35">
        <v>0</v>
      </c>
      <c r="G178" s="36">
        <f t="shared" si="97"/>
        <v>0</v>
      </c>
      <c r="H178" s="36">
        <f t="shared" si="98"/>
        <v>0</v>
      </c>
    </row>
    <row r="179" spans="1:8" s="24" customFormat="1" ht="26.4" x14ac:dyDescent="0.25">
      <c r="A179" s="16" t="s">
        <v>128</v>
      </c>
      <c r="B179" s="17" t="s">
        <v>209</v>
      </c>
      <c r="C179" s="18"/>
      <c r="D179" s="19">
        <v>0</v>
      </c>
      <c r="E179" s="19">
        <f t="shared" si="96"/>
        <v>0</v>
      </c>
      <c r="F179" s="35">
        <v>0</v>
      </c>
      <c r="G179" s="36">
        <f t="shared" si="97"/>
        <v>0</v>
      </c>
      <c r="H179" s="36">
        <f t="shared" si="98"/>
        <v>0</v>
      </c>
    </row>
    <row r="180" spans="1:8" s="24" customFormat="1" ht="26.4" x14ac:dyDescent="0.25">
      <c r="A180" s="16" t="s">
        <v>129</v>
      </c>
      <c r="B180" s="17" t="s">
        <v>210</v>
      </c>
      <c r="C180" s="18"/>
      <c r="D180" s="19">
        <v>0</v>
      </c>
      <c r="E180" s="19">
        <f t="shared" si="96"/>
        <v>0</v>
      </c>
      <c r="F180" s="35">
        <v>0</v>
      </c>
      <c r="G180" s="36">
        <f t="shared" si="97"/>
        <v>0</v>
      </c>
      <c r="H180" s="36">
        <f t="shared" si="98"/>
        <v>0</v>
      </c>
    </row>
    <row r="181" spans="1:8" s="24" customFormat="1" ht="26.4" x14ac:dyDescent="0.25">
      <c r="A181" s="16" t="s">
        <v>130</v>
      </c>
      <c r="B181" s="17" t="s">
        <v>211</v>
      </c>
      <c r="C181" s="18"/>
      <c r="D181" s="19">
        <v>0</v>
      </c>
      <c r="E181" s="19">
        <f t="shared" si="96"/>
        <v>0</v>
      </c>
      <c r="F181" s="35">
        <v>0</v>
      </c>
      <c r="G181" s="36">
        <f t="shared" si="97"/>
        <v>0</v>
      </c>
      <c r="H181" s="36">
        <f t="shared" si="98"/>
        <v>0</v>
      </c>
    </row>
    <row r="182" spans="1:8" s="24" customFormat="1" ht="13.2" x14ac:dyDescent="0.25">
      <c r="A182" s="13"/>
      <c r="B182" s="1" t="s">
        <v>158</v>
      </c>
      <c r="C182" s="14"/>
      <c r="D182" s="15"/>
      <c r="E182" s="15"/>
      <c r="F182" s="39"/>
      <c r="G182" s="56"/>
      <c r="H182" s="57"/>
    </row>
    <row r="183" spans="1:8" s="24" customFormat="1" ht="26.4" x14ac:dyDescent="0.25">
      <c r="A183" s="16" t="s">
        <v>131</v>
      </c>
      <c r="B183" s="17" t="s">
        <v>155</v>
      </c>
      <c r="C183" s="18"/>
      <c r="D183" s="19">
        <v>0</v>
      </c>
      <c r="E183" s="19">
        <f t="shared" ref="E183" si="99">D183*1.2</f>
        <v>0</v>
      </c>
      <c r="F183" s="35">
        <v>0</v>
      </c>
      <c r="G183" s="36">
        <f t="shared" ref="G183" si="100">F183*D183</f>
        <v>0</v>
      </c>
      <c r="H183" s="36">
        <f t="shared" ref="H183" si="101">F183*E183</f>
        <v>0</v>
      </c>
    </row>
    <row r="184" spans="1:8" s="24" customFormat="1" ht="13.2" x14ac:dyDescent="0.25">
      <c r="A184" s="13"/>
      <c r="B184" s="1" t="s">
        <v>112</v>
      </c>
      <c r="C184" s="14"/>
      <c r="D184" s="15"/>
      <c r="E184" s="15"/>
      <c r="F184" s="39"/>
      <c r="G184" s="56"/>
      <c r="H184" s="57"/>
    </row>
    <row r="185" spans="1:8" s="24" customFormat="1" ht="39.6" x14ac:dyDescent="0.25">
      <c r="A185" s="16" t="s">
        <v>132</v>
      </c>
      <c r="B185" s="17" t="s">
        <v>324</v>
      </c>
      <c r="C185" s="18"/>
      <c r="D185" s="19">
        <v>0</v>
      </c>
      <c r="E185" s="19">
        <f t="shared" ref="E185:E190" si="102">D185*1.2</f>
        <v>0</v>
      </c>
      <c r="F185" s="35">
        <v>0</v>
      </c>
      <c r="G185" s="36">
        <f t="shared" ref="G185:G190" si="103">F185*D185</f>
        <v>0</v>
      </c>
      <c r="H185" s="36">
        <f t="shared" ref="H185:H190" si="104">F185*E185</f>
        <v>0</v>
      </c>
    </row>
    <row r="186" spans="1:8" s="24" customFormat="1" ht="39.6" x14ac:dyDescent="0.25">
      <c r="A186" s="16" t="s">
        <v>133</v>
      </c>
      <c r="B186" s="17" t="s">
        <v>325</v>
      </c>
      <c r="C186" s="18"/>
      <c r="D186" s="19">
        <v>0</v>
      </c>
      <c r="E186" s="19">
        <f t="shared" si="102"/>
        <v>0</v>
      </c>
      <c r="F186" s="35">
        <v>0</v>
      </c>
      <c r="G186" s="36">
        <f t="shared" si="103"/>
        <v>0</v>
      </c>
      <c r="H186" s="36">
        <f t="shared" si="104"/>
        <v>0</v>
      </c>
    </row>
    <row r="187" spans="1:8" s="24" customFormat="1" ht="66" x14ac:dyDescent="0.25">
      <c r="A187" s="16" t="s">
        <v>134</v>
      </c>
      <c r="B187" s="17" t="s">
        <v>326</v>
      </c>
      <c r="C187" s="18"/>
      <c r="D187" s="19">
        <v>0</v>
      </c>
      <c r="E187" s="19">
        <f t="shared" si="102"/>
        <v>0</v>
      </c>
      <c r="F187" s="35">
        <v>0</v>
      </c>
      <c r="G187" s="36">
        <f t="shared" si="103"/>
        <v>0</v>
      </c>
      <c r="H187" s="36">
        <f t="shared" si="104"/>
        <v>0</v>
      </c>
    </row>
    <row r="188" spans="1:8" s="24" customFormat="1" ht="39.6" x14ac:dyDescent="0.25">
      <c r="A188" s="16" t="s">
        <v>135</v>
      </c>
      <c r="B188" s="17" t="s">
        <v>327</v>
      </c>
      <c r="C188" s="18"/>
      <c r="D188" s="19">
        <v>0</v>
      </c>
      <c r="E188" s="19">
        <f t="shared" si="102"/>
        <v>0</v>
      </c>
      <c r="F188" s="35">
        <v>0</v>
      </c>
      <c r="G188" s="36">
        <f t="shared" si="103"/>
        <v>0</v>
      </c>
      <c r="H188" s="36">
        <f t="shared" si="104"/>
        <v>0</v>
      </c>
    </row>
    <row r="189" spans="1:8" s="24" customFormat="1" ht="79.2" x14ac:dyDescent="0.25">
      <c r="A189" s="16" t="s">
        <v>136</v>
      </c>
      <c r="B189" s="17" t="s">
        <v>328</v>
      </c>
      <c r="C189" s="18"/>
      <c r="D189" s="19">
        <v>0</v>
      </c>
      <c r="E189" s="19">
        <f t="shared" si="102"/>
        <v>0</v>
      </c>
      <c r="F189" s="35">
        <v>0</v>
      </c>
      <c r="G189" s="36">
        <f t="shared" si="103"/>
        <v>0</v>
      </c>
      <c r="H189" s="36">
        <f t="shared" si="104"/>
        <v>0</v>
      </c>
    </row>
    <row r="190" spans="1:8" s="24" customFormat="1" ht="52.8" x14ac:dyDescent="0.25">
      <c r="A190" s="16" t="s">
        <v>137</v>
      </c>
      <c r="B190" s="17" t="s">
        <v>331</v>
      </c>
      <c r="C190" s="18"/>
      <c r="D190" s="19">
        <v>0</v>
      </c>
      <c r="E190" s="19">
        <f t="shared" si="102"/>
        <v>0</v>
      </c>
      <c r="F190" s="35">
        <v>0</v>
      </c>
      <c r="G190" s="36">
        <f t="shared" si="103"/>
        <v>0</v>
      </c>
      <c r="H190" s="36">
        <f t="shared" si="104"/>
        <v>0</v>
      </c>
    </row>
    <row r="191" spans="1:8" s="24" customFormat="1" ht="13.2" x14ac:dyDescent="0.25">
      <c r="A191" s="13"/>
      <c r="B191" s="1" t="s">
        <v>240</v>
      </c>
      <c r="C191" s="14"/>
      <c r="D191" s="15"/>
      <c r="E191" s="15"/>
      <c r="F191" s="39"/>
      <c r="G191" s="56"/>
      <c r="H191" s="57"/>
    </row>
    <row r="192" spans="1:8" s="24" customFormat="1" ht="52.8" x14ac:dyDescent="0.25">
      <c r="A192" s="16" t="s">
        <v>138</v>
      </c>
      <c r="B192" s="17" t="s">
        <v>332</v>
      </c>
      <c r="C192" s="18"/>
      <c r="D192" s="19">
        <v>0</v>
      </c>
      <c r="E192" s="19">
        <f t="shared" ref="E192:E196" si="105">D192*1.2</f>
        <v>0</v>
      </c>
      <c r="F192" s="35">
        <v>0</v>
      </c>
      <c r="G192" s="36">
        <f t="shared" ref="G192:G196" si="106">F192*D192</f>
        <v>0</v>
      </c>
      <c r="H192" s="36">
        <f t="shared" ref="H192:H196" si="107">F192*E192</f>
        <v>0</v>
      </c>
    </row>
    <row r="193" spans="1:9" s="24" customFormat="1" ht="39.6" x14ac:dyDescent="0.25">
      <c r="A193" s="16" t="s">
        <v>139</v>
      </c>
      <c r="B193" s="17" t="s">
        <v>283</v>
      </c>
      <c r="C193" s="18"/>
      <c r="D193" s="19">
        <v>0</v>
      </c>
      <c r="E193" s="19">
        <f t="shared" si="105"/>
        <v>0</v>
      </c>
      <c r="F193" s="35">
        <v>0</v>
      </c>
      <c r="G193" s="36">
        <f t="shared" si="106"/>
        <v>0</v>
      </c>
      <c r="H193" s="36">
        <f t="shared" si="107"/>
        <v>0</v>
      </c>
    </row>
    <row r="194" spans="1:9" s="24" customFormat="1" ht="66" x14ac:dyDescent="0.25">
      <c r="A194" s="16" t="s">
        <v>140</v>
      </c>
      <c r="B194" s="17" t="s">
        <v>284</v>
      </c>
      <c r="C194" s="18"/>
      <c r="D194" s="19">
        <v>0</v>
      </c>
      <c r="E194" s="19">
        <f t="shared" si="105"/>
        <v>0</v>
      </c>
      <c r="F194" s="35">
        <v>0</v>
      </c>
      <c r="G194" s="36">
        <f t="shared" si="106"/>
        <v>0</v>
      </c>
      <c r="H194" s="36">
        <f t="shared" si="107"/>
        <v>0</v>
      </c>
    </row>
    <row r="195" spans="1:9" s="24" customFormat="1" ht="52.8" x14ac:dyDescent="0.25">
      <c r="A195" s="16" t="s">
        <v>141</v>
      </c>
      <c r="B195" s="17" t="s">
        <v>285</v>
      </c>
      <c r="C195" s="18"/>
      <c r="D195" s="19">
        <v>0</v>
      </c>
      <c r="E195" s="19">
        <f t="shared" si="105"/>
        <v>0</v>
      </c>
      <c r="F195" s="35">
        <v>0</v>
      </c>
      <c r="G195" s="36">
        <f t="shared" si="106"/>
        <v>0</v>
      </c>
      <c r="H195" s="36">
        <f t="shared" si="107"/>
        <v>0</v>
      </c>
    </row>
    <row r="196" spans="1:9" s="24" customFormat="1" ht="52.8" x14ac:dyDescent="0.25">
      <c r="A196" s="16" t="s">
        <v>142</v>
      </c>
      <c r="B196" s="17" t="s">
        <v>286</v>
      </c>
      <c r="C196" s="18"/>
      <c r="D196" s="19">
        <v>0</v>
      </c>
      <c r="E196" s="19">
        <f t="shared" si="105"/>
        <v>0</v>
      </c>
      <c r="F196" s="35">
        <v>0</v>
      </c>
      <c r="G196" s="36">
        <f t="shared" si="106"/>
        <v>0</v>
      </c>
      <c r="H196" s="36">
        <f t="shared" si="107"/>
        <v>0</v>
      </c>
    </row>
    <row r="197" spans="1:9" s="24" customFormat="1" ht="13.2" x14ac:dyDescent="0.25">
      <c r="A197" s="13"/>
      <c r="B197" s="1" t="s">
        <v>298</v>
      </c>
      <c r="C197" s="14"/>
      <c r="D197" s="15"/>
      <c r="E197" s="15"/>
      <c r="F197" s="39"/>
      <c r="G197" s="56"/>
      <c r="H197" s="57"/>
    </row>
    <row r="198" spans="1:9" s="24" customFormat="1" ht="13.2" x14ac:dyDescent="0.25">
      <c r="A198" s="16" t="s">
        <v>143</v>
      </c>
      <c r="B198" s="17" t="s">
        <v>302</v>
      </c>
      <c r="C198" s="18"/>
      <c r="D198" s="19">
        <v>0</v>
      </c>
      <c r="E198" s="19">
        <f t="shared" ref="E198" si="108">D198*1.2</f>
        <v>0</v>
      </c>
      <c r="F198" s="35">
        <v>0</v>
      </c>
      <c r="G198" s="36">
        <f t="shared" ref="G198" si="109">F198*D198</f>
        <v>0</v>
      </c>
      <c r="H198" s="36">
        <f t="shared" ref="H198" si="110">F198*E198</f>
        <v>0</v>
      </c>
    </row>
    <row r="199" spans="1:9" ht="31.2" x14ac:dyDescent="0.25">
      <c r="A199" s="40"/>
      <c r="B199" s="41" t="s">
        <v>295</v>
      </c>
      <c r="C199" s="42"/>
      <c r="D199" s="43"/>
      <c r="E199" s="43"/>
      <c r="F199" s="53"/>
      <c r="G199" s="44">
        <f>SUM(G164:G198)</f>
        <v>0</v>
      </c>
      <c r="H199" s="44">
        <f>SUM(H164:H198)</f>
        <v>0</v>
      </c>
      <c r="I199" s="45"/>
    </row>
    <row r="200" spans="1:9" x14ac:dyDescent="0.25">
      <c r="A200" s="3"/>
      <c r="C200" s="20"/>
    </row>
    <row r="201" spans="1:9" s="12" customFormat="1" ht="16.8" x14ac:dyDescent="0.25">
      <c r="A201" s="10">
        <v>8</v>
      </c>
      <c r="B201" s="2" t="s">
        <v>1</v>
      </c>
      <c r="C201" s="22"/>
      <c r="D201" s="22"/>
      <c r="E201" s="22"/>
      <c r="F201" s="22"/>
      <c r="G201" s="22"/>
      <c r="H201" s="11"/>
    </row>
    <row r="202" spans="1:9" s="12" customFormat="1" x14ac:dyDescent="0.25">
      <c r="A202" s="16" t="s">
        <v>20</v>
      </c>
      <c r="B202" s="17" t="s">
        <v>2</v>
      </c>
      <c r="C202" s="18"/>
      <c r="D202" s="19">
        <v>0</v>
      </c>
      <c r="E202" s="19">
        <f t="shared" ref="E202" si="111">D202*1.2</f>
        <v>0</v>
      </c>
      <c r="F202" s="35">
        <v>0</v>
      </c>
      <c r="G202" s="36">
        <f t="shared" ref="G202" si="112">F202*D202</f>
        <v>0</v>
      </c>
      <c r="H202" s="36">
        <f t="shared" ref="H202" si="113">F202*E202</f>
        <v>0</v>
      </c>
    </row>
    <row r="203" spans="1:9" s="12" customFormat="1" x14ac:dyDescent="0.25">
      <c r="A203" s="16" t="s">
        <v>70</v>
      </c>
      <c r="B203" s="17" t="s">
        <v>5</v>
      </c>
      <c r="C203" s="18"/>
      <c r="D203" s="19">
        <v>0</v>
      </c>
      <c r="E203" s="19">
        <f t="shared" ref="E203:E217" si="114">D203*1.2</f>
        <v>0</v>
      </c>
      <c r="F203" s="35">
        <v>0</v>
      </c>
      <c r="G203" s="36">
        <f t="shared" ref="G203:G217" si="115">F203*D203</f>
        <v>0</v>
      </c>
      <c r="H203" s="36">
        <f t="shared" ref="H203:H217" si="116">F203*E203</f>
        <v>0</v>
      </c>
    </row>
    <row r="204" spans="1:9" s="12" customFormat="1" x14ac:dyDescent="0.25">
      <c r="A204" s="16" t="s">
        <v>71</v>
      </c>
      <c r="B204" s="17" t="s">
        <v>36</v>
      </c>
      <c r="C204" s="18"/>
      <c r="D204" s="19">
        <v>0</v>
      </c>
      <c r="E204" s="19">
        <f t="shared" si="114"/>
        <v>0</v>
      </c>
      <c r="F204" s="35">
        <v>0</v>
      </c>
      <c r="G204" s="36">
        <f t="shared" si="115"/>
        <v>0</v>
      </c>
      <c r="H204" s="36">
        <f t="shared" si="116"/>
        <v>0</v>
      </c>
    </row>
    <row r="205" spans="1:9" s="12" customFormat="1" x14ac:dyDescent="0.25">
      <c r="A205" s="16" t="s">
        <v>72</v>
      </c>
      <c r="B205" s="17" t="s">
        <v>6</v>
      </c>
      <c r="C205" s="18"/>
      <c r="D205" s="19">
        <v>0</v>
      </c>
      <c r="E205" s="19">
        <f t="shared" si="114"/>
        <v>0</v>
      </c>
      <c r="F205" s="35">
        <v>0</v>
      </c>
      <c r="G205" s="36">
        <f t="shared" si="115"/>
        <v>0</v>
      </c>
      <c r="H205" s="36">
        <f t="shared" si="116"/>
        <v>0</v>
      </c>
    </row>
    <row r="206" spans="1:9" s="12" customFormat="1" x14ac:dyDescent="0.25">
      <c r="A206" s="16" t="s">
        <v>73</v>
      </c>
      <c r="B206" s="17" t="s">
        <v>10</v>
      </c>
      <c r="C206" s="18"/>
      <c r="D206" s="19">
        <v>0</v>
      </c>
      <c r="E206" s="19">
        <f t="shared" si="114"/>
        <v>0</v>
      </c>
      <c r="F206" s="35">
        <v>0</v>
      </c>
      <c r="G206" s="36">
        <f t="shared" si="115"/>
        <v>0</v>
      </c>
      <c r="H206" s="36">
        <f t="shared" si="116"/>
        <v>0</v>
      </c>
    </row>
    <row r="207" spans="1:9" s="12" customFormat="1" x14ac:dyDescent="0.25">
      <c r="A207" s="16" t="s">
        <v>74</v>
      </c>
      <c r="B207" s="17" t="s">
        <v>7</v>
      </c>
      <c r="C207" s="18"/>
      <c r="D207" s="19">
        <v>0</v>
      </c>
      <c r="E207" s="19">
        <f t="shared" si="114"/>
        <v>0</v>
      </c>
      <c r="F207" s="35">
        <v>0</v>
      </c>
      <c r="G207" s="36">
        <f t="shared" si="115"/>
        <v>0</v>
      </c>
      <c r="H207" s="36">
        <f t="shared" si="116"/>
        <v>0</v>
      </c>
    </row>
    <row r="208" spans="1:9" s="12" customFormat="1" x14ac:dyDescent="0.25">
      <c r="A208" s="16" t="s">
        <v>75</v>
      </c>
      <c r="B208" s="17" t="s">
        <v>3</v>
      </c>
      <c r="C208" s="18"/>
      <c r="D208" s="19">
        <v>0</v>
      </c>
      <c r="E208" s="19">
        <f t="shared" si="114"/>
        <v>0</v>
      </c>
      <c r="F208" s="35">
        <v>0</v>
      </c>
      <c r="G208" s="36">
        <f t="shared" si="115"/>
        <v>0</v>
      </c>
      <c r="H208" s="36">
        <f t="shared" si="116"/>
        <v>0</v>
      </c>
    </row>
    <row r="209" spans="1:9" s="12" customFormat="1" x14ac:dyDescent="0.25">
      <c r="A209" s="16" t="s">
        <v>76</v>
      </c>
      <c r="B209" s="17" t="s">
        <v>8</v>
      </c>
      <c r="C209" s="18"/>
      <c r="D209" s="19">
        <v>0</v>
      </c>
      <c r="E209" s="19">
        <f t="shared" si="114"/>
        <v>0</v>
      </c>
      <c r="F209" s="35">
        <v>0</v>
      </c>
      <c r="G209" s="36">
        <f t="shared" si="115"/>
        <v>0</v>
      </c>
      <c r="H209" s="36">
        <f t="shared" si="116"/>
        <v>0</v>
      </c>
    </row>
    <row r="210" spans="1:9" s="12" customFormat="1" x14ac:dyDescent="0.25">
      <c r="A210" s="16" t="s">
        <v>77</v>
      </c>
      <c r="B210" s="17" t="s">
        <v>32</v>
      </c>
      <c r="C210" s="18"/>
      <c r="D210" s="19">
        <v>0</v>
      </c>
      <c r="E210" s="19">
        <f t="shared" si="114"/>
        <v>0</v>
      </c>
      <c r="F210" s="35">
        <v>0</v>
      </c>
      <c r="G210" s="36">
        <f t="shared" si="115"/>
        <v>0</v>
      </c>
      <c r="H210" s="36">
        <f t="shared" si="116"/>
        <v>0</v>
      </c>
    </row>
    <row r="211" spans="1:9" s="12" customFormat="1" x14ac:dyDescent="0.25">
      <c r="A211" s="16" t="s">
        <v>78</v>
      </c>
      <c r="B211" s="17" t="s">
        <v>33</v>
      </c>
      <c r="C211" s="18"/>
      <c r="D211" s="19">
        <v>0</v>
      </c>
      <c r="E211" s="19">
        <f t="shared" si="114"/>
        <v>0</v>
      </c>
      <c r="F211" s="35">
        <v>0</v>
      </c>
      <c r="G211" s="36">
        <f t="shared" si="115"/>
        <v>0</v>
      </c>
      <c r="H211" s="36">
        <f t="shared" si="116"/>
        <v>0</v>
      </c>
    </row>
    <row r="212" spans="1:9" s="12" customFormat="1" x14ac:dyDescent="0.25">
      <c r="A212" s="16" t="s">
        <v>79</v>
      </c>
      <c r="B212" s="17" t="s">
        <v>37</v>
      </c>
      <c r="C212" s="18"/>
      <c r="D212" s="19">
        <v>0</v>
      </c>
      <c r="E212" s="19">
        <f t="shared" si="114"/>
        <v>0</v>
      </c>
      <c r="F212" s="35">
        <v>0</v>
      </c>
      <c r="G212" s="36">
        <f t="shared" si="115"/>
        <v>0</v>
      </c>
      <c r="H212" s="36">
        <f t="shared" si="116"/>
        <v>0</v>
      </c>
    </row>
    <row r="213" spans="1:9" s="12" customFormat="1" x14ac:dyDescent="0.25">
      <c r="A213" s="16" t="s">
        <v>144</v>
      </c>
      <c r="B213" s="17" t="s">
        <v>38</v>
      </c>
      <c r="C213" s="18"/>
      <c r="D213" s="19">
        <v>0</v>
      </c>
      <c r="E213" s="19">
        <f t="shared" si="114"/>
        <v>0</v>
      </c>
      <c r="F213" s="35">
        <v>0</v>
      </c>
      <c r="G213" s="36">
        <f t="shared" si="115"/>
        <v>0</v>
      </c>
      <c r="H213" s="36">
        <f t="shared" si="116"/>
        <v>0</v>
      </c>
    </row>
    <row r="214" spans="1:9" s="12" customFormat="1" x14ac:dyDescent="0.25">
      <c r="A214" s="16" t="s">
        <v>145</v>
      </c>
      <c r="B214" s="17" t="s">
        <v>34</v>
      </c>
      <c r="C214" s="18"/>
      <c r="D214" s="19">
        <v>0</v>
      </c>
      <c r="E214" s="19">
        <f t="shared" si="114"/>
        <v>0</v>
      </c>
      <c r="F214" s="35">
        <v>0</v>
      </c>
      <c r="G214" s="36">
        <f t="shared" si="115"/>
        <v>0</v>
      </c>
      <c r="H214" s="36">
        <f t="shared" si="116"/>
        <v>0</v>
      </c>
    </row>
    <row r="215" spans="1:9" s="12" customFormat="1" x14ac:dyDescent="0.25">
      <c r="A215" s="16" t="s">
        <v>146</v>
      </c>
      <c r="B215" s="17" t="s">
        <v>35</v>
      </c>
      <c r="C215" s="18"/>
      <c r="D215" s="19">
        <v>0</v>
      </c>
      <c r="E215" s="19">
        <f t="shared" si="114"/>
        <v>0</v>
      </c>
      <c r="F215" s="35">
        <v>0</v>
      </c>
      <c r="G215" s="36">
        <f t="shared" si="115"/>
        <v>0</v>
      </c>
      <c r="H215" s="36">
        <f t="shared" si="116"/>
        <v>0</v>
      </c>
    </row>
    <row r="216" spans="1:9" s="12" customFormat="1" x14ac:dyDescent="0.25">
      <c r="A216" s="16" t="s">
        <v>147</v>
      </c>
      <c r="B216" s="17" t="s">
        <v>4</v>
      </c>
      <c r="C216" s="18"/>
      <c r="D216" s="19">
        <v>0</v>
      </c>
      <c r="E216" s="19">
        <f t="shared" si="114"/>
        <v>0</v>
      </c>
      <c r="F216" s="35">
        <v>0</v>
      </c>
      <c r="G216" s="36">
        <f t="shared" si="115"/>
        <v>0</v>
      </c>
      <c r="H216" s="36">
        <f t="shared" si="116"/>
        <v>0</v>
      </c>
    </row>
    <row r="217" spans="1:9" s="12" customFormat="1" x14ac:dyDescent="0.25">
      <c r="A217" s="16" t="s">
        <v>148</v>
      </c>
      <c r="B217" s="17" t="s">
        <v>9</v>
      </c>
      <c r="C217" s="18"/>
      <c r="D217" s="19">
        <v>0</v>
      </c>
      <c r="E217" s="19">
        <f t="shared" si="114"/>
        <v>0</v>
      </c>
      <c r="F217" s="35">
        <v>0</v>
      </c>
      <c r="G217" s="36">
        <f t="shared" si="115"/>
        <v>0</v>
      </c>
      <c r="H217" s="36">
        <f t="shared" si="116"/>
        <v>0</v>
      </c>
    </row>
    <row r="218" spans="1:9" ht="15.6" x14ac:dyDescent="0.25">
      <c r="A218" s="40"/>
      <c r="B218" s="41" t="s">
        <v>296</v>
      </c>
      <c r="C218" s="42"/>
      <c r="D218" s="43"/>
      <c r="E218" s="43"/>
      <c r="F218" s="53"/>
      <c r="G218" s="44">
        <f>SUM(G201:G217)</f>
        <v>0</v>
      </c>
      <c r="H218" s="44">
        <f>SUM(H201:H217)</f>
        <v>0</v>
      </c>
      <c r="I218" s="45"/>
    </row>
    <row r="221" spans="1:9" s="52" customFormat="1" ht="21" x14ac:dyDescent="0.25">
      <c r="A221" s="46"/>
      <c r="B221" s="47" t="s">
        <v>287</v>
      </c>
      <c r="C221" s="48"/>
      <c r="D221" s="49"/>
      <c r="E221" s="49"/>
      <c r="F221" s="54"/>
      <c r="G221" s="50">
        <f>G20+G55+G76+G86+G125+G162+G199+G218</f>
        <v>0</v>
      </c>
      <c r="H221" s="50">
        <f>H20+H55+H76+H86+H125+H162+H199+H218</f>
        <v>0</v>
      </c>
      <c r="I221" s="51"/>
    </row>
    <row r="222" spans="1:9" x14ac:dyDescent="0.25">
      <c r="G222" s="55" t="str">
        <f>IF(ABS(SUM(G14:G219)/2 - G221) &gt; 0.0001, "Erreur", "")</f>
        <v/>
      </c>
      <c r="H222" s="55" t="str">
        <f>IF(ABS(SUM(H14:H219)/2 - H221) &gt; 0.0001, "Erreur", "")</f>
        <v/>
      </c>
    </row>
  </sheetData>
  <mergeCells count="13">
    <mergeCell ref="A13:A14"/>
    <mergeCell ref="B13:B14"/>
    <mergeCell ref="A11:H11"/>
    <mergeCell ref="A10:H10"/>
    <mergeCell ref="A9:H9"/>
    <mergeCell ref="A3:H3"/>
    <mergeCell ref="A2:H2"/>
    <mergeCell ref="A1:H1"/>
    <mergeCell ref="A8:H8"/>
    <mergeCell ref="A7:H7"/>
    <mergeCell ref="A6:H6"/>
    <mergeCell ref="A5:H5"/>
    <mergeCell ref="A4:H4"/>
  </mergeCells>
  <phoneticPr fontId="22" type="noConversion"/>
  <printOptions horizontalCentered="1" verticalCentered="1"/>
  <pageMargins left="0.23622047244094491" right="0.23622047244094491" top="0.74803149606299213" bottom="0.74803149606299213" header="0.31496062992125984" footer="0.31496062992125984"/>
  <pageSetup paperSize="9" scale="74" fitToHeight="0" orientation="landscape" horizontalDpi="4294967293" r:id="rId1"/>
  <headerFooter differentFirst="1">
    <oddHeader xml:space="preserve">&amp;L&amp;G&amp;R&amp;10Fourniture, mise en œuvre et maintenance 
d’équipements d’automatisation RFID pour la BU SHS de l’Université de Lille
</oddHeader>
    <oddFooter>&amp;L&amp;10Détail quantitatif estimatif (DQE)
valant bordereau des prix unitaires (BPU)&amp;C&amp;10 2025.03&amp;R&amp;10Page &amp;P/&amp;N</oddFooter>
  </headerFooter>
  <rowBreaks count="14" manualBreakCount="14">
    <brk id="12" max="16383" man="1"/>
    <brk id="37" max="16383" man="1"/>
    <brk id="56" max="16383" man="1"/>
    <brk id="77" max="16383" man="1"/>
    <brk id="87" max="16383" man="1"/>
    <brk id="105" max="16383" man="1"/>
    <brk id="114" max="16383" man="1"/>
    <brk id="126" max="16383" man="1"/>
    <brk id="144" max="16383" man="1"/>
    <brk id="153" max="16383" man="1"/>
    <brk id="163" max="16383" man="1"/>
    <brk id="181" max="16383" man="1"/>
    <brk id="190" max="16383" man="1"/>
    <brk id="200" max="16383" man="1"/>
  </rowBreak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BPU-DQE</vt:lpstr>
      <vt:lpstr>'BPU-DQE'!Impression_des_titres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Savoir Sphère</dc:creator>
  <cp:lastModifiedBy>Christophe Dureux</cp:lastModifiedBy>
  <cp:lastPrinted>2025-01-22T11:01:48Z</cp:lastPrinted>
  <dcterms:created xsi:type="dcterms:W3CDTF">2010-03-01T21:45:55Z</dcterms:created>
  <dcterms:modified xsi:type="dcterms:W3CDTF">2025-01-22T11:01:54Z</dcterms:modified>
</cp:coreProperties>
</file>