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2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philipperovida/Documents/YAHO EXPERTISE/MAITRISE D'OEUVRE/ANNEE 2024/UNIVERSITE DE LORRAINE /POLE SANTE/BAT ADMINISTRATION PIECES MARCHE /"/>
    </mc:Choice>
  </mc:AlternateContent>
  <xr:revisionPtr revIDLastSave="0" documentId="13_ncr:1_{D14497F0-7863-2D48-BBCE-C2CA73F82355}" xr6:coauthVersionLast="47" xr6:coauthVersionMax="47" xr10:uidLastSave="{00000000-0000-0000-0000-000000000000}"/>
  <bookViews>
    <workbookView xWindow="0" yWindow="0" windowWidth="44800" windowHeight="25200" xr2:uid="{6C460F23-9412-F240-BA03-D92CADC4D3E3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9" i="1" l="1"/>
  <c r="F39" i="1"/>
  <c r="F57" i="1"/>
  <c r="F58" i="1"/>
  <c r="F56" i="1"/>
  <c r="F33" i="1"/>
  <c r="F34" i="1"/>
  <c r="F35" i="1"/>
  <c r="F36" i="1"/>
  <c r="F37" i="1"/>
  <c r="F38" i="1"/>
  <c r="F40" i="1"/>
  <c r="F42" i="1"/>
  <c r="F43" i="1"/>
  <c r="F44" i="1"/>
  <c r="F45" i="1"/>
  <c r="F47" i="1"/>
  <c r="F48" i="1"/>
  <c r="F32" i="1"/>
  <c r="F23" i="1"/>
  <c r="F24" i="1"/>
  <c r="F25" i="1"/>
  <c r="F26" i="1"/>
  <c r="F27" i="1"/>
  <c r="F28" i="1"/>
  <c r="F22" i="1"/>
  <c r="F18" i="1"/>
  <c r="F19" i="1"/>
  <c r="F17" i="1"/>
  <c r="F29" i="1" l="1"/>
  <c r="F20" i="1"/>
  <c r="F50" i="1"/>
  <c r="F51" i="1" l="1"/>
  <c r="F52" i="1" s="1"/>
  <c r="F53" i="1" s="1"/>
</calcChain>
</file>

<file path=xl/sharedStrings.xml><?xml version="1.0" encoding="utf-8"?>
<sst xmlns="http://schemas.openxmlformats.org/spreadsheetml/2006/main" count="125" uniqueCount="99">
  <si>
    <t xml:space="preserve">REFECTION ETANCHEITE </t>
  </si>
  <si>
    <t>PÔLE SANTE - VANDOEUVRE</t>
  </si>
  <si>
    <t>CDPGF</t>
  </si>
  <si>
    <t>Poste</t>
  </si>
  <si>
    <t>Désignation</t>
  </si>
  <si>
    <t>Total</t>
  </si>
  <si>
    <t>U</t>
  </si>
  <si>
    <t>PU</t>
  </si>
  <si>
    <t>II</t>
  </si>
  <si>
    <t>TRAVAUX : DESCRIPTIF TECHNIQUE</t>
  </si>
  <si>
    <t>II.1</t>
  </si>
  <si>
    <t>II.1.1</t>
  </si>
  <si>
    <t>TRAVAUX D'INSTALLATION</t>
  </si>
  <si>
    <t>II.1.1.1</t>
  </si>
  <si>
    <t xml:space="preserve">Stockage Base vie et Etat des lieux </t>
  </si>
  <si>
    <t>ens</t>
  </si>
  <si>
    <t>II.1.1.3</t>
  </si>
  <si>
    <t>Tour d'accès</t>
  </si>
  <si>
    <t>u</t>
  </si>
  <si>
    <t>II.1.1.4</t>
  </si>
  <si>
    <t>Sécurité périphérique de chantier</t>
  </si>
  <si>
    <t>ml</t>
  </si>
  <si>
    <t>TOTAL 1</t>
  </si>
  <si>
    <t>TRAVAUX PREPARATOIRES</t>
  </si>
  <si>
    <t>Dépose protection lourde</t>
  </si>
  <si>
    <t>m2</t>
  </si>
  <si>
    <t>Dépose du complexe d'étanchéité</t>
  </si>
  <si>
    <t>Dépose des relevés d'étanchéité</t>
  </si>
  <si>
    <t>Dépose joints de dilatation</t>
  </si>
  <si>
    <t>Dépose bandes de rives</t>
  </si>
  <si>
    <t xml:space="preserve">Dépose accessoires </t>
  </si>
  <si>
    <t>TOTAL 2</t>
  </si>
  <si>
    <t>TRAVAUX NEUFS</t>
  </si>
  <si>
    <t>Complexe d'étanchéité</t>
  </si>
  <si>
    <t xml:space="preserve">Pare vapeur </t>
  </si>
  <si>
    <t>Mousse polyuréthane 100 mm</t>
  </si>
  <si>
    <t>Etanchéité bicouche élastomère</t>
  </si>
  <si>
    <t>Relevés d'étanchéité</t>
  </si>
  <si>
    <t>Joint de dilatation</t>
  </si>
  <si>
    <t>Accessoires</t>
  </si>
  <si>
    <t>Naissances EP</t>
  </si>
  <si>
    <t>Ventlations</t>
  </si>
  <si>
    <t>Crosse</t>
  </si>
  <si>
    <t>Sécurité</t>
  </si>
  <si>
    <t>Echelle</t>
  </si>
  <si>
    <t>TOTAL 3</t>
  </si>
  <si>
    <t>Fait à : ….....................................</t>
  </si>
  <si>
    <t>Vesion 0</t>
  </si>
  <si>
    <t xml:space="preserve">tampon et signature </t>
  </si>
  <si>
    <t>ADM</t>
  </si>
  <si>
    <t>BRABOIS SANTE</t>
  </si>
  <si>
    <t>II.1.1.1.1</t>
  </si>
  <si>
    <t>II.1.1.1.2</t>
  </si>
  <si>
    <t>II.1.1.1.3</t>
  </si>
  <si>
    <t>II.1.1.2</t>
  </si>
  <si>
    <t>II.1.1.2.1</t>
  </si>
  <si>
    <t>II.1.1.2.2</t>
  </si>
  <si>
    <t>II.1.1.2.3</t>
  </si>
  <si>
    <t>II.1.1.2.4</t>
  </si>
  <si>
    <t>II.1.1.2.5</t>
  </si>
  <si>
    <t>II.1.1.2.6</t>
  </si>
  <si>
    <t>II.1.1.2.7</t>
  </si>
  <si>
    <t>II.1.1.3.1</t>
  </si>
  <si>
    <t>II.1.1.3.1.1</t>
  </si>
  <si>
    <t>II.1.1.3.1.2</t>
  </si>
  <si>
    <t>II.1.1.3.1.3</t>
  </si>
  <si>
    <t>II.1.1.3.1.4</t>
  </si>
  <si>
    <t>II.1.1.3.2</t>
  </si>
  <si>
    <t>II.1.1.3.3</t>
  </si>
  <si>
    <t>II.1.1.3.4</t>
  </si>
  <si>
    <t>II.1.1.3.5</t>
  </si>
  <si>
    <t>II.1.1.3.6</t>
  </si>
  <si>
    <t>II.1.1.4.1</t>
  </si>
  <si>
    <t>II.1.1.4.2</t>
  </si>
  <si>
    <t>Bande de rive</t>
  </si>
  <si>
    <t>Solins</t>
  </si>
  <si>
    <t>Dépose solins &amp; tabletete sur façade</t>
  </si>
  <si>
    <t>Verrières</t>
  </si>
  <si>
    <t>II.1.1.3.7</t>
  </si>
  <si>
    <t>II.1.1.3.7.1</t>
  </si>
  <si>
    <t>II.1.1.3.7.2</t>
  </si>
  <si>
    <t>II.1.1.3.7.3</t>
  </si>
  <si>
    <t>II.1.1.3.8</t>
  </si>
  <si>
    <t>II.1.1 5</t>
  </si>
  <si>
    <t>II.1.1 5.1</t>
  </si>
  <si>
    <t>II.1.1 5.3</t>
  </si>
  <si>
    <t>Couvertines</t>
  </si>
  <si>
    <t xml:space="preserve">Garde coprs </t>
  </si>
  <si>
    <t>Potelets individuel</t>
  </si>
  <si>
    <t>Protection lourde relavée</t>
  </si>
  <si>
    <t>Tablettes</t>
  </si>
  <si>
    <t>II.1.1 5.4</t>
  </si>
  <si>
    <t>Mousse polyuréthane de 160 mm</t>
  </si>
  <si>
    <t>OPTION</t>
  </si>
  <si>
    <t xml:space="preserve">BATIMENT  ADMINISTRATION </t>
  </si>
  <si>
    <t>TVA</t>
  </si>
  <si>
    <t>TOTAL TTC</t>
  </si>
  <si>
    <t>TOTAL  HT  (1 + 2 + 3)</t>
  </si>
  <si>
    <t>Rehausse acrotère et JD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</si>
</sst>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6"/>
      <color theme="1"/>
      <name val="Aptos Display"/>
      <family val="2"/>
      <scheme val="major"/>
    </font>
    <font>
      <b/>
      <sz val="14"/>
      <color theme="1"/>
      <name val="Aptos Display"/>
      <family val="2"/>
      <scheme val="major"/>
    </font>
    <font>
      <b/>
      <sz val="12"/>
      <color rgb="FFFF0000"/>
      <name val="Aptos Narrow"/>
      <family val="2"/>
      <scheme val="minor"/>
    </font>
    <font>
      <sz val="8"/>
      <color theme="1"/>
      <name val="Calibri (Corps)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0" fillId="0" borderId="9" xfId="0" applyBorder="1"/>
    <xf numFmtId="0" fontId="1" fillId="0" borderId="7" xfId="0" applyFont="1" applyBorder="1"/>
    <xf numFmtId="0" fontId="4" fillId="0" borderId="7" xfId="0" applyFont="1" applyBorder="1"/>
    <xf numFmtId="0" fontId="4" fillId="0" borderId="8" xfId="0" applyFont="1" applyBorder="1"/>
    <xf numFmtId="0" fontId="1" fillId="0" borderId="10" xfId="0" applyFont="1" applyBorder="1"/>
    <xf numFmtId="0" fontId="1" fillId="0" borderId="11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7" xfId="0" applyNumberFormat="1" applyBorder="1" applyAlignment="1">
      <alignment horizontal="right" vertical="center"/>
    </xf>
    <xf numFmtId="0" fontId="1" fillId="0" borderId="13" xfId="0" applyFont="1" applyBorder="1"/>
    <xf numFmtId="0" fontId="1" fillId="0" borderId="14" xfId="0" applyFont="1" applyBorder="1"/>
    <xf numFmtId="164" fontId="0" fillId="3" borderId="17" xfId="0" applyNumberFormat="1" applyFill="1" applyBorder="1" applyAlignment="1">
      <alignment horizontal="right" vertical="center"/>
    </xf>
    <xf numFmtId="164" fontId="1" fillId="3" borderId="17" xfId="0" applyNumberFormat="1" applyFont="1" applyFill="1" applyBorder="1" applyAlignment="1">
      <alignment horizontal="right" vertical="center"/>
    </xf>
    <xf numFmtId="164" fontId="1" fillId="3" borderId="23" xfId="0" applyNumberFormat="1" applyFont="1" applyFill="1" applyBorder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7" fillId="0" borderId="14" xfId="0" applyFont="1" applyBorder="1"/>
    <xf numFmtId="0" fontId="7" fillId="0" borderId="13" xfId="0" applyFont="1" applyBorder="1"/>
    <xf numFmtId="0" fontId="8" fillId="0" borderId="13" xfId="0" applyFont="1" applyBorder="1"/>
    <xf numFmtId="0" fontId="8" fillId="0" borderId="14" xfId="0" applyFont="1" applyBorder="1"/>
    <xf numFmtId="0" fontId="1" fillId="3" borderId="16" xfId="0" applyFont="1" applyFill="1" applyBorder="1" applyAlignment="1">
      <alignment horizontal="left" vertical="center"/>
    </xf>
    <xf numFmtId="0" fontId="0" fillId="3" borderId="16" xfId="0" applyFill="1" applyBorder="1" applyAlignment="1">
      <alignment vertical="center"/>
    </xf>
    <xf numFmtId="0" fontId="0" fillId="3" borderId="18" xfId="0" applyFill="1" applyBorder="1" applyAlignment="1">
      <alignment vertical="center"/>
    </xf>
    <xf numFmtId="0" fontId="1" fillId="3" borderId="21" xfId="0" applyFont="1" applyFill="1" applyBorder="1" applyAlignment="1">
      <alignment horizontal="left" vertical="center"/>
    </xf>
    <xf numFmtId="0" fontId="0" fillId="3" borderId="21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" fillId="0" borderId="19" xfId="0" applyFont="1" applyBorder="1"/>
    <xf numFmtId="0" fontId="1" fillId="0" borderId="20" xfId="0" applyFont="1" applyBorder="1"/>
    <xf numFmtId="0" fontId="0" fillId="0" borderId="24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164" fontId="0" fillId="0" borderId="20" xfId="0" applyNumberFormat="1" applyBorder="1" applyAlignment="1">
      <alignment horizontal="right" vertical="center"/>
    </xf>
    <xf numFmtId="164" fontId="0" fillId="0" borderId="23" xfId="0" applyNumberFormat="1" applyBorder="1" applyAlignment="1">
      <alignment horizontal="right" vertical="center"/>
    </xf>
    <xf numFmtId="164" fontId="0" fillId="0" borderId="0" xfId="0" applyNumberFormat="1"/>
    <xf numFmtId="0" fontId="1" fillId="0" borderId="26" xfId="0" applyFont="1" applyFill="1" applyBorder="1" applyAlignment="1">
      <alignment horizontal="left" vertical="center"/>
    </xf>
    <xf numFmtId="0" fontId="0" fillId="0" borderId="26" xfId="0" applyFill="1" applyBorder="1" applyAlignment="1">
      <alignment vertical="center"/>
    </xf>
    <xf numFmtId="164" fontId="1" fillId="0" borderId="25" xfId="0" applyNumberFormat="1" applyFont="1" applyFill="1" applyBorder="1" applyAlignment="1">
      <alignment horizontal="right" vertical="center"/>
    </xf>
    <xf numFmtId="0" fontId="0" fillId="0" borderId="14" xfId="0" applyBorder="1" applyAlignment="1">
      <alignment vertical="center"/>
    </xf>
    <xf numFmtId="0" fontId="1" fillId="3" borderId="15" xfId="0" applyFont="1" applyFill="1" applyBorder="1" applyAlignment="1">
      <alignment horizontal="center" vertical="center"/>
    </xf>
    <xf numFmtId="0" fontId="1" fillId="0" borderId="18" xfId="0" applyFont="1" applyBorder="1" applyAlignment="1">
      <alignment vertical="center"/>
    </xf>
    <xf numFmtId="0" fontId="1" fillId="3" borderId="18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3</xdr:col>
      <xdr:colOff>317500</xdr:colOff>
      <xdr:row>5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AD2B28F-033B-F04E-BB16-B76917A955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302000" y="0"/>
          <a:ext cx="1143000" cy="1054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82CFE-89C3-A943-ABC4-60C73D771437}">
  <dimension ref="A7:O64"/>
  <sheetViews>
    <sheetView tabSelected="1" topLeftCell="A6" workbookViewId="0">
      <selection activeCell="J40" sqref="J40"/>
    </sheetView>
  </sheetViews>
  <sheetFormatPr baseColWidth="10" defaultRowHeight="16" x14ac:dyDescent="0.2"/>
  <cols>
    <col min="2" max="2" width="31.83203125" customWidth="1"/>
    <col min="6" max="6" width="13.83203125" customWidth="1"/>
  </cols>
  <sheetData>
    <row r="7" spans="1:6" ht="20" x14ac:dyDescent="0.25">
      <c r="A7" s="39" t="s">
        <v>0</v>
      </c>
      <c r="B7" s="39"/>
      <c r="C7" s="39"/>
      <c r="D7" s="39"/>
      <c r="E7" s="39"/>
      <c r="F7" s="39"/>
    </row>
    <row r="8" spans="1:6" ht="19" thickBot="1" x14ac:dyDescent="0.25">
      <c r="A8" s="40" t="s">
        <v>1</v>
      </c>
      <c r="B8" s="40"/>
      <c r="C8" s="40"/>
      <c r="D8" s="40"/>
      <c r="E8" s="40"/>
      <c r="F8" s="40"/>
    </row>
    <row r="9" spans="1:6" ht="21" thickBot="1" x14ac:dyDescent="0.25">
      <c r="A9" s="41" t="s">
        <v>2</v>
      </c>
      <c r="B9" s="42"/>
      <c r="C9" s="42"/>
      <c r="D9" s="42"/>
      <c r="E9" s="42"/>
      <c r="F9" s="43"/>
    </row>
    <row r="10" spans="1:6" ht="17" thickBot="1" x14ac:dyDescent="0.25">
      <c r="A10" s="1" t="s">
        <v>3</v>
      </c>
      <c r="B10" s="2" t="s">
        <v>4</v>
      </c>
      <c r="C10" s="2" t="s">
        <v>49</v>
      </c>
      <c r="D10" s="2" t="s">
        <v>6</v>
      </c>
      <c r="E10" s="2" t="s">
        <v>7</v>
      </c>
      <c r="F10" s="3" t="s">
        <v>5</v>
      </c>
    </row>
    <row r="11" spans="1:6" x14ac:dyDescent="0.2">
      <c r="A11" s="4"/>
      <c r="B11" s="5"/>
      <c r="C11" s="6"/>
      <c r="D11" s="6"/>
      <c r="E11" s="6"/>
      <c r="F11" s="7"/>
    </row>
    <row r="12" spans="1:6" x14ac:dyDescent="0.2">
      <c r="A12" s="8" t="s">
        <v>8</v>
      </c>
      <c r="B12" s="5" t="s">
        <v>9</v>
      </c>
      <c r="C12" s="6"/>
      <c r="D12" s="6"/>
      <c r="E12" s="6"/>
      <c r="F12" s="7"/>
    </row>
    <row r="13" spans="1:6" x14ac:dyDescent="0.2">
      <c r="A13" s="4"/>
      <c r="B13" s="5"/>
      <c r="C13" s="6"/>
      <c r="D13" s="6"/>
      <c r="E13" s="6"/>
      <c r="F13" s="7"/>
    </row>
    <row r="14" spans="1:6" x14ac:dyDescent="0.2">
      <c r="A14" s="9" t="s">
        <v>10</v>
      </c>
      <c r="B14" s="5" t="s">
        <v>50</v>
      </c>
      <c r="C14" s="6"/>
      <c r="D14" s="6"/>
      <c r="E14" s="6"/>
      <c r="F14" s="7"/>
    </row>
    <row r="15" spans="1:6" x14ac:dyDescent="0.2">
      <c r="A15" s="9" t="s">
        <v>11</v>
      </c>
      <c r="B15" s="10" t="s">
        <v>94</v>
      </c>
      <c r="C15" s="6"/>
      <c r="D15" s="6"/>
      <c r="E15" s="6"/>
      <c r="F15" s="7"/>
    </row>
    <row r="16" spans="1:6" x14ac:dyDescent="0.2">
      <c r="A16" s="11" t="s">
        <v>13</v>
      </c>
      <c r="B16" s="12" t="s">
        <v>12</v>
      </c>
      <c r="C16" s="13"/>
      <c r="D16" s="13"/>
      <c r="E16" s="13"/>
      <c r="F16" s="14"/>
    </row>
    <row r="17" spans="1:6" x14ac:dyDescent="0.2">
      <c r="A17" s="15" t="s">
        <v>51</v>
      </c>
      <c r="B17" s="16" t="s">
        <v>14</v>
      </c>
      <c r="C17" s="18">
        <v>1</v>
      </c>
      <c r="D17" s="19" t="s">
        <v>15</v>
      </c>
      <c r="E17" s="20">
        <v>0</v>
      </c>
      <c r="F17" s="21">
        <f>SUM(C17*E17)</f>
        <v>0</v>
      </c>
    </row>
    <row r="18" spans="1:6" x14ac:dyDescent="0.2">
      <c r="A18" s="15" t="s">
        <v>52</v>
      </c>
      <c r="B18" s="16" t="s">
        <v>17</v>
      </c>
      <c r="C18" s="18">
        <v>1</v>
      </c>
      <c r="D18" s="19" t="s">
        <v>18</v>
      </c>
      <c r="E18" s="20">
        <v>0</v>
      </c>
      <c r="F18" s="21">
        <f>SUM(C18*E18)</f>
        <v>0</v>
      </c>
    </row>
    <row r="19" spans="1:6" x14ac:dyDescent="0.2">
      <c r="A19" s="15" t="s">
        <v>53</v>
      </c>
      <c r="B19" s="16" t="s">
        <v>20</v>
      </c>
      <c r="C19" s="17">
        <v>257</v>
      </c>
      <c r="D19" s="19" t="s">
        <v>21</v>
      </c>
      <c r="E19" s="20">
        <v>0</v>
      </c>
      <c r="F19" s="21">
        <f>SUM(C19*E19)</f>
        <v>0</v>
      </c>
    </row>
    <row r="20" spans="1:6" x14ac:dyDescent="0.2">
      <c r="A20" s="22"/>
      <c r="B20" s="23"/>
      <c r="C20" s="17"/>
      <c r="D20" s="55" t="s">
        <v>22</v>
      </c>
      <c r="E20" s="57"/>
      <c r="F20" s="24">
        <f>SUM(F17:F19)</f>
        <v>0</v>
      </c>
    </row>
    <row r="21" spans="1:6" x14ac:dyDescent="0.2">
      <c r="A21" s="22" t="s">
        <v>54</v>
      </c>
      <c r="B21" s="23" t="s">
        <v>23</v>
      </c>
      <c r="C21" s="17"/>
      <c r="D21" s="19"/>
      <c r="E21" s="20"/>
      <c r="F21" s="21"/>
    </row>
    <row r="22" spans="1:6" x14ac:dyDescent="0.2">
      <c r="A22" s="15" t="s">
        <v>55</v>
      </c>
      <c r="B22" s="16" t="s">
        <v>24</v>
      </c>
      <c r="C22" s="17">
        <v>2505</v>
      </c>
      <c r="D22" s="19" t="s">
        <v>25</v>
      </c>
      <c r="E22" s="20">
        <v>0</v>
      </c>
      <c r="F22" s="21">
        <f t="shared" ref="F22:F28" si="0">SUM(C22*E22)</f>
        <v>0</v>
      </c>
    </row>
    <row r="23" spans="1:6" x14ac:dyDescent="0.2">
      <c r="A23" s="15" t="s">
        <v>56</v>
      </c>
      <c r="B23" s="16" t="s">
        <v>26</v>
      </c>
      <c r="C23" s="17">
        <v>2505</v>
      </c>
      <c r="D23" s="19" t="s">
        <v>25</v>
      </c>
      <c r="E23" s="20">
        <v>0</v>
      </c>
      <c r="F23" s="21">
        <f t="shared" si="0"/>
        <v>0</v>
      </c>
    </row>
    <row r="24" spans="1:6" x14ac:dyDescent="0.2">
      <c r="A24" s="15" t="s">
        <v>57</v>
      </c>
      <c r="B24" s="16" t="s">
        <v>27</v>
      </c>
      <c r="C24" s="17">
        <v>456</v>
      </c>
      <c r="D24" s="19" t="s">
        <v>21</v>
      </c>
      <c r="E24" s="20">
        <v>0</v>
      </c>
      <c r="F24" s="21">
        <f t="shared" si="0"/>
        <v>0</v>
      </c>
    </row>
    <row r="25" spans="1:6" x14ac:dyDescent="0.2">
      <c r="A25" s="15" t="s">
        <v>58</v>
      </c>
      <c r="B25" s="16" t="s">
        <v>28</v>
      </c>
      <c r="C25" s="17">
        <v>50</v>
      </c>
      <c r="D25" s="19" t="s">
        <v>21</v>
      </c>
      <c r="E25" s="20">
        <v>0</v>
      </c>
      <c r="F25" s="21">
        <f t="shared" si="0"/>
        <v>0</v>
      </c>
    </row>
    <row r="26" spans="1:6" x14ac:dyDescent="0.2">
      <c r="A26" s="15" t="s">
        <v>59</v>
      </c>
      <c r="B26" s="16" t="s">
        <v>29</v>
      </c>
      <c r="C26" s="17">
        <v>257</v>
      </c>
      <c r="D26" s="19" t="s">
        <v>21</v>
      </c>
      <c r="E26" s="20">
        <v>0</v>
      </c>
      <c r="F26" s="21">
        <f t="shared" si="0"/>
        <v>0</v>
      </c>
    </row>
    <row r="27" spans="1:6" x14ac:dyDescent="0.2">
      <c r="A27" s="15" t="s">
        <v>60</v>
      </c>
      <c r="B27" s="16" t="s">
        <v>76</v>
      </c>
      <c r="C27" s="17">
        <v>62</v>
      </c>
      <c r="D27" s="19" t="s">
        <v>21</v>
      </c>
      <c r="E27" s="20">
        <v>0</v>
      </c>
      <c r="F27" s="21">
        <f t="shared" si="0"/>
        <v>0</v>
      </c>
    </row>
    <row r="28" spans="1:6" x14ac:dyDescent="0.2">
      <c r="A28" s="15" t="s">
        <v>61</v>
      </c>
      <c r="B28" s="16" t="s">
        <v>30</v>
      </c>
      <c r="C28" s="17">
        <v>13</v>
      </c>
      <c r="D28" s="19" t="s">
        <v>18</v>
      </c>
      <c r="E28" s="20">
        <v>0</v>
      </c>
      <c r="F28" s="21">
        <f t="shared" si="0"/>
        <v>0</v>
      </c>
    </row>
    <row r="29" spans="1:6" x14ac:dyDescent="0.2">
      <c r="A29" s="15"/>
      <c r="B29" s="16"/>
      <c r="C29" s="17"/>
      <c r="D29" s="55" t="s">
        <v>31</v>
      </c>
      <c r="E29" s="57"/>
      <c r="F29" s="24">
        <f>SUM(F22:F28)</f>
        <v>0</v>
      </c>
    </row>
    <row r="30" spans="1:6" x14ac:dyDescent="0.2">
      <c r="A30" s="22" t="s">
        <v>16</v>
      </c>
      <c r="B30" s="23" t="s">
        <v>32</v>
      </c>
      <c r="C30" s="17"/>
      <c r="D30" s="19"/>
      <c r="E30" s="20"/>
      <c r="F30" s="21"/>
    </row>
    <row r="31" spans="1:6" x14ac:dyDescent="0.2">
      <c r="A31" s="22" t="s">
        <v>62</v>
      </c>
      <c r="B31" s="23" t="s">
        <v>33</v>
      </c>
      <c r="C31" s="17"/>
      <c r="D31" s="19"/>
      <c r="E31" s="20"/>
      <c r="F31" s="21"/>
    </row>
    <row r="32" spans="1:6" x14ac:dyDescent="0.2">
      <c r="A32" s="15" t="s">
        <v>63</v>
      </c>
      <c r="B32" s="16" t="s">
        <v>34</v>
      </c>
      <c r="C32" s="17">
        <v>2505</v>
      </c>
      <c r="D32" s="19" t="s">
        <v>25</v>
      </c>
      <c r="E32" s="20">
        <v>0</v>
      </c>
      <c r="F32" s="21">
        <f>SUM(C32*E32)</f>
        <v>0</v>
      </c>
    </row>
    <row r="33" spans="1:6" x14ac:dyDescent="0.2">
      <c r="A33" s="15" t="s">
        <v>64</v>
      </c>
      <c r="B33" s="16" t="s">
        <v>35</v>
      </c>
      <c r="C33" s="17">
        <v>2505</v>
      </c>
      <c r="D33" s="19" t="s">
        <v>25</v>
      </c>
      <c r="E33" s="20">
        <v>0</v>
      </c>
      <c r="F33" s="21">
        <f t="shared" ref="F33:F48" si="1">SUM(C33*E33)</f>
        <v>0</v>
      </c>
    </row>
    <row r="34" spans="1:6" x14ac:dyDescent="0.2">
      <c r="A34" s="15" t="s">
        <v>65</v>
      </c>
      <c r="B34" s="16" t="s">
        <v>36</v>
      </c>
      <c r="C34" s="17">
        <v>2505</v>
      </c>
      <c r="D34" s="19" t="s">
        <v>25</v>
      </c>
      <c r="E34" s="20">
        <v>0</v>
      </c>
      <c r="F34" s="21">
        <f t="shared" si="1"/>
        <v>0</v>
      </c>
    </row>
    <row r="35" spans="1:6" x14ac:dyDescent="0.2">
      <c r="A35" s="15" t="s">
        <v>66</v>
      </c>
      <c r="B35" s="16" t="s">
        <v>89</v>
      </c>
      <c r="C35" s="17">
        <v>2505</v>
      </c>
      <c r="D35" s="19" t="s">
        <v>25</v>
      </c>
      <c r="E35" s="20">
        <v>0</v>
      </c>
      <c r="F35" s="21">
        <f t="shared" si="1"/>
        <v>0</v>
      </c>
    </row>
    <row r="36" spans="1:6" x14ac:dyDescent="0.2">
      <c r="A36" s="30" t="s">
        <v>67</v>
      </c>
      <c r="B36" s="29" t="s">
        <v>37</v>
      </c>
      <c r="C36" s="17">
        <v>456</v>
      </c>
      <c r="D36" s="19" t="s">
        <v>21</v>
      </c>
      <c r="E36" s="20">
        <v>0</v>
      </c>
      <c r="F36" s="21">
        <f t="shared" si="1"/>
        <v>0</v>
      </c>
    </row>
    <row r="37" spans="1:6" x14ac:dyDescent="0.2">
      <c r="A37" s="30" t="s">
        <v>68</v>
      </c>
      <c r="B37" s="29" t="s">
        <v>74</v>
      </c>
      <c r="C37" s="17">
        <v>257</v>
      </c>
      <c r="D37" s="19" t="s">
        <v>21</v>
      </c>
      <c r="E37" s="20">
        <v>0</v>
      </c>
      <c r="F37" s="21">
        <f t="shared" si="1"/>
        <v>0</v>
      </c>
    </row>
    <row r="38" spans="1:6" x14ac:dyDescent="0.2">
      <c r="A38" s="30" t="s">
        <v>69</v>
      </c>
      <c r="B38" s="29" t="s">
        <v>75</v>
      </c>
      <c r="C38" s="17">
        <v>37</v>
      </c>
      <c r="D38" s="19" t="s">
        <v>21</v>
      </c>
      <c r="E38" s="20">
        <v>0</v>
      </c>
      <c r="F38" s="21">
        <f t="shared" si="1"/>
        <v>0</v>
      </c>
    </row>
    <row r="39" spans="1:6" x14ac:dyDescent="0.2">
      <c r="A39" s="30" t="s">
        <v>70</v>
      </c>
      <c r="B39" s="29" t="s">
        <v>90</v>
      </c>
      <c r="C39" s="17">
        <v>25</v>
      </c>
      <c r="D39" s="19" t="s">
        <v>21</v>
      </c>
      <c r="E39" s="20">
        <v>0</v>
      </c>
      <c r="F39" s="21">
        <f t="shared" si="1"/>
        <v>0</v>
      </c>
    </row>
    <row r="40" spans="1:6" x14ac:dyDescent="0.2">
      <c r="A40" s="30" t="s">
        <v>71</v>
      </c>
      <c r="B40" s="29" t="s">
        <v>38</v>
      </c>
      <c r="C40" s="17">
        <v>50</v>
      </c>
      <c r="D40" s="19" t="s">
        <v>21</v>
      </c>
      <c r="E40" s="20">
        <v>0</v>
      </c>
      <c r="F40" s="21">
        <f t="shared" si="1"/>
        <v>0</v>
      </c>
    </row>
    <row r="41" spans="1:6" x14ac:dyDescent="0.2">
      <c r="A41" s="15" t="s">
        <v>78</v>
      </c>
      <c r="B41" s="23" t="s">
        <v>39</v>
      </c>
      <c r="C41" s="17"/>
      <c r="D41" s="19"/>
      <c r="E41" s="20"/>
      <c r="F41" s="21"/>
    </row>
    <row r="42" spans="1:6" x14ac:dyDescent="0.2">
      <c r="A42" s="15" t="s">
        <v>79</v>
      </c>
      <c r="B42" s="16" t="s">
        <v>40</v>
      </c>
      <c r="C42" s="17">
        <v>9</v>
      </c>
      <c r="D42" s="19" t="s">
        <v>18</v>
      </c>
      <c r="E42" s="20">
        <v>0</v>
      </c>
      <c r="F42" s="21">
        <f t="shared" si="1"/>
        <v>0</v>
      </c>
    </row>
    <row r="43" spans="1:6" x14ac:dyDescent="0.2">
      <c r="A43" s="15" t="s">
        <v>80</v>
      </c>
      <c r="B43" s="16" t="s">
        <v>41</v>
      </c>
      <c r="C43" s="17">
        <v>4</v>
      </c>
      <c r="D43" s="19" t="s">
        <v>18</v>
      </c>
      <c r="E43" s="20">
        <v>0</v>
      </c>
      <c r="F43" s="21">
        <f t="shared" si="1"/>
        <v>0</v>
      </c>
    </row>
    <row r="44" spans="1:6" x14ac:dyDescent="0.2">
      <c r="A44" s="15" t="s">
        <v>81</v>
      </c>
      <c r="B44" s="16" t="s">
        <v>42</v>
      </c>
      <c r="C44" s="17">
        <v>0</v>
      </c>
      <c r="D44" s="19" t="s">
        <v>18</v>
      </c>
      <c r="E44" s="20">
        <v>0</v>
      </c>
      <c r="F44" s="21">
        <f t="shared" si="1"/>
        <v>0</v>
      </c>
    </row>
    <row r="45" spans="1:6" x14ac:dyDescent="0.2">
      <c r="A45" s="15" t="s">
        <v>82</v>
      </c>
      <c r="B45" s="16" t="s">
        <v>77</v>
      </c>
      <c r="C45" s="17">
        <v>1</v>
      </c>
      <c r="D45" s="19" t="s">
        <v>15</v>
      </c>
      <c r="E45" s="20">
        <v>0</v>
      </c>
      <c r="F45" s="21">
        <f t="shared" si="1"/>
        <v>0</v>
      </c>
    </row>
    <row r="46" spans="1:6" x14ac:dyDescent="0.2">
      <c r="A46" s="22" t="s">
        <v>19</v>
      </c>
      <c r="B46" s="23" t="s">
        <v>43</v>
      </c>
      <c r="C46" s="17"/>
      <c r="D46" s="19"/>
      <c r="E46" s="20"/>
      <c r="F46" s="21"/>
    </row>
    <row r="47" spans="1:6" x14ac:dyDescent="0.2">
      <c r="A47" s="15" t="s">
        <v>72</v>
      </c>
      <c r="B47" s="16" t="s">
        <v>44</v>
      </c>
      <c r="C47" s="28">
        <v>1</v>
      </c>
      <c r="D47" s="19" t="s">
        <v>18</v>
      </c>
      <c r="E47" s="20">
        <v>0</v>
      </c>
      <c r="F47" s="21">
        <f t="shared" si="1"/>
        <v>0</v>
      </c>
    </row>
    <row r="48" spans="1:6" x14ac:dyDescent="0.2">
      <c r="A48" s="15" t="s">
        <v>73</v>
      </c>
      <c r="B48" s="16" t="s">
        <v>88</v>
      </c>
      <c r="C48" s="18">
        <v>9</v>
      </c>
      <c r="D48" s="19" t="s">
        <v>18</v>
      </c>
      <c r="E48" s="20">
        <v>0</v>
      </c>
      <c r="F48" s="21">
        <f t="shared" si="1"/>
        <v>0</v>
      </c>
    </row>
    <row r="49" spans="1:15" x14ac:dyDescent="0.2">
      <c r="A49" s="15"/>
      <c r="B49" s="16"/>
      <c r="C49" s="17"/>
      <c r="D49" s="19"/>
      <c r="E49" s="20"/>
      <c r="F49" s="21"/>
    </row>
    <row r="50" spans="1:15" x14ac:dyDescent="0.2">
      <c r="A50" s="22"/>
      <c r="B50" s="23"/>
      <c r="C50" s="17"/>
      <c r="D50" s="55" t="s">
        <v>45</v>
      </c>
      <c r="E50" s="56"/>
      <c r="F50" s="24">
        <f>SUM(F32:F49)</f>
        <v>0</v>
      </c>
      <c r="O50" s="50"/>
    </row>
    <row r="51" spans="1:15" x14ac:dyDescent="0.2">
      <c r="A51" s="22"/>
      <c r="B51" s="23"/>
      <c r="C51" s="33" t="s">
        <v>97</v>
      </c>
      <c r="D51" s="34"/>
      <c r="E51" s="35"/>
      <c r="F51" s="25">
        <f>SUM(F20+F29+F50)</f>
        <v>0</v>
      </c>
    </row>
    <row r="52" spans="1:15" x14ac:dyDescent="0.2">
      <c r="A52" s="22"/>
      <c r="B52" s="23"/>
      <c r="C52" s="33" t="s">
        <v>95</v>
      </c>
      <c r="D52" s="34"/>
      <c r="E52" s="35"/>
      <c r="F52" s="25">
        <f>SUM(F51)*0.2</f>
        <v>0</v>
      </c>
    </row>
    <row r="53" spans="1:15" ht="17" thickBot="1" x14ac:dyDescent="0.25">
      <c r="A53" s="22"/>
      <c r="B53" s="23"/>
      <c r="C53" s="36" t="s">
        <v>96</v>
      </c>
      <c r="D53" s="37"/>
      <c r="E53" s="38"/>
      <c r="F53" s="26">
        <f>SUM(F51+F52)</f>
        <v>0</v>
      </c>
    </row>
    <row r="54" spans="1:15" x14ac:dyDescent="0.2">
      <c r="A54" s="22"/>
      <c r="B54" s="23"/>
      <c r="C54" s="51"/>
      <c r="D54" s="52"/>
      <c r="E54" s="52"/>
      <c r="F54" s="53"/>
    </row>
    <row r="55" spans="1:15" x14ac:dyDescent="0.2">
      <c r="A55" s="22" t="s">
        <v>83</v>
      </c>
      <c r="B55" s="23" t="s">
        <v>93</v>
      </c>
      <c r="C55" s="17"/>
      <c r="D55" s="19"/>
      <c r="E55" s="54"/>
      <c r="F55" s="21"/>
    </row>
    <row r="56" spans="1:15" x14ac:dyDescent="0.2">
      <c r="A56" s="31" t="s">
        <v>84</v>
      </c>
      <c r="B56" s="32" t="s">
        <v>98</v>
      </c>
      <c r="C56" s="17">
        <v>307</v>
      </c>
      <c r="D56" s="19" t="s">
        <v>21</v>
      </c>
      <c r="E56" s="20">
        <v>0</v>
      </c>
      <c r="F56" s="21">
        <f>SUM(C56*E56)</f>
        <v>0</v>
      </c>
    </row>
    <row r="57" spans="1:15" x14ac:dyDescent="0.2">
      <c r="A57" s="31" t="s">
        <v>85</v>
      </c>
      <c r="B57" s="32" t="s">
        <v>86</v>
      </c>
      <c r="C57" s="17">
        <v>257</v>
      </c>
      <c r="D57" s="19" t="s">
        <v>21</v>
      </c>
      <c r="E57" s="20">
        <v>0</v>
      </c>
      <c r="F57" s="21">
        <f t="shared" ref="F57:F59" si="2">SUM(C57*E57)</f>
        <v>0</v>
      </c>
    </row>
    <row r="58" spans="1:15" x14ac:dyDescent="0.2">
      <c r="A58" s="31" t="s">
        <v>91</v>
      </c>
      <c r="B58" s="32" t="s">
        <v>87</v>
      </c>
      <c r="C58" s="17">
        <v>257</v>
      </c>
      <c r="D58" s="19" t="s">
        <v>21</v>
      </c>
      <c r="E58" s="20">
        <v>0</v>
      </c>
      <c r="F58" s="21">
        <f t="shared" si="2"/>
        <v>0</v>
      </c>
    </row>
    <row r="59" spans="1:15" x14ac:dyDescent="0.2">
      <c r="A59" s="31" t="s">
        <v>91</v>
      </c>
      <c r="B59" s="32" t="s">
        <v>92</v>
      </c>
      <c r="C59" s="17">
        <v>2505</v>
      </c>
      <c r="D59" s="19" t="s">
        <v>25</v>
      </c>
      <c r="E59" s="20">
        <v>0</v>
      </c>
      <c r="F59" s="21">
        <f t="shared" si="2"/>
        <v>0</v>
      </c>
    </row>
    <row r="60" spans="1:15" ht="17" thickBot="1" x14ac:dyDescent="0.25">
      <c r="A60" s="44"/>
      <c r="B60" s="45"/>
      <c r="C60" s="46"/>
      <c r="D60" s="47"/>
      <c r="E60" s="48"/>
      <c r="F60" s="49"/>
    </row>
    <row r="62" spans="1:15" x14ac:dyDescent="0.2">
      <c r="B62" t="s">
        <v>46</v>
      </c>
      <c r="F62" s="27" t="s">
        <v>47</v>
      </c>
    </row>
    <row r="64" spans="1:15" x14ac:dyDescent="0.2">
      <c r="B64" t="s">
        <v>48</v>
      </c>
    </row>
  </sheetData>
  <mergeCells count="9">
    <mergeCell ref="D50:E50"/>
    <mergeCell ref="A7:F7"/>
    <mergeCell ref="A8:F8"/>
    <mergeCell ref="A9:F9"/>
    <mergeCell ref="D20:E20"/>
    <mergeCell ref="D29:E29"/>
    <mergeCell ref="C51:E51"/>
    <mergeCell ref="C52:E52"/>
    <mergeCell ref="C53:E53"/>
  </mergeCells>
  <phoneticPr fontId="6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Philippe Rovida</dc:creator>
  <cp:lastModifiedBy>Philippe Rovida</cp:lastModifiedBy>
  <dcterms:created xsi:type="dcterms:W3CDTF">2025-01-15T20:07:16Z</dcterms:created>
  <dcterms:modified xsi:type="dcterms:W3CDTF">2025-01-19T14:08:28Z</dcterms:modified>
</cp:coreProperties>
</file>