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DF\SCP\1_Marchés Publics\2025\2025-03 Prestations de voyage\1_Procédure\1_Consultation\2-DCE Final\"/>
    </mc:Choice>
  </mc:AlternateContent>
  <xr:revisionPtr revIDLastSave="0" documentId="13_ncr:1_{D670B58B-1884-4F12-96C0-CAE04688D055}" xr6:coauthVersionLast="36" xr6:coauthVersionMax="36" xr10:uidLastSave="{00000000-0000-0000-0000-000000000000}"/>
  <bookViews>
    <workbookView xWindow="120" yWindow="120" windowWidth="17196" windowHeight="6792" xr2:uid="{00000000-000D-0000-FFFF-FFFF00000000}"/>
  </bookViews>
  <sheets>
    <sheet name="BPU" sheetId="1" r:id="rId1"/>
    <sheet name="DQE" sheetId="4" r:id="rId2"/>
    <sheet name="BPU Variante" sheetId="5" r:id="rId3"/>
    <sheet name="DQE Variante" sheetId="8" r:id="rId4"/>
  </sheets>
  <calcPr calcId="191029"/>
</workbook>
</file>

<file path=xl/calcChain.xml><?xml version="1.0" encoding="utf-8"?>
<calcChain xmlns="http://schemas.openxmlformats.org/spreadsheetml/2006/main">
  <c r="F38" i="8" l="1"/>
  <c r="F37" i="8"/>
  <c r="D38" i="8"/>
  <c r="D37" i="8"/>
  <c r="C39" i="4"/>
  <c r="E39" i="4"/>
  <c r="D60" i="8"/>
  <c r="D59" i="8"/>
  <c r="F34" i="8"/>
  <c r="F35" i="8"/>
  <c r="F36" i="8"/>
  <c r="F33" i="8"/>
  <c r="D36" i="8"/>
  <c r="D34" i="8"/>
  <c r="D35" i="8"/>
  <c r="D33" i="8"/>
  <c r="E14" i="8"/>
  <c r="E30" i="8"/>
  <c r="F28" i="8"/>
  <c r="F29" i="8"/>
  <c r="F27" i="8"/>
  <c r="F30" i="8" s="1"/>
  <c r="F18" i="8"/>
  <c r="F19" i="8"/>
  <c r="F20" i="8"/>
  <c r="F21" i="8"/>
  <c r="F22" i="8"/>
  <c r="F23" i="8"/>
  <c r="F17" i="8"/>
  <c r="F24" i="8" s="1"/>
  <c r="D18" i="8"/>
  <c r="D19" i="8"/>
  <c r="D20" i="8"/>
  <c r="D21" i="8"/>
  <c r="D22" i="8"/>
  <c r="D23" i="8"/>
  <c r="D17" i="8"/>
  <c r="D24" i="8" s="1"/>
  <c r="F11" i="8"/>
  <c r="F12" i="8"/>
  <c r="F13" i="8"/>
  <c r="F10" i="8"/>
  <c r="F14" i="8" s="1"/>
  <c r="D11" i="8"/>
  <c r="D12" i="8"/>
  <c r="D13" i="8"/>
  <c r="D10" i="8"/>
  <c r="D14" i="8" s="1"/>
  <c r="C60" i="8"/>
  <c r="C59" i="8"/>
  <c r="D58" i="8"/>
  <c r="D57" i="8"/>
  <c r="D56" i="8"/>
  <c r="D55" i="8"/>
  <c r="D54" i="8"/>
  <c r="D49" i="8"/>
  <c r="D48" i="8"/>
  <c r="D47" i="8"/>
  <c r="D46" i="8"/>
  <c r="D45" i="8"/>
  <c r="D44" i="8"/>
  <c r="D43" i="8"/>
  <c r="E39" i="8"/>
  <c r="C39" i="8"/>
  <c r="E24" i="8"/>
  <c r="C24" i="8"/>
  <c r="C14" i="8"/>
  <c r="F38" i="4"/>
  <c r="F37" i="4"/>
  <c r="F36" i="4"/>
  <c r="F35" i="4"/>
  <c r="D36" i="4"/>
  <c r="D35" i="4"/>
  <c r="D34" i="4"/>
  <c r="D33" i="4"/>
  <c r="D38" i="4"/>
  <c r="D37" i="4"/>
  <c r="E24" i="4"/>
  <c r="C24" i="4"/>
  <c r="E14" i="4"/>
  <c r="C14" i="4"/>
  <c r="F28" i="4"/>
  <c r="F29" i="4"/>
  <c r="F22" i="4"/>
  <c r="F23" i="4"/>
  <c r="D22" i="4"/>
  <c r="D23" i="4"/>
  <c r="D12" i="4"/>
  <c r="D13" i="4"/>
  <c r="F12" i="4"/>
  <c r="F13" i="4"/>
  <c r="D39" i="4" l="1"/>
  <c r="D39" i="8"/>
  <c r="F39" i="8"/>
  <c r="D61" i="8"/>
  <c r="D50" i="8"/>
  <c r="D62" i="8" s="1"/>
  <c r="C60" i="4" l="1"/>
  <c r="D60" i="4" s="1"/>
  <c r="C59" i="4"/>
  <c r="D59" i="4" s="1"/>
  <c r="D54" i="4" l="1"/>
  <c r="D55" i="4"/>
  <c r="D56" i="4"/>
  <c r="D57" i="4"/>
  <c r="D58" i="4"/>
  <c r="D43" i="4"/>
  <c r="D44" i="4"/>
  <c r="D45" i="4"/>
  <c r="D46" i="4"/>
  <c r="D47" i="4"/>
  <c r="D48" i="4"/>
  <c r="D49" i="4"/>
  <c r="F34" i="4"/>
  <c r="F33" i="4"/>
  <c r="F39" i="4" s="1"/>
  <c r="F27" i="4"/>
  <c r="F30" i="4" s="1"/>
  <c r="F18" i="4"/>
  <c r="F19" i="4"/>
  <c r="F20" i="4"/>
  <c r="F21" i="4"/>
  <c r="F17" i="4"/>
  <c r="F24" i="4" s="1"/>
  <c r="F11" i="4"/>
  <c r="F10" i="4"/>
  <c r="D18" i="4"/>
  <c r="D19" i="4"/>
  <c r="D20" i="4"/>
  <c r="D21" i="4"/>
  <c r="D17" i="4"/>
  <c r="D11" i="4"/>
  <c r="D10" i="4"/>
  <c r="D61" i="4" l="1"/>
  <c r="D24" i="4"/>
  <c r="D50" i="4"/>
  <c r="F14" i="4"/>
  <c r="D14" i="4"/>
  <c r="D62" i="4" l="1"/>
</calcChain>
</file>

<file path=xl/sharedStrings.xml><?xml version="1.0" encoding="utf-8"?>
<sst xmlns="http://schemas.openxmlformats.org/spreadsheetml/2006/main" count="358" uniqueCount="98">
  <si>
    <t>FER</t>
  </si>
  <si>
    <t>ONLINE</t>
  </si>
  <si>
    <t>OFFLINE</t>
  </si>
  <si>
    <t>National</t>
  </si>
  <si>
    <t>International</t>
  </si>
  <si>
    <t>AIR</t>
  </si>
  <si>
    <t>Europe</t>
  </si>
  <si>
    <t>International (DOM et COM)</t>
  </si>
  <si>
    <t>Low cost national</t>
  </si>
  <si>
    <t>Low cost international</t>
  </si>
  <si>
    <t>MER</t>
  </si>
  <si>
    <t>Prestation maritime</t>
  </si>
  <si>
    <t>prestations annexes</t>
  </si>
  <si>
    <t>Réservation d'hôtel</t>
  </si>
  <si>
    <t>tarif</t>
  </si>
  <si>
    <t>Statistiques - rapports - bilans (reporting)</t>
  </si>
  <si>
    <t>Carte logée</t>
  </si>
  <si>
    <t>Enquête de satisfaction (biennal)</t>
  </si>
  <si>
    <t>Paramètrage et administration des comptes (implémentation)</t>
  </si>
  <si>
    <t>Modification Offline sur billet Online</t>
  </si>
  <si>
    <t>Remboursement - Avoir</t>
  </si>
  <si>
    <t>Réservation prestation complémentaire (siège, bagages …)</t>
  </si>
  <si>
    <t>Réservation Service + (taxi, devises, salle de réunion …)</t>
  </si>
  <si>
    <t>Obtention de visa</t>
  </si>
  <si>
    <t xml:space="preserve">HT </t>
  </si>
  <si>
    <t>Taux de TVA</t>
  </si>
  <si>
    <t>Gestion des abonnements (Cie ferrovière  et/ou aérienne et/ou maritime)</t>
  </si>
  <si>
    <t>1)</t>
  </si>
  <si>
    <t>2)</t>
  </si>
  <si>
    <t>3)</t>
  </si>
  <si>
    <t>4)</t>
  </si>
  <si>
    <t>5)</t>
  </si>
  <si>
    <t>6)</t>
  </si>
  <si>
    <t>Services liés à l'exécution des prestations</t>
  </si>
  <si>
    <t>OFFICE FRANÇAIS DE LA BIODIVERSITE
Etablissement public à caractère administratif (EPA) 
Direction Générale :
12, Cours Louis Lumière – 94300 VINCENNES
Direction générale déléguée Ressources – Direction des Finances - Service Commande Publique
Site de Saint-Benoist - 5, rue Saint Thibault– 78610 AUFFARGIS
Téléphone : 01 30 46 60 00 – Télécopie : 01 30 46 60 60</t>
  </si>
  <si>
    <t>modification Réservation d'hôtel</t>
  </si>
  <si>
    <t>annulation Réservation d'hôtel</t>
  </si>
  <si>
    <t>modification Réservation véhicule</t>
  </si>
  <si>
    <t>Réservation véhicule</t>
  </si>
  <si>
    <t>annulation Réservation véhicule</t>
  </si>
  <si>
    <t>HBT 1</t>
  </si>
  <si>
    <t>HBT 2</t>
  </si>
  <si>
    <t>réversibilité et transférabilité (données agents OFB et historique des factures)</t>
  </si>
  <si>
    <t>Hotline Hotel</t>
  </si>
  <si>
    <t>Conseils et assistance</t>
  </si>
  <si>
    <t>Interface - intégration de fichier de facturation ( titulaire et/ou Rop)</t>
  </si>
  <si>
    <t>Hébergement de l'historisation des factures</t>
  </si>
  <si>
    <t>Négociation de contrat ou convention avec les Cies de Transport</t>
  </si>
  <si>
    <t>Fournitures de documents de formation  (dématérialisation et/ou papier)</t>
  </si>
  <si>
    <t>Accès à l'espace client (SBT) Agence</t>
  </si>
  <si>
    <t>Hotline voyageur VIP</t>
  </si>
  <si>
    <t>hébergement et location de véhicule</t>
  </si>
  <si>
    <t>les tarifs des prestations annexes et services liés à l'exécution des prestations sont portés aux rubriques 5 et 6 ci-après</t>
  </si>
  <si>
    <t>Accès à l'espace client (HBT) Hotel si non intégré dans le SBT</t>
  </si>
  <si>
    <t>Réservation d'hébergement atypique</t>
  </si>
  <si>
    <t>modification Réservation d'hébergement atypique</t>
  </si>
  <si>
    <t>annulation Réservation d'hébergement atypique</t>
  </si>
  <si>
    <t>PCE Hébergement atypique (chiffrage non obligatoire)</t>
  </si>
  <si>
    <t>2025-03 - Fourniture de titres de transports et de solutions d’hébergement au profit de l’Office Français de la Biodiversité
Bordereau des prix unitaires (BPU) des frais de service</t>
  </si>
  <si>
    <t>Les frais de dossiers occasionnés par les réservations sont identifiés et portés aux rubriques 1, 2, 3 et 4 ci-après. Les frais s'entendent par billets et par personne.</t>
  </si>
  <si>
    <t>Formations - visio supplémentaire à l'unité</t>
  </si>
  <si>
    <t>Formations en présentiel - Vincennes*</t>
  </si>
  <si>
    <t>Formations en présentiel - St Benoist*</t>
  </si>
  <si>
    <t>Formations en présentiel - Brest*</t>
  </si>
  <si>
    <t>Formations en présentiel - Pérols*</t>
  </si>
  <si>
    <t>Formations en présentiel - Le Bouchet*</t>
  </si>
  <si>
    <t>Formations en présentiel - Leparaclet*</t>
  </si>
  <si>
    <t>*Tous les frais liés au déplacement du formateur sont inclus dans le prix de la formation</t>
  </si>
  <si>
    <t>2025-03 - Fourniture de titres de transports et de solutions d’hébergement au profit de l’Office Français de la Biodiversité
Détail Quantitatif Estimatif (DQE)</t>
  </si>
  <si>
    <t>QUANTITE</t>
  </si>
  <si>
    <t>Total Air</t>
  </si>
  <si>
    <t>Total Fer</t>
  </si>
  <si>
    <t>Total Hébergement et location de véhicule</t>
  </si>
  <si>
    <t>Total Prestations annexes</t>
  </si>
  <si>
    <t>Total Général</t>
  </si>
  <si>
    <t>OFFICE FRANÇAIS DE LA BIODIVERSITE
Etablissement public à caractère administratif (EPA) 
Direction générale déléguée Ressources – Direction des Finances - Service Commande Publique
12, Cours Louis Lumière – 94300 VINCENNES
Téléphone : 01 30 46 60 00 – Télécopie : 01 30 46 60 60</t>
  </si>
  <si>
    <t>Prise en charge de groupe (au-delà de 9 pers) avec recherche d'hotel. Application d'un montant de frais de service par voyageur.</t>
  </si>
  <si>
    <t>Prise en charge de groupe (au-delà de 9 pers) sans recherche d'hotel (Devis fourni par l'OFB),  Application d'un montant de frais de service par voyageur.</t>
  </si>
  <si>
    <t>Ce qui n'est pas renseigné dans cette grille est réputé gratuit</t>
  </si>
  <si>
    <t>Formations - visio supplémentaire à l'unité (au-delà des 4 sessions prévues au marché)</t>
  </si>
  <si>
    <t>Prise en charge de groupe (au-delà de 9 pers) sans recherche d'hotel (Devis fourni par l'OFB),  (Ex : 25 groupe de 30 pers à 120 € par nuit)</t>
  </si>
  <si>
    <t>Prise en charge de groupe (au-delà de 9 pers) avec recherche d'hotel (Ex : 25 groupe de 30 pers à 120 € par nuit)</t>
  </si>
  <si>
    <t>PSE Hébergement atypique (chiffrage non obligatoire)</t>
  </si>
  <si>
    <t>Prise en charge de groupe (au-delà de 9 pers) avec recherche d'hotel. Application d'un montant de frais de service par voyageur (25 groupes de 30 pers)</t>
  </si>
  <si>
    <t>Prise en charge de groupe (au-delà de 9 pers) sans recherche d'hotel (Devis fourni par l'OFB),  Application d'un montant de frais de service par voyageur (25 groupes de 30 pers),</t>
  </si>
  <si>
    <t>Modification billet transport aérien</t>
  </si>
  <si>
    <t>Annulation billet transport aérien</t>
  </si>
  <si>
    <t>Modification billet transport férroviaire</t>
  </si>
  <si>
    <t>Annulation billet transport férroviaire</t>
  </si>
  <si>
    <t>Modification billet transport maritime</t>
  </si>
  <si>
    <t>Annulation billet transport maritime</t>
  </si>
  <si>
    <t>Prise en charge de groupe avec recherche d'hotel. Application d'un pourcentage de frais de dossier sur le total HT de la facture.</t>
  </si>
  <si>
    <t>Prise en charge de groupe sans recherche d'hotel (Devis fourni par l'OFB), Application d'un pourcentage de frais de dossier sur le total HT de la facture.</t>
  </si>
  <si>
    <t>Total Mer</t>
  </si>
  <si>
    <t>modification Réservation de véhicule</t>
  </si>
  <si>
    <t>annulation Réservation de véhicule</t>
  </si>
  <si>
    <t>2025-03 - Fourniture de titres de transports et de solutions d’hébergement au profit de l’Office Français de la Biodiversité
Bordereau des prix unitaires (BPU) des frais de dossier- Variante 1</t>
  </si>
  <si>
    <t>2025-03 - Fourniture de titres de transports et de solutions d’hébergement au profit de l’Office Français de la Biodiversité
Détail Quantitatif Estimatif (DQE) Variante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</si>
</sst>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_ ;[Red]\-#,##0.0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2" fillId="2" borderId="2" xfId="0" applyFont="1" applyFill="1" applyBorder="1" applyAlignment="1">
      <alignment horizontal="center"/>
    </xf>
    <xf numFmtId="0" fontId="1" fillId="0" borderId="0" xfId="0" applyFont="1"/>
    <xf numFmtId="164" fontId="1" fillId="0" borderId="0" xfId="0" applyNumberFormat="1" applyFont="1"/>
    <xf numFmtId="0" fontId="1" fillId="0" borderId="0" xfId="0" applyFont="1" applyBorder="1"/>
    <xf numFmtId="164" fontId="0" fillId="0" borderId="0" xfId="0" applyNumberFormat="1"/>
    <xf numFmtId="164" fontId="1" fillId="0" borderId="0" xfId="0" applyNumberFormat="1" applyFont="1" applyFill="1"/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0" xfId="0" applyFont="1"/>
    <xf numFmtId="0" fontId="1" fillId="0" borderId="2" xfId="0" applyFont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" fillId="4" borderId="2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vertical="center" wrapText="1"/>
    </xf>
    <xf numFmtId="44" fontId="1" fillId="0" borderId="2" xfId="0" applyNumberFormat="1" applyFont="1" applyBorder="1"/>
    <xf numFmtId="10" fontId="2" fillId="0" borderId="2" xfId="0" applyNumberFormat="1" applyFont="1" applyFill="1" applyBorder="1" applyAlignment="1">
      <alignment horizontal="center"/>
    </xf>
    <xf numFmtId="10" fontId="1" fillId="0" borderId="2" xfId="0" applyNumberFormat="1" applyFont="1" applyBorder="1"/>
    <xf numFmtId="0" fontId="6" fillId="0" borderId="0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0" fillId="0" borderId="2" xfId="0" applyFont="1" applyBorder="1" applyAlignment="1">
      <alignment vertical="center" wrapText="1"/>
    </xf>
    <xf numFmtId="0" fontId="0" fillId="4" borderId="2" xfId="0" applyFont="1" applyFill="1" applyBorder="1" applyAlignment="1">
      <alignment vertical="center" wrapText="1"/>
    </xf>
    <xf numFmtId="0" fontId="0" fillId="5" borderId="2" xfId="0" applyFont="1" applyFill="1" applyBorder="1" applyAlignment="1">
      <alignment vertical="center" wrapText="1"/>
    </xf>
    <xf numFmtId="44" fontId="1" fillId="0" borderId="2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44" fontId="1" fillId="0" borderId="0" xfId="0" applyNumberFormat="1" applyFont="1" applyBorder="1"/>
    <xf numFmtId="10" fontId="1" fillId="0" borderId="0" xfId="0" applyNumberFormat="1" applyFont="1" applyBorder="1"/>
    <xf numFmtId="0" fontId="1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44" fontId="0" fillId="0" borderId="2" xfId="0" applyNumberFormat="1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/>
    </xf>
    <xf numFmtId="0" fontId="0" fillId="0" borderId="6" xfId="0" applyFont="1" applyBorder="1" applyAlignment="1">
      <alignment vertical="center" wrapText="1"/>
    </xf>
    <xf numFmtId="44" fontId="1" fillId="0" borderId="6" xfId="0" applyNumberFormat="1" applyFont="1" applyBorder="1"/>
    <xf numFmtId="10" fontId="1" fillId="0" borderId="6" xfId="0" applyNumberFormat="1" applyFont="1" applyBorder="1"/>
    <xf numFmtId="164" fontId="2" fillId="3" borderId="2" xfId="0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164" fontId="2" fillId="3" borderId="12" xfId="0" applyNumberFormat="1" applyFont="1" applyFill="1" applyBorder="1" applyAlignment="1">
      <alignment horizontal="center"/>
    </xf>
    <xf numFmtId="44" fontId="1" fillId="0" borderId="12" xfId="0" applyNumberFormat="1" applyFont="1" applyBorder="1"/>
    <xf numFmtId="10" fontId="1" fillId="0" borderId="12" xfId="0" applyNumberFormat="1" applyFont="1" applyBorder="1"/>
    <xf numFmtId="0" fontId="0" fillId="0" borderId="2" xfId="0" applyFont="1" applyFill="1" applyBorder="1" applyAlignment="1">
      <alignment vertical="center" wrapText="1"/>
    </xf>
    <xf numFmtId="44" fontId="2" fillId="0" borderId="12" xfId="0" applyNumberFormat="1" applyFont="1" applyFill="1" applyBorder="1" applyAlignment="1">
      <alignment horizontal="center"/>
    </xf>
    <xf numFmtId="10" fontId="2" fillId="0" borderId="12" xfId="0" applyNumberFormat="1" applyFont="1" applyFill="1" applyBorder="1" applyAlignment="1">
      <alignment horizontal="center"/>
    </xf>
    <xf numFmtId="0" fontId="1" fillId="0" borderId="14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44" fontId="1" fillId="0" borderId="16" xfId="0" applyNumberFormat="1" applyFont="1" applyBorder="1" applyAlignment="1">
      <alignment horizontal="center"/>
    </xf>
    <xf numFmtId="44" fontId="1" fillId="0" borderId="17" xfId="0" applyNumberFormat="1" applyFont="1" applyBorder="1" applyAlignment="1">
      <alignment horizontal="center"/>
    </xf>
    <xf numFmtId="0" fontId="7" fillId="0" borderId="15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44" fontId="7" fillId="0" borderId="16" xfId="0" applyNumberFormat="1" applyFont="1" applyBorder="1" applyAlignment="1">
      <alignment horizontal="center"/>
    </xf>
    <xf numFmtId="44" fontId="3" fillId="0" borderId="2" xfId="0" applyNumberFormat="1" applyFont="1" applyFill="1" applyBorder="1" applyAlignment="1">
      <alignment horizontal="center"/>
    </xf>
    <xf numFmtId="10" fontId="8" fillId="0" borderId="2" xfId="0" applyNumberFormat="1" applyFont="1" applyFill="1" applyBorder="1" applyAlignment="1">
      <alignment horizontal="center"/>
    </xf>
    <xf numFmtId="0" fontId="1" fillId="0" borderId="2" xfId="0" applyNumberFormat="1" applyFont="1" applyBorder="1" applyAlignment="1">
      <alignment horizontal="right"/>
    </xf>
    <xf numFmtId="0" fontId="0" fillId="0" borderId="2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9" fontId="3" fillId="0" borderId="2" xfId="1" applyFont="1" applyFill="1" applyBorder="1" applyAlignment="1">
      <alignment horizontal="center"/>
    </xf>
    <xf numFmtId="0" fontId="0" fillId="0" borderId="2" xfId="0" applyBorder="1"/>
    <xf numFmtId="44" fontId="0" fillId="0" borderId="2" xfId="0" applyNumberFormat="1" applyBorder="1"/>
    <xf numFmtId="0" fontId="0" fillId="0" borderId="2" xfId="0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 vertical="center" wrapText="1" indent="3"/>
    </xf>
    <xf numFmtId="0" fontId="4" fillId="0" borderId="6" xfId="0" applyFont="1" applyBorder="1" applyAlignment="1">
      <alignment horizontal="right" vertical="center" wrapText="1" indent="3"/>
    </xf>
    <xf numFmtId="0" fontId="4" fillId="0" borderId="7" xfId="0" applyFont="1" applyBorder="1" applyAlignment="1">
      <alignment horizontal="right" vertical="center" wrapText="1" indent="3"/>
    </xf>
    <xf numFmtId="0" fontId="4" fillId="0" borderId="8" xfId="0" applyFont="1" applyBorder="1" applyAlignment="1">
      <alignment horizontal="right" vertical="center" wrapText="1" indent="3"/>
    </xf>
    <xf numFmtId="0" fontId="4" fillId="0" borderId="0" xfId="0" applyFont="1" applyBorder="1" applyAlignment="1">
      <alignment horizontal="right" vertical="center" wrapText="1" indent="3"/>
    </xf>
    <xf numFmtId="0" fontId="4" fillId="0" borderId="9" xfId="0" applyFont="1" applyBorder="1" applyAlignment="1">
      <alignment horizontal="right" vertical="center" wrapText="1" indent="3"/>
    </xf>
    <xf numFmtId="0" fontId="0" fillId="0" borderId="2" xfId="0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2000250</xdr:colOff>
      <xdr:row>4</xdr:row>
      <xdr:rowOff>219075</xdr:rowOff>
    </xdr:to>
    <xdr:pic>
      <xdr:nvPicPr>
        <xdr:cNvPr id="4" name="Image 3" descr="logo OFB">
          <a:extLst>
            <a:ext uri="{FF2B5EF4-FFF2-40B4-BE49-F238E27FC236}">
              <a16:creationId xmlns:a16="http://schemas.microsoft.com/office/drawing/2014/main" id="{2059426E-9D8D-4165-87CE-4F8A809C2C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81225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2000250</xdr:colOff>
      <xdr:row>4</xdr:row>
      <xdr:rowOff>219075</xdr:rowOff>
    </xdr:to>
    <xdr:pic>
      <xdr:nvPicPr>
        <xdr:cNvPr id="2" name="Image 1" descr="logo OFB">
          <a:extLst>
            <a:ext uri="{FF2B5EF4-FFF2-40B4-BE49-F238E27FC236}">
              <a16:creationId xmlns:a16="http://schemas.microsoft.com/office/drawing/2014/main" id="{32C8D584-E1E0-45DB-97EB-9F5A19BB13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81225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2000250</xdr:colOff>
      <xdr:row>4</xdr:row>
      <xdr:rowOff>219075</xdr:rowOff>
    </xdr:to>
    <xdr:pic>
      <xdr:nvPicPr>
        <xdr:cNvPr id="2" name="Image 1" descr="logo OFB">
          <a:extLst>
            <a:ext uri="{FF2B5EF4-FFF2-40B4-BE49-F238E27FC236}">
              <a16:creationId xmlns:a16="http://schemas.microsoft.com/office/drawing/2014/main" id="{C3EAF845-3653-4AAA-96F7-B7E1C5F813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81225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2000250</xdr:colOff>
      <xdr:row>4</xdr:row>
      <xdr:rowOff>219075</xdr:rowOff>
    </xdr:to>
    <xdr:pic>
      <xdr:nvPicPr>
        <xdr:cNvPr id="2" name="Image 1" descr="logo OFB">
          <a:extLst>
            <a:ext uri="{FF2B5EF4-FFF2-40B4-BE49-F238E27FC236}">
              <a16:creationId xmlns:a16="http://schemas.microsoft.com/office/drawing/2014/main" id="{437D14CD-E2CB-4D26-A1A9-29CA230C87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81225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84"/>
  <sheetViews>
    <sheetView tabSelected="1" topLeftCell="A43" workbookViewId="0">
      <selection activeCell="B85" sqref="B85:D93"/>
    </sheetView>
  </sheetViews>
  <sheetFormatPr baseColWidth="10" defaultRowHeight="14.4" x14ac:dyDescent="0.3"/>
  <cols>
    <col min="1" max="1" width="2.6640625" customWidth="1"/>
    <col min="2" max="2" width="77.109375" customWidth="1"/>
    <col min="3" max="6" width="13.33203125" customWidth="1"/>
  </cols>
  <sheetData>
    <row r="1" spans="1:6" ht="26.25" customHeight="1" x14ac:dyDescent="0.3">
      <c r="A1" s="69" t="s">
        <v>34</v>
      </c>
      <c r="B1" s="70"/>
      <c r="C1" s="70"/>
      <c r="D1" s="70"/>
      <c r="E1" s="70"/>
      <c r="F1" s="71"/>
    </row>
    <row r="2" spans="1:6" ht="26.25" customHeight="1" x14ac:dyDescent="0.3">
      <c r="A2" s="72"/>
      <c r="B2" s="73"/>
      <c r="C2" s="73"/>
      <c r="D2" s="73"/>
      <c r="E2" s="73"/>
      <c r="F2" s="74"/>
    </row>
    <row r="3" spans="1:6" ht="26.25" customHeight="1" x14ac:dyDescent="0.3">
      <c r="A3" s="72"/>
      <c r="B3" s="73"/>
      <c r="C3" s="73"/>
      <c r="D3" s="73"/>
      <c r="E3" s="73"/>
      <c r="F3" s="74"/>
    </row>
    <row r="4" spans="1:6" ht="26.25" customHeight="1" x14ac:dyDescent="0.3">
      <c r="A4" s="72"/>
      <c r="B4" s="73"/>
      <c r="C4" s="73"/>
      <c r="D4" s="73"/>
      <c r="E4" s="73"/>
      <c r="F4" s="74"/>
    </row>
    <row r="5" spans="1:6" ht="26.25" customHeight="1" x14ac:dyDescent="0.3">
      <c r="A5" s="72"/>
      <c r="B5" s="73"/>
      <c r="C5" s="73"/>
      <c r="D5" s="73"/>
      <c r="E5" s="73"/>
      <c r="F5" s="74"/>
    </row>
    <row r="6" spans="1:6" ht="63.75" customHeight="1" x14ac:dyDescent="0.3">
      <c r="A6" s="66" t="s">
        <v>58</v>
      </c>
      <c r="B6" s="67"/>
      <c r="C6" s="67"/>
      <c r="D6" s="67"/>
      <c r="E6" s="67"/>
      <c r="F6" s="68"/>
    </row>
    <row r="7" spans="1:6" ht="10.5" customHeight="1" x14ac:dyDescent="0.3"/>
    <row r="8" spans="1:6" ht="31.5" customHeight="1" x14ac:dyDescent="0.3">
      <c r="A8" s="79" t="s">
        <v>59</v>
      </c>
      <c r="B8" s="79"/>
      <c r="C8" s="79"/>
      <c r="D8" s="79"/>
      <c r="E8" s="79"/>
      <c r="F8" s="79"/>
    </row>
    <row r="9" spans="1:6" s="9" customFormat="1" ht="15.75" customHeight="1" x14ac:dyDescent="0.3">
      <c r="A9" s="77"/>
      <c r="B9" s="78"/>
      <c r="C9" s="8" t="s">
        <v>24</v>
      </c>
      <c r="D9" s="7" t="s">
        <v>24</v>
      </c>
    </row>
    <row r="10" spans="1:6" x14ac:dyDescent="0.3">
      <c r="A10" s="1" t="s">
        <v>27</v>
      </c>
      <c r="B10" s="1" t="s">
        <v>0</v>
      </c>
      <c r="C10" s="20" t="s">
        <v>1</v>
      </c>
      <c r="D10" s="20" t="s">
        <v>2</v>
      </c>
      <c r="E10" s="7" t="s">
        <v>25</v>
      </c>
    </row>
    <row r="11" spans="1:6" x14ac:dyDescent="0.3">
      <c r="B11" s="10" t="s">
        <v>3</v>
      </c>
      <c r="C11" s="24"/>
      <c r="D11" s="24"/>
      <c r="E11" s="18"/>
    </row>
    <row r="12" spans="1:6" x14ac:dyDescent="0.3">
      <c r="B12" s="10" t="s">
        <v>4</v>
      </c>
      <c r="C12" s="24"/>
      <c r="D12" s="24"/>
      <c r="E12" s="18"/>
    </row>
    <row r="13" spans="1:6" x14ac:dyDescent="0.3">
      <c r="B13" s="21" t="s">
        <v>87</v>
      </c>
      <c r="C13" s="16"/>
      <c r="D13" s="16"/>
      <c r="E13" s="18"/>
    </row>
    <row r="14" spans="1:6" x14ac:dyDescent="0.3">
      <c r="B14" s="21" t="s">
        <v>88</v>
      </c>
      <c r="C14" s="16"/>
      <c r="D14" s="16"/>
      <c r="E14" s="18"/>
    </row>
    <row r="15" spans="1:6" ht="10.5" customHeight="1" x14ac:dyDescent="0.3">
      <c r="B15" s="2"/>
      <c r="C15" s="25"/>
      <c r="D15" s="25"/>
    </row>
    <row r="16" spans="1:6" x14ac:dyDescent="0.3">
      <c r="A16" s="1" t="s">
        <v>28</v>
      </c>
      <c r="B16" s="1" t="s">
        <v>5</v>
      </c>
      <c r="C16" s="20" t="s">
        <v>1</v>
      </c>
      <c r="D16" s="20" t="s">
        <v>2</v>
      </c>
      <c r="E16" s="7" t="s">
        <v>25</v>
      </c>
    </row>
    <row r="17" spans="1:6" x14ac:dyDescent="0.3">
      <c r="B17" s="10" t="s">
        <v>3</v>
      </c>
      <c r="C17" s="24"/>
      <c r="D17" s="24"/>
      <c r="E17" s="18"/>
    </row>
    <row r="18" spans="1:6" x14ac:dyDescent="0.3">
      <c r="B18" s="10" t="s">
        <v>6</v>
      </c>
      <c r="C18" s="24"/>
      <c r="D18" s="24"/>
      <c r="E18" s="18"/>
    </row>
    <row r="19" spans="1:6" x14ac:dyDescent="0.3">
      <c r="B19" s="10" t="s">
        <v>7</v>
      </c>
      <c r="C19" s="24"/>
      <c r="D19" s="24"/>
      <c r="E19" s="18"/>
    </row>
    <row r="20" spans="1:6" x14ac:dyDescent="0.3">
      <c r="B20" s="10" t="s">
        <v>8</v>
      </c>
      <c r="C20" s="24"/>
      <c r="D20" s="24"/>
      <c r="E20" s="18"/>
    </row>
    <row r="21" spans="1:6" x14ac:dyDescent="0.3">
      <c r="B21" s="10" t="s">
        <v>9</v>
      </c>
      <c r="C21" s="24"/>
      <c r="D21" s="24"/>
      <c r="E21" s="18"/>
    </row>
    <row r="22" spans="1:6" x14ac:dyDescent="0.3">
      <c r="B22" s="21" t="s">
        <v>85</v>
      </c>
      <c r="C22" s="16"/>
      <c r="D22" s="16"/>
      <c r="E22" s="18"/>
    </row>
    <row r="23" spans="1:6" x14ac:dyDescent="0.3">
      <c r="B23" s="21" t="s">
        <v>86</v>
      </c>
      <c r="C23" s="16"/>
      <c r="D23" s="16"/>
      <c r="E23" s="18"/>
    </row>
    <row r="24" spans="1:6" ht="10.5" customHeight="1" x14ac:dyDescent="0.3">
      <c r="B24" s="4"/>
      <c r="C24" s="26"/>
      <c r="D24" s="26"/>
    </row>
    <row r="25" spans="1:6" x14ac:dyDescent="0.3">
      <c r="A25" s="1" t="s">
        <v>29</v>
      </c>
      <c r="B25" s="1" t="s">
        <v>10</v>
      </c>
      <c r="C25" s="20" t="s">
        <v>1</v>
      </c>
      <c r="D25" s="20" t="s">
        <v>2</v>
      </c>
      <c r="E25" s="7" t="s">
        <v>25</v>
      </c>
    </row>
    <row r="26" spans="1:6" x14ac:dyDescent="0.3">
      <c r="B26" s="21" t="s">
        <v>11</v>
      </c>
      <c r="C26" s="24"/>
      <c r="D26" s="24"/>
      <c r="E26" s="18"/>
    </row>
    <row r="27" spans="1:6" x14ac:dyDescent="0.3">
      <c r="B27" s="21" t="s">
        <v>89</v>
      </c>
      <c r="C27" s="16"/>
      <c r="D27" s="16"/>
      <c r="E27" s="18"/>
    </row>
    <row r="28" spans="1:6" x14ac:dyDescent="0.3">
      <c r="B28" s="21" t="s">
        <v>90</v>
      </c>
      <c r="C28" s="16"/>
      <c r="D28" s="16"/>
      <c r="E28" s="18"/>
    </row>
    <row r="29" spans="1:6" ht="10.5" customHeight="1" x14ac:dyDescent="0.3">
      <c r="B29" s="2"/>
      <c r="C29" s="25"/>
      <c r="D29" s="25"/>
    </row>
    <row r="30" spans="1:6" x14ac:dyDescent="0.3">
      <c r="A30" s="1" t="s">
        <v>30</v>
      </c>
      <c r="B30" s="1" t="s">
        <v>51</v>
      </c>
      <c r="C30" s="20" t="s">
        <v>1</v>
      </c>
      <c r="D30" s="20" t="s">
        <v>2</v>
      </c>
      <c r="E30" s="7" t="s">
        <v>25</v>
      </c>
    </row>
    <row r="31" spans="1:6" x14ac:dyDescent="0.3">
      <c r="B31" s="21" t="s">
        <v>13</v>
      </c>
      <c r="C31" s="16"/>
      <c r="D31" s="16"/>
      <c r="E31" s="18"/>
      <c r="F31" s="75" t="s">
        <v>40</v>
      </c>
    </row>
    <row r="32" spans="1:6" x14ac:dyDescent="0.3">
      <c r="B32" s="21" t="s">
        <v>35</v>
      </c>
      <c r="C32" s="16"/>
      <c r="D32" s="16"/>
      <c r="E32" s="18"/>
      <c r="F32" s="75"/>
    </row>
    <row r="33" spans="1:7" x14ac:dyDescent="0.3">
      <c r="B33" s="21" t="s">
        <v>36</v>
      </c>
      <c r="C33" s="16"/>
      <c r="D33" s="16"/>
      <c r="E33" s="18"/>
      <c r="F33" s="75"/>
    </row>
    <row r="34" spans="1:7" x14ac:dyDescent="0.3">
      <c r="B34" s="21" t="s">
        <v>13</v>
      </c>
      <c r="C34" s="16"/>
      <c r="D34" s="16"/>
      <c r="E34" s="18"/>
      <c r="F34" s="75" t="s">
        <v>41</v>
      </c>
    </row>
    <row r="35" spans="1:7" x14ac:dyDescent="0.3">
      <c r="B35" s="21" t="s">
        <v>35</v>
      </c>
      <c r="C35" s="16"/>
      <c r="D35" s="16"/>
      <c r="E35" s="18"/>
      <c r="F35" s="75"/>
    </row>
    <row r="36" spans="1:7" x14ac:dyDescent="0.3">
      <c r="B36" s="21" t="s">
        <v>36</v>
      </c>
      <c r="C36" s="16"/>
      <c r="D36" s="16"/>
      <c r="E36" s="18"/>
      <c r="F36" s="75"/>
    </row>
    <row r="37" spans="1:7" x14ac:dyDescent="0.3">
      <c r="B37" s="21" t="s">
        <v>38</v>
      </c>
      <c r="C37" s="16"/>
      <c r="D37" s="16"/>
      <c r="E37" s="18"/>
    </row>
    <row r="38" spans="1:7" x14ac:dyDescent="0.3">
      <c r="B38" s="21" t="s">
        <v>37</v>
      </c>
      <c r="C38" s="16"/>
      <c r="D38" s="16"/>
      <c r="E38" s="18"/>
    </row>
    <row r="39" spans="1:7" x14ac:dyDescent="0.3">
      <c r="B39" s="21" t="s">
        <v>39</v>
      </c>
      <c r="C39" s="16"/>
      <c r="D39" s="16"/>
      <c r="E39" s="18"/>
    </row>
    <row r="40" spans="1:7" x14ac:dyDescent="0.3">
      <c r="B40" s="34"/>
      <c r="C40" s="35"/>
      <c r="D40" s="35"/>
      <c r="E40" s="36"/>
    </row>
    <row r="41" spans="1:7" x14ac:dyDescent="0.3">
      <c r="B41" s="33" t="s">
        <v>82</v>
      </c>
      <c r="C41" s="20" t="s">
        <v>1</v>
      </c>
      <c r="D41" s="20" t="s">
        <v>2</v>
      </c>
      <c r="E41" s="7" t="s">
        <v>25</v>
      </c>
    </row>
    <row r="42" spans="1:7" x14ac:dyDescent="0.3">
      <c r="B42" s="21" t="s">
        <v>54</v>
      </c>
      <c r="C42" s="16"/>
      <c r="D42" s="32"/>
      <c r="E42" s="18"/>
    </row>
    <row r="43" spans="1:7" x14ac:dyDescent="0.3">
      <c r="B43" s="21" t="s">
        <v>55</v>
      </c>
      <c r="C43" s="16"/>
      <c r="D43" s="32"/>
      <c r="E43" s="18"/>
    </row>
    <row r="44" spans="1:7" x14ac:dyDescent="0.3">
      <c r="B44" s="21" t="s">
        <v>56</v>
      </c>
      <c r="C44" s="16"/>
      <c r="D44" s="32"/>
      <c r="E44" s="18"/>
    </row>
    <row r="45" spans="1:7" ht="10.5" customHeight="1" x14ac:dyDescent="0.3">
      <c r="B45" s="2"/>
      <c r="C45" s="3"/>
      <c r="D45" s="3"/>
      <c r="E45" s="3"/>
    </row>
    <row r="46" spans="1:7" ht="10.5" customHeight="1" x14ac:dyDescent="0.3">
      <c r="A46" s="19"/>
      <c r="B46" s="79" t="s">
        <v>52</v>
      </c>
      <c r="C46" s="79"/>
      <c r="D46" s="79"/>
      <c r="E46" s="79"/>
      <c r="F46" s="79"/>
      <c r="G46" s="79"/>
    </row>
    <row r="47" spans="1:7" ht="10.5" customHeight="1" x14ac:dyDescent="0.3">
      <c r="A47" s="31"/>
      <c r="B47" s="31"/>
      <c r="C47" s="31"/>
      <c r="D47" s="31"/>
      <c r="E47" s="31"/>
      <c r="F47" s="31"/>
      <c r="G47" s="31"/>
    </row>
    <row r="48" spans="1:7" ht="16.5" customHeight="1" x14ac:dyDescent="0.3">
      <c r="B48" s="2"/>
      <c r="C48" s="8" t="s">
        <v>24</v>
      </c>
      <c r="D48" s="7" t="s">
        <v>25</v>
      </c>
      <c r="E48" s="3"/>
    </row>
    <row r="49" spans="1:5" x14ac:dyDescent="0.3">
      <c r="A49" s="1" t="s">
        <v>31</v>
      </c>
      <c r="B49" s="1" t="s">
        <v>12</v>
      </c>
      <c r="C49" s="76" t="s">
        <v>14</v>
      </c>
      <c r="D49" s="76"/>
      <c r="E49" s="5"/>
    </row>
    <row r="50" spans="1:5" x14ac:dyDescent="0.3">
      <c r="B50" s="10" t="s">
        <v>15</v>
      </c>
      <c r="C50" s="16"/>
      <c r="D50" s="18"/>
      <c r="E50" s="5"/>
    </row>
    <row r="51" spans="1:5" x14ac:dyDescent="0.3">
      <c r="B51" s="10" t="s">
        <v>16</v>
      </c>
      <c r="C51" s="16"/>
      <c r="D51" s="18"/>
      <c r="E51" s="5"/>
    </row>
    <row r="52" spans="1:5" x14ac:dyDescent="0.3">
      <c r="B52" s="11" t="s">
        <v>17</v>
      </c>
      <c r="C52" s="16"/>
      <c r="D52" s="18"/>
      <c r="E52" s="5"/>
    </row>
    <row r="53" spans="1:5" x14ac:dyDescent="0.3">
      <c r="B53" s="12" t="s">
        <v>42</v>
      </c>
      <c r="C53" s="16"/>
      <c r="D53" s="18"/>
      <c r="E53" s="5"/>
    </row>
    <row r="54" spans="1:5" ht="18" customHeight="1" x14ac:dyDescent="0.3">
      <c r="B54" s="21" t="s">
        <v>79</v>
      </c>
      <c r="C54" s="16"/>
      <c r="D54" s="18"/>
      <c r="E54" s="5"/>
    </row>
    <row r="55" spans="1:5" x14ac:dyDescent="0.3">
      <c r="B55" s="21" t="s">
        <v>61</v>
      </c>
      <c r="C55" s="16"/>
      <c r="D55" s="18"/>
      <c r="E55" s="5" t="s">
        <v>67</v>
      </c>
    </row>
    <row r="56" spans="1:5" x14ac:dyDescent="0.3">
      <c r="B56" s="21" t="s">
        <v>62</v>
      </c>
      <c r="C56" s="16"/>
      <c r="D56" s="18"/>
      <c r="E56" s="5"/>
    </row>
    <row r="57" spans="1:5" x14ac:dyDescent="0.3">
      <c r="B57" s="21" t="s">
        <v>63</v>
      </c>
      <c r="C57" s="16"/>
      <c r="D57" s="18"/>
      <c r="E57" s="5"/>
    </row>
    <row r="58" spans="1:5" x14ac:dyDescent="0.3">
      <c r="B58" s="21" t="s">
        <v>64</v>
      </c>
      <c r="C58" s="16"/>
      <c r="D58" s="18"/>
      <c r="E58" s="5"/>
    </row>
    <row r="59" spans="1:5" x14ac:dyDescent="0.3">
      <c r="B59" s="21" t="s">
        <v>65</v>
      </c>
      <c r="C59" s="16"/>
      <c r="D59" s="18"/>
      <c r="E59" s="5"/>
    </row>
    <row r="60" spans="1:5" x14ac:dyDescent="0.3">
      <c r="B60" s="21" t="s">
        <v>66</v>
      </c>
      <c r="C60" s="16"/>
      <c r="D60" s="18"/>
      <c r="E60" s="5"/>
    </row>
    <row r="61" spans="1:5" ht="10.5" customHeight="1" x14ac:dyDescent="0.3">
      <c r="B61" s="2"/>
      <c r="C61" s="3"/>
      <c r="D61" s="3"/>
      <c r="E61" s="3"/>
    </row>
    <row r="62" spans="1:5" ht="16.5" customHeight="1" x14ac:dyDescent="0.3">
      <c r="B62" s="2"/>
      <c r="C62" s="8" t="s">
        <v>24</v>
      </c>
      <c r="D62" s="7" t="s">
        <v>25</v>
      </c>
      <c r="E62" s="3"/>
    </row>
    <row r="63" spans="1:5" x14ac:dyDescent="0.3">
      <c r="A63" s="1" t="s">
        <v>32</v>
      </c>
      <c r="B63" s="1" t="s">
        <v>33</v>
      </c>
      <c r="C63" s="76" t="s">
        <v>14</v>
      </c>
      <c r="D63" s="76"/>
      <c r="E63" s="3"/>
    </row>
    <row r="64" spans="1:5" x14ac:dyDescent="0.3">
      <c r="B64" s="13" t="s">
        <v>18</v>
      </c>
      <c r="C64" s="55"/>
      <c r="D64" s="56"/>
      <c r="E64" s="6"/>
    </row>
    <row r="65" spans="2:5" x14ac:dyDescent="0.3">
      <c r="B65" s="22" t="s">
        <v>49</v>
      </c>
      <c r="C65" s="55"/>
      <c r="D65" s="17"/>
      <c r="E65" s="6"/>
    </row>
    <row r="66" spans="2:5" x14ac:dyDescent="0.3">
      <c r="B66" s="22" t="s">
        <v>53</v>
      </c>
      <c r="C66" s="55"/>
      <c r="D66" s="17"/>
      <c r="E66" s="6"/>
    </row>
    <row r="67" spans="2:5" x14ac:dyDescent="0.3">
      <c r="B67" s="22" t="s">
        <v>48</v>
      </c>
      <c r="C67" s="55"/>
      <c r="D67" s="17"/>
      <c r="E67" s="6"/>
    </row>
    <row r="68" spans="2:5" x14ac:dyDescent="0.3">
      <c r="B68" s="22" t="s">
        <v>44</v>
      </c>
      <c r="C68" s="55"/>
      <c r="D68" s="17"/>
      <c r="E68" s="6"/>
    </row>
    <row r="69" spans="2:5" x14ac:dyDescent="0.3">
      <c r="B69" s="22" t="s">
        <v>50</v>
      </c>
      <c r="C69" s="55"/>
      <c r="D69" s="17"/>
      <c r="E69" s="6"/>
    </row>
    <row r="70" spans="2:5" x14ac:dyDescent="0.3">
      <c r="B70" s="22" t="s">
        <v>43</v>
      </c>
      <c r="C70" s="55"/>
      <c r="D70" s="17"/>
      <c r="E70" s="6"/>
    </row>
    <row r="71" spans="2:5" x14ac:dyDescent="0.3">
      <c r="B71" s="23" t="s">
        <v>45</v>
      </c>
      <c r="C71" s="55"/>
      <c r="D71" s="17"/>
      <c r="E71" s="6"/>
    </row>
    <row r="72" spans="2:5" x14ac:dyDescent="0.3">
      <c r="B72" s="14" t="s">
        <v>19</v>
      </c>
      <c r="C72" s="55"/>
      <c r="D72" s="17"/>
      <c r="E72" s="6"/>
    </row>
    <row r="73" spans="2:5" x14ac:dyDescent="0.3">
      <c r="B73" s="14" t="s">
        <v>20</v>
      </c>
      <c r="C73" s="55"/>
      <c r="D73" s="17"/>
      <c r="E73" s="6"/>
    </row>
    <row r="74" spans="2:5" x14ac:dyDescent="0.3">
      <c r="B74" s="14" t="s">
        <v>21</v>
      </c>
      <c r="C74" s="55"/>
      <c r="D74" s="17"/>
      <c r="E74" s="6"/>
    </row>
    <row r="75" spans="2:5" x14ac:dyDescent="0.3">
      <c r="B75" s="23" t="s">
        <v>46</v>
      </c>
      <c r="C75" s="55"/>
      <c r="D75" s="17"/>
      <c r="E75" s="6"/>
    </row>
    <row r="76" spans="2:5" x14ac:dyDescent="0.3">
      <c r="B76" s="15" t="s">
        <v>26</v>
      </c>
      <c r="C76" s="55"/>
      <c r="D76" s="17"/>
      <c r="E76" s="6"/>
    </row>
    <row r="77" spans="2:5" x14ac:dyDescent="0.3">
      <c r="B77" s="15" t="s">
        <v>47</v>
      </c>
      <c r="C77" s="55"/>
      <c r="D77" s="17"/>
      <c r="E77" s="6"/>
    </row>
    <row r="78" spans="2:5" x14ac:dyDescent="0.3">
      <c r="B78" s="14" t="s">
        <v>22</v>
      </c>
      <c r="C78" s="55"/>
      <c r="D78" s="18"/>
      <c r="E78" s="3"/>
    </row>
    <row r="79" spans="2:5" x14ac:dyDescent="0.3">
      <c r="B79" s="14" t="s">
        <v>23</v>
      </c>
      <c r="C79" s="55"/>
      <c r="D79" s="18"/>
      <c r="E79" s="3"/>
    </row>
    <row r="80" spans="2:5" ht="28.8" x14ac:dyDescent="0.3">
      <c r="B80" s="23" t="s">
        <v>91</v>
      </c>
      <c r="C80" s="60">
        <v>0</v>
      </c>
      <c r="D80" s="18"/>
      <c r="E80" s="3"/>
    </row>
    <row r="81" spans="2:5" ht="28.8" x14ac:dyDescent="0.3">
      <c r="B81" s="23" t="s">
        <v>92</v>
      </c>
      <c r="C81" s="60">
        <v>0</v>
      </c>
      <c r="D81" s="18"/>
      <c r="E81" s="3"/>
    </row>
    <row r="82" spans="2:5" x14ac:dyDescent="0.3">
      <c r="B82" s="29"/>
      <c r="C82" s="27"/>
      <c r="D82" s="28"/>
      <c r="E82" s="3"/>
    </row>
    <row r="83" spans="2:5" x14ac:dyDescent="0.3">
      <c r="B83" s="30" t="s">
        <v>78</v>
      </c>
      <c r="C83" s="27"/>
      <c r="D83" s="28"/>
      <c r="E83" s="3"/>
    </row>
    <row r="84" spans="2:5" ht="9.75" customHeight="1" x14ac:dyDescent="0.3"/>
  </sheetData>
  <mergeCells count="9">
    <mergeCell ref="A6:F6"/>
    <mergeCell ref="A1:F5"/>
    <mergeCell ref="F31:F33"/>
    <mergeCell ref="F34:F36"/>
    <mergeCell ref="C63:D63"/>
    <mergeCell ref="C49:D49"/>
    <mergeCell ref="A9:B9"/>
    <mergeCell ref="A8:F8"/>
    <mergeCell ref="B46:G46"/>
  </mergeCells>
  <printOptions horizontalCentered="1" verticalCentered="1"/>
  <pageMargins left="0.25" right="0.25" top="0.75" bottom="0.75" header="0.3" footer="0.3"/>
  <pageSetup paperSize="8" scale="8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F8F37-71DE-4037-9A47-4303F82FB72B}">
  <sheetPr>
    <pageSetUpPr fitToPage="1"/>
  </sheetPr>
  <dimension ref="A1:H63"/>
  <sheetViews>
    <sheetView topLeftCell="A40" workbookViewId="0">
      <selection activeCell="D62" sqref="D62"/>
    </sheetView>
  </sheetViews>
  <sheetFormatPr baseColWidth="10" defaultRowHeight="14.4" x14ac:dyDescent="0.3"/>
  <cols>
    <col min="1" max="1" width="2.6640625" customWidth="1"/>
    <col min="2" max="2" width="72.5546875" customWidth="1"/>
    <col min="3" max="3" width="15" customWidth="1"/>
    <col min="4" max="7" width="13.33203125" customWidth="1"/>
  </cols>
  <sheetData>
    <row r="1" spans="1:7" ht="26.25" customHeight="1" x14ac:dyDescent="0.3">
      <c r="A1" s="69" t="s">
        <v>75</v>
      </c>
      <c r="B1" s="70"/>
      <c r="C1" s="70"/>
      <c r="D1" s="70"/>
      <c r="E1" s="70"/>
      <c r="F1" s="70"/>
      <c r="G1" s="71"/>
    </row>
    <row r="2" spans="1:7" ht="26.25" customHeight="1" x14ac:dyDescent="0.3">
      <c r="A2" s="72"/>
      <c r="B2" s="73"/>
      <c r="C2" s="73"/>
      <c r="D2" s="73"/>
      <c r="E2" s="73"/>
      <c r="F2" s="73"/>
      <c r="G2" s="74"/>
    </row>
    <row r="3" spans="1:7" ht="26.25" customHeight="1" x14ac:dyDescent="0.3">
      <c r="A3" s="72"/>
      <c r="B3" s="73"/>
      <c r="C3" s="73"/>
      <c r="D3" s="73"/>
      <c r="E3" s="73"/>
      <c r="F3" s="73"/>
      <c r="G3" s="74"/>
    </row>
    <row r="4" spans="1:7" ht="26.25" customHeight="1" x14ac:dyDescent="0.3">
      <c r="A4" s="72"/>
      <c r="B4" s="73"/>
      <c r="C4" s="73"/>
      <c r="D4" s="73"/>
      <c r="E4" s="73"/>
      <c r="F4" s="73"/>
      <c r="G4" s="74"/>
    </row>
    <row r="5" spans="1:7" ht="26.25" customHeight="1" x14ac:dyDescent="0.3">
      <c r="A5" s="72"/>
      <c r="B5" s="73"/>
      <c r="C5" s="73"/>
      <c r="D5" s="73"/>
      <c r="E5" s="73"/>
      <c r="F5" s="73"/>
      <c r="G5" s="74"/>
    </row>
    <row r="6" spans="1:7" ht="63.75" customHeight="1" x14ac:dyDescent="0.3">
      <c r="A6" s="66" t="s">
        <v>68</v>
      </c>
      <c r="B6" s="67"/>
      <c r="C6" s="67"/>
      <c r="D6" s="67"/>
      <c r="E6" s="67"/>
      <c r="F6" s="67"/>
      <c r="G6" s="68"/>
    </row>
    <row r="7" spans="1:7" ht="10.5" customHeight="1" x14ac:dyDescent="0.3"/>
    <row r="8" spans="1:7" s="9" customFormat="1" ht="15.75" customHeight="1" x14ac:dyDescent="0.3">
      <c r="A8" s="77"/>
      <c r="B8" s="78"/>
      <c r="C8" s="39"/>
      <c r="D8" s="8" t="s">
        <v>24</v>
      </c>
      <c r="E8" s="8"/>
      <c r="F8" s="7" t="s">
        <v>24</v>
      </c>
    </row>
    <row r="9" spans="1:7" x14ac:dyDescent="0.3">
      <c r="A9" s="1" t="s">
        <v>27</v>
      </c>
      <c r="B9" s="1" t="s">
        <v>0</v>
      </c>
      <c r="C9" s="20" t="s">
        <v>69</v>
      </c>
      <c r="D9" s="20" t="s">
        <v>1</v>
      </c>
      <c r="E9" s="20" t="s">
        <v>69</v>
      </c>
      <c r="F9" s="20" t="s">
        <v>2</v>
      </c>
    </row>
    <row r="10" spans="1:7" x14ac:dyDescent="0.3">
      <c r="B10" s="10" t="s">
        <v>3</v>
      </c>
      <c r="C10" s="10">
        <v>12700</v>
      </c>
      <c r="D10" s="24">
        <f>BPU!C11*DQE!C10</f>
        <v>0</v>
      </c>
      <c r="E10" s="10">
        <v>2000</v>
      </c>
      <c r="F10" s="24">
        <f>BPU!D11*E10</f>
        <v>0</v>
      </c>
    </row>
    <row r="11" spans="1:7" x14ac:dyDescent="0.3">
      <c r="B11" s="48" t="s">
        <v>4</v>
      </c>
      <c r="C11" s="48">
        <v>318</v>
      </c>
      <c r="D11" s="24">
        <f>BPU!C12*DQE!C11</f>
        <v>0</v>
      </c>
      <c r="E11" s="48">
        <v>73</v>
      </c>
      <c r="F11" s="24">
        <f>BPU!D12*E11</f>
        <v>0</v>
      </c>
    </row>
    <row r="12" spans="1:7" x14ac:dyDescent="0.3">
      <c r="B12" s="21" t="s">
        <v>87</v>
      </c>
      <c r="C12" s="48">
        <v>500</v>
      </c>
      <c r="D12" s="24">
        <f>BPU!C13*DQE!C12</f>
        <v>0</v>
      </c>
      <c r="E12" s="48">
        <v>50</v>
      </c>
      <c r="F12" s="24">
        <f>BPU!D13*E12</f>
        <v>0</v>
      </c>
    </row>
    <row r="13" spans="1:7" ht="15" thickBot="1" x14ac:dyDescent="0.35">
      <c r="B13" s="21" t="s">
        <v>88</v>
      </c>
      <c r="C13" s="48">
        <v>500</v>
      </c>
      <c r="D13" s="24">
        <f>BPU!C14*DQE!C13</f>
        <v>0</v>
      </c>
      <c r="E13" s="48">
        <v>50</v>
      </c>
      <c r="F13" s="24">
        <f>BPU!D14*E13</f>
        <v>0</v>
      </c>
    </row>
    <row r="14" spans="1:7" ht="15" thickBot="1" x14ac:dyDescent="0.35">
      <c r="B14" s="52" t="s">
        <v>71</v>
      </c>
      <c r="C14" s="49">
        <f>SUM(C10:C13)</f>
        <v>14018</v>
      </c>
      <c r="D14" s="50">
        <f>SUM(D10:D11)</f>
        <v>0</v>
      </c>
      <c r="E14" s="49">
        <f>SUM(E10:E13)</f>
        <v>2173</v>
      </c>
      <c r="F14" s="51">
        <f>SUM(F10:F11)</f>
        <v>0</v>
      </c>
    </row>
    <row r="15" spans="1:7" ht="10.5" customHeight="1" x14ac:dyDescent="0.3">
      <c r="B15" s="2"/>
      <c r="C15" s="2"/>
      <c r="D15" s="25"/>
      <c r="E15" s="25"/>
      <c r="F15" s="25"/>
    </row>
    <row r="16" spans="1:7" x14ac:dyDescent="0.3">
      <c r="A16" s="1" t="s">
        <v>28</v>
      </c>
      <c r="B16" s="1" t="s">
        <v>5</v>
      </c>
      <c r="C16" s="20" t="s">
        <v>69</v>
      </c>
      <c r="D16" s="20" t="s">
        <v>1</v>
      </c>
      <c r="E16" s="20" t="s">
        <v>69</v>
      </c>
      <c r="F16" s="20" t="s">
        <v>2</v>
      </c>
    </row>
    <row r="17" spans="1:6" x14ac:dyDescent="0.3">
      <c r="B17" s="10" t="s">
        <v>3</v>
      </c>
      <c r="C17" s="10">
        <v>500</v>
      </c>
      <c r="D17" s="24">
        <f>BPU!C17*DQE!C17</f>
        <v>0</v>
      </c>
      <c r="E17" s="10">
        <v>250</v>
      </c>
      <c r="F17" s="24">
        <f>BPU!D17*E17</f>
        <v>0</v>
      </c>
    </row>
    <row r="18" spans="1:6" x14ac:dyDescent="0.3">
      <c r="B18" s="10" t="s">
        <v>6</v>
      </c>
      <c r="C18" s="10">
        <v>50</v>
      </c>
      <c r="D18" s="24">
        <f>BPU!C18*DQE!C18</f>
        <v>0</v>
      </c>
      <c r="E18" s="10">
        <v>50</v>
      </c>
      <c r="F18" s="24">
        <f>BPU!D18*E18</f>
        <v>0</v>
      </c>
    </row>
    <row r="19" spans="1:6" x14ac:dyDescent="0.3">
      <c r="B19" s="10" t="s">
        <v>7</v>
      </c>
      <c r="C19" s="10">
        <v>400</v>
      </c>
      <c r="D19" s="24">
        <f>BPU!C19*DQE!C19</f>
        <v>0</v>
      </c>
      <c r="E19" s="10">
        <v>200</v>
      </c>
      <c r="F19" s="24">
        <f>BPU!D19*E19</f>
        <v>0</v>
      </c>
    </row>
    <row r="20" spans="1:6" x14ac:dyDescent="0.3">
      <c r="B20" s="10" t="s">
        <v>8</v>
      </c>
      <c r="C20" s="10">
        <v>50</v>
      </c>
      <c r="D20" s="24">
        <f>BPU!C20*DQE!C20</f>
        <v>0</v>
      </c>
      <c r="E20" s="10">
        <v>20</v>
      </c>
      <c r="F20" s="24">
        <f>BPU!D20*E20</f>
        <v>0</v>
      </c>
    </row>
    <row r="21" spans="1:6" x14ac:dyDescent="0.3">
      <c r="B21" s="48" t="s">
        <v>9</v>
      </c>
      <c r="C21" s="48">
        <v>16</v>
      </c>
      <c r="D21" s="24">
        <f>BPU!C21*DQE!C21</f>
        <v>0</v>
      </c>
      <c r="E21" s="48">
        <v>37</v>
      </c>
      <c r="F21" s="24">
        <f>BPU!D21*E21</f>
        <v>0</v>
      </c>
    </row>
    <row r="22" spans="1:6" x14ac:dyDescent="0.3">
      <c r="B22" s="21" t="s">
        <v>85</v>
      </c>
      <c r="C22" s="48">
        <v>50</v>
      </c>
      <c r="D22" s="24">
        <f>BPU!C22*DQE!C22</f>
        <v>0</v>
      </c>
      <c r="E22" s="48">
        <v>10</v>
      </c>
      <c r="F22" s="24">
        <f>BPU!D22*E22</f>
        <v>0</v>
      </c>
    </row>
    <row r="23" spans="1:6" ht="15" thickBot="1" x14ac:dyDescent="0.35">
      <c r="B23" s="21" t="s">
        <v>86</v>
      </c>
      <c r="C23" s="48">
        <v>50</v>
      </c>
      <c r="D23" s="24">
        <f>BPU!C23*DQE!C23</f>
        <v>0</v>
      </c>
      <c r="E23" s="48">
        <v>10</v>
      </c>
      <c r="F23" s="24">
        <f>BPU!D23*E23</f>
        <v>0</v>
      </c>
    </row>
    <row r="24" spans="1:6" ht="15" thickBot="1" x14ac:dyDescent="0.35">
      <c r="B24" s="52" t="s">
        <v>70</v>
      </c>
      <c r="C24" s="53">
        <f>SUM(C17:C23)</f>
        <v>1116</v>
      </c>
      <c r="D24" s="54">
        <f>SUM(D17:D23)</f>
        <v>0</v>
      </c>
      <c r="E24" s="53">
        <f>SUM(E17:E23)</f>
        <v>577</v>
      </c>
      <c r="F24" s="54">
        <f>SUM(F17:F23)</f>
        <v>0</v>
      </c>
    </row>
    <row r="25" spans="1:6" ht="10.5" customHeight="1" x14ac:dyDescent="0.3">
      <c r="B25" s="4"/>
      <c r="C25" s="4"/>
      <c r="D25" s="26"/>
      <c r="E25" s="26"/>
      <c r="F25" s="26"/>
    </row>
    <row r="26" spans="1:6" x14ac:dyDescent="0.3">
      <c r="A26" s="1" t="s">
        <v>29</v>
      </c>
      <c r="B26" s="1" t="s">
        <v>10</v>
      </c>
      <c r="C26" s="20" t="s">
        <v>69</v>
      </c>
      <c r="D26" s="20" t="s">
        <v>1</v>
      </c>
      <c r="E26" s="20" t="s">
        <v>69</v>
      </c>
      <c r="F26" s="20" t="s">
        <v>2</v>
      </c>
    </row>
    <row r="27" spans="1:6" x14ac:dyDescent="0.3">
      <c r="B27" s="10" t="s">
        <v>11</v>
      </c>
      <c r="C27" s="43"/>
      <c r="D27" s="44"/>
      <c r="E27" s="57">
        <v>129</v>
      </c>
      <c r="F27" s="24">
        <f>BPU!D26*E27</f>
        <v>0</v>
      </c>
    </row>
    <row r="28" spans="1:6" x14ac:dyDescent="0.3">
      <c r="B28" s="21" t="s">
        <v>89</v>
      </c>
      <c r="C28" s="43"/>
      <c r="D28" s="44"/>
      <c r="E28" s="57">
        <v>10</v>
      </c>
      <c r="F28" s="24">
        <f>BPU!D27*E28</f>
        <v>0</v>
      </c>
    </row>
    <row r="29" spans="1:6" ht="15" thickBot="1" x14ac:dyDescent="0.35">
      <c r="B29" s="21" t="s">
        <v>90</v>
      </c>
      <c r="C29" s="43"/>
      <c r="D29" s="44"/>
      <c r="E29" s="57">
        <v>5</v>
      </c>
      <c r="F29" s="24">
        <f>BPU!D28*E29</f>
        <v>0</v>
      </c>
    </row>
    <row r="30" spans="1:6" ht="15" thickBot="1" x14ac:dyDescent="0.35">
      <c r="B30" s="52" t="s">
        <v>93</v>
      </c>
      <c r="C30" s="53"/>
      <c r="D30" s="54"/>
      <c r="E30" s="53">
        <v>557</v>
      </c>
      <c r="F30" s="54">
        <f>SUM(F27:F29)</f>
        <v>0</v>
      </c>
    </row>
    <row r="31" spans="1:6" ht="10.5" customHeight="1" x14ac:dyDescent="0.3">
      <c r="B31" s="2"/>
      <c r="C31" s="2"/>
      <c r="D31" s="25"/>
      <c r="E31" s="25"/>
      <c r="F31" s="25"/>
    </row>
    <row r="32" spans="1:6" x14ac:dyDescent="0.3">
      <c r="A32" s="1" t="s">
        <v>30</v>
      </c>
      <c r="B32" s="1" t="s">
        <v>51</v>
      </c>
      <c r="C32" s="20" t="s">
        <v>69</v>
      </c>
      <c r="D32" s="20" t="s">
        <v>1</v>
      </c>
      <c r="E32" s="20" t="s">
        <v>69</v>
      </c>
      <c r="F32" s="20" t="s">
        <v>2</v>
      </c>
    </row>
    <row r="33" spans="1:8" x14ac:dyDescent="0.3">
      <c r="B33" s="21" t="s">
        <v>13</v>
      </c>
      <c r="C33" s="21">
        <v>3786</v>
      </c>
      <c r="D33" s="24">
        <f>BPU!C31*DQE!C33</f>
        <v>0</v>
      </c>
      <c r="E33" s="21">
        <v>3364</v>
      </c>
      <c r="F33" s="24">
        <f>BPU!D31*E33</f>
        <v>0</v>
      </c>
      <c r="G33" s="58" t="s">
        <v>40</v>
      </c>
    </row>
    <row r="34" spans="1:8" x14ac:dyDescent="0.3">
      <c r="B34" s="21" t="s">
        <v>38</v>
      </c>
      <c r="C34" s="21">
        <v>135</v>
      </c>
      <c r="D34" s="24">
        <f>BPU!C37*DQE!C34</f>
        <v>0</v>
      </c>
      <c r="E34" s="21">
        <v>131</v>
      </c>
      <c r="F34" s="24">
        <f>BPU!D37*E34</f>
        <v>0</v>
      </c>
    </row>
    <row r="35" spans="1:8" x14ac:dyDescent="0.3">
      <c r="B35" s="21" t="s">
        <v>35</v>
      </c>
      <c r="C35" s="21">
        <v>350</v>
      </c>
      <c r="D35" s="24">
        <f>BPU!C32*DQE!C35</f>
        <v>0</v>
      </c>
      <c r="E35" s="21">
        <v>50</v>
      </c>
      <c r="F35" s="24">
        <f>BPU!D32*E35</f>
        <v>0</v>
      </c>
    </row>
    <row r="36" spans="1:8" x14ac:dyDescent="0.3">
      <c r="B36" s="21" t="s">
        <v>36</v>
      </c>
      <c r="C36" s="21">
        <v>300</v>
      </c>
      <c r="D36" s="24">
        <f>BPU!C33*DQE!C36</f>
        <v>0</v>
      </c>
      <c r="E36" s="21">
        <v>20</v>
      </c>
      <c r="F36" s="24">
        <f>BPU!D33*E36</f>
        <v>0</v>
      </c>
    </row>
    <row r="37" spans="1:8" x14ac:dyDescent="0.3">
      <c r="B37" s="21" t="s">
        <v>94</v>
      </c>
      <c r="C37" s="21">
        <v>5</v>
      </c>
      <c r="D37" s="24">
        <f>BPU!C38*DQE!C37</f>
        <v>0</v>
      </c>
      <c r="E37" s="21">
        <v>3</v>
      </c>
      <c r="F37" s="24">
        <f>BPU!D38*E37</f>
        <v>0</v>
      </c>
    </row>
    <row r="38" spans="1:8" ht="15" thickBot="1" x14ac:dyDescent="0.35">
      <c r="B38" s="21" t="s">
        <v>95</v>
      </c>
      <c r="C38" s="21">
        <v>5</v>
      </c>
      <c r="D38" s="24">
        <f>BPU!C39*DQE!C38</f>
        <v>0</v>
      </c>
      <c r="E38" s="21">
        <v>3</v>
      </c>
      <c r="F38" s="24">
        <f>BPU!D39*E38</f>
        <v>0</v>
      </c>
    </row>
    <row r="39" spans="1:8" ht="15" thickBot="1" x14ac:dyDescent="0.35">
      <c r="B39" s="52" t="s">
        <v>72</v>
      </c>
      <c r="C39" s="53">
        <f>SUM(C33:C38)</f>
        <v>4581</v>
      </c>
      <c r="D39" s="54">
        <f>SUM(D33:D38)</f>
        <v>0</v>
      </c>
      <c r="E39" s="53">
        <f>SUM(E33:E38)</f>
        <v>3571</v>
      </c>
      <c r="F39" s="54">
        <f>SUM(F33:F38)</f>
        <v>0</v>
      </c>
    </row>
    <row r="40" spans="1:8" ht="10.5" customHeight="1" x14ac:dyDescent="0.3">
      <c r="A40" s="38"/>
      <c r="B40" s="79"/>
      <c r="C40" s="79"/>
      <c r="D40" s="79"/>
      <c r="E40" s="79"/>
      <c r="F40" s="79"/>
      <c r="G40" s="79"/>
      <c r="H40" s="79"/>
    </row>
    <row r="41" spans="1:8" ht="16.5" customHeight="1" x14ac:dyDescent="0.3">
      <c r="B41" s="2"/>
      <c r="C41" s="2"/>
      <c r="D41" s="8" t="s">
        <v>24</v>
      </c>
      <c r="E41" s="40"/>
      <c r="F41" s="41"/>
    </row>
    <row r="42" spans="1:8" x14ac:dyDescent="0.3">
      <c r="A42" s="1" t="s">
        <v>31</v>
      </c>
      <c r="B42" s="1" t="s">
        <v>12</v>
      </c>
      <c r="C42" s="20" t="s">
        <v>69</v>
      </c>
      <c r="D42" s="37" t="s">
        <v>14</v>
      </c>
      <c r="E42" s="42"/>
      <c r="F42" s="42"/>
    </row>
    <row r="43" spans="1:8" x14ac:dyDescent="0.3">
      <c r="B43" s="21" t="s">
        <v>60</v>
      </c>
      <c r="C43" s="10">
        <v>2</v>
      </c>
      <c r="D43" s="24">
        <f>BPU!C54*C43</f>
        <v>0</v>
      </c>
      <c r="E43" s="43"/>
      <c r="F43" s="44"/>
    </row>
    <row r="44" spans="1:8" x14ac:dyDescent="0.3">
      <c r="B44" s="21" t="s">
        <v>61</v>
      </c>
      <c r="C44" s="10">
        <v>1</v>
      </c>
      <c r="D44" s="24">
        <f>BPU!C55*C44</f>
        <v>0</v>
      </c>
      <c r="E44" s="43"/>
      <c r="F44" s="44"/>
    </row>
    <row r="45" spans="1:8" x14ac:dyDescent="0.3">
      <c r="B45" s="21" t="s">
        <v>62</v>
      </c>
      <c r="C45" s="10">
        <v>1</v>
      </c>
      <c r="D45" s="24">
        <f>BPU!C56*C45</f>
        <v>0</v>
      </c>
      <c r="E45" s="43"/>
      <c r="F45" s="44"/>
    </row>
    <row r="46" spans="1:8" x14ac:dyDescent="0.3">
      <c r="B46" s="21" t="s">
        <v>63</v>
      </c>
      <c r="C46" s="10">
        <v>1</v>
      </c>
      <c r="D46" s="24">
        <f>BPU!C57*C46</f>
        <v>0</v>
      </c>
      <c r="E46" s="43"/>
      <c r="F46" s="44"/>
    </row>
    <row r="47" spans="1:8" x14ac:dyDescent="0.3">
      <c r="B47" s="21" t="s">
        <v>64</v>
      </c>
      <c r="C47" s="10">
        <v>1</v>
      </c>
      <c r="D47" s="24">
        <f>BPU!C58*C47</f>
        <v>0</v>
      </c>
      <c r="E47" s="43"/>
      <c r="F47" s="44"/>
    </row>
    <row r="48" spans="1:8" x14ac:dyDescent="0.3">
      <c r="B48" s="21" t="s">
        <v>65</v>
      </c>
      <c r="C48" s="10">
        <v>1</v>
      </c>
      <c r="D48" s="24">
        <f>BPU!C59*C48</f>
        <v>0</v>
      </c>
      <c r="E48" s="43"/>
      <c r="F48" s="44"/>
    </row>
    <row r="49" spans="1:6" ht="15" thickBot="1" x14ac:dyDescent="0.35">
      <c r="B49" s="21" t="s">
        <v>66</v>
      </c>
      <c r="C49" s="10">
        <v>1</v>
      </c>
      <c r="D49" s="24">
        <f>BPU!C60*C49</f>
        <v>0</v>
      </c>
      <c r="E49" s="43"/>
      <c r="F49" s="44"/>
    </row>
    <row r="50" spans="1:6" ht="15" thickBot="1" x14ac:dyDescent="0.35">
      <c r="B50" s="52" t="s">
        <v>73</v>
      </c>
      <c r="C50" s="53"/>
      <c r="D50" s="54">
        <f>SUM(D43:D49)</f>
        <v>0</v>
      </c>
      <c r="E50" s="27"/>
      <c r="F50" s="28"/>
    </row>
    <row r="51" spans="1:6" ht="10.5" customHeight="1" x14ac:dyDescent="0.3">
      <c r="B51" s="2"/>
      <c r="C51" s="2"/>
      <c r="D51" s="3"/>
      <c r="E51" s="3"/>
      <c r="F51" s="3"/>
    </row>
    <row r="52" spans="1:6" ht="16.5" customHeight="1" x14ac:dyDescent="0.3">
      <c r="B52" s="2"/>
      <c r="C52" s="2"/>
      <c r="D52" s="8" t="s">
        <v>24</v>
      </c>
      <c r="E52" s="40"/>
      <c r="F52" s="41"/>
    </row>
    <row r="53" spans="1:6" x14ac:dyDescent="0.3">
      <c r="A53" s="1" t="s">
        <v>32</v>
      </c>
      <c r="B53" s="1" t="s">
        <v>33</v>
      </c>
      <c r="C53" s="20" t="s">
        <v>69</v>
      </c>
      <c r="D53" s="37" t="s">
        <v>14</v>
      </c>
      <c r="E53" s="42"/>
      <c r="F53" s="42"/>
    </row>
    <row r="54" spans="1:6" x14ac:dyDescent="0.3">
      <c r="B54" s="14" t="s">
        <v>20</v>
      </c>
      <c r="C54" s="11">
        <v>10</v>
      </c>
      <c r="D54" s="55">
        <f>BPU!C73*C54</f>
        <v>0</v>
      </c>
      <c r="E54" s="46"/>
      <c r="F54" s="47"/>
    </row>
    <row r="55" spans="1:6" x14ac:dyDescent="0.3">
      <c r="B55" s="14" t="s">
        <v>21</v>
      </c>
      <c r="C55" s="45">
        <v>20</v>
      </c>
      <c r="D55" s="55">
        <f>BPU!C74*C55</f>
        <v>0</v>
      </c>
      <c r="E55" s="46"/>
      <c r="F55" s="47"/>
    </row>
    <row r="56" spans="1:6" x14ac:dyDescent="0.3">
      <c r="B56" s="15" t="s">
        <v>26</v>
      </c>
      <c r="C56" s="45">
        <v>60</v>
      </c>
      <c r="D56" s="55">
        <f>BPU!C76*C56</f>
        <v>0</v>
      </c>
      <c r="E56" s="46"/>
      <c r="F56" s="47"/>
    </row>
    <row r="57" spans="1:6" x14ac:dyDescent="0.3">
      <c r="B57" s="14" t="s">
        <v>22</v>
      </c>
      <c r="C57" s="11">
        <v>10</v>
      </c>
      <c r="D57" s="55">
        <f>BPU!C78*C57</f>
        <v>0</v>
      </c>
      <c r="E57" s="43"/>
      <c r="F57" s="44"/>
    </row>
    <row r="58" spans="1:6" x14ac:dyDescent="0.3">
      <c r="B58" s="14" t="s">
        <v>23</v>
      </c>
      <c r="C58" s="45">
        <v>5</v>
      </c>
      <c r="D58" s="55">
        <f>BPU!C79*C58</f>
        <v>0</v>
      </c>
      <c r="E58" s="43"/>
      <c r="F58" s="44"/>
    </row>
    <row r="59" spans="1:6" ht="28.8" x14ac:dyDescent="0.3">
      <c r="B59" s="23" t="s">
        <v>81</v>
      </c>
      <c r="C59" s="45">
        <f>30*120*25</f>
        <v>90000</v>
      </c>
      <c r="D59" s="55">
        <f>BPU!C80*C59</f>
        <v>0</v>
      </c>
      <c r="E59" s="43"/>
      <c r="F59" s="44"/>
    </row>
    <row r="60" spans="1:6" ht="29.4" thickBot="1" x14ac:dyDescent="0.35">
      <c r="B60" s="23" t="s">
        <v>80</v>
      </c>
      <c r="C60" s="45">
        <f>30*120*25</f>
        <v>90000</v>
      </c>
      <c r="D60" s="55">
        <f>BPU!C81*C60</f>
        <v>0</v>
      </c>
      <c r="E60" s="43"/>
      <c r="F60" s="44"/>
    </row>
    <row r="61" spans="1:6" ht="15" thickBot="1" x14ac:dyDescent="0.35">
      <c r="B61" s="52" t="s">
        <v>73</v>
      </c>
      <c r="C61" s="53"/>
      <c r="D61" s="54">
        <f>SUM(D54:D60)</f>
        <v>0</v>
      </c>
      <c r="E61" s="27"/>
      <c r="F61" s="28"/>
    </row>
    <row r="62" spans="1:6" ht="15" thickBot="1" x14ac:dyDescent="0.35">
      <c r="B62" s="52" t="s">
        <v>74</v>
      </c>
      <c r="C62" s="53"/>
      <c r="D62" s="54">
        <f>D61+D50+D39+F39+F30+D24+F24+D14+F14</f>
        <v>0</v>
      </c>
      <c r="E62" s="27"/>
      <c r="F62" s="28"/>
    </row>
    <row r="63" spans="1:6" ht="9.75" customHeight="1" x14ac:dyDescent="0.3"/>
  </sheetData>
  <mergeCells count="4">
    <mergeCell ref="B40:H40"/>
    <mergeCell ref="A1:G5"/>
    <mergeCell ref="A6:G6"/>
    <mergeCell ref="A8:B8"/>
  </mergeCells>
  <printOptions horizontalCentered="1" verticalCentered="1"/>
  <pageMargins left="0.25" right="0.25" top="0.75" bottom="0.75" header="0.3" footer="0.3"/>
  <pageSetup paperSize="8" scale="8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FA075-3A46-4640-A2E5-E0F7FFF047B9}">
  <sheetPr>
    <pageSetUpPr fitToPage="1"/>
  </sheetPr>
  <dimension ref="A1:G84"/>
  <sheetViews>
    <sheetView topLeftCell="A55" workbookViewId="0">
      <selection activeCell="A85" sqref="A85:XFD88"/>
    </sheetView>
  </sheetViews>
  <sheetFormatPr baseColWidth="10" defaultRowHeight="14.4" x14ac:dyDescent="0.3"/>
  <cols>
    <col min="1" max="1" width="2.6640625" customWidth="1"/>
    <col min="2" max="2" width="72.5546875" customWidth="1"/>
    <col min="3" max="6" width="13.33203125" customWidth="1"/>
  </cols>
  <sheetData>
    <row r="1" spans="1:6" ht="26.25" customHeight="1" x14ac:dyDescent="0.3">
      <c r="A1" s="69" t="s">
        <v>34</v>
      </c>
      <c r="B1" s="70"/>
      <c r="C1" s="70"/>
      <c r="D1" s="70"/>
      <c r="E1" s="70"/>
      <c r="F1" s="71"/>
    </row>
    <row r="2" spans="1:6" ht="26.25" customHeight="1" x14ac:dyDescent="0.3">
      <c r="A2" s="72"/>
      <c r="B2" s="73"/>
      <c r="C2" s="73"/>
      <c r="D2" s="73"/>
      <c r="E2" s="73"/>
      <c r="F2" s="74"/>
    </row>
    <row r="3" spans="1:6" ht="26.25" customHeight="1" x14ac:dyDescent="0.3">
      <c r="A3" s="72"/>
      <c r="B3" s="73"/>
      <c r="C3" s="73"/>
      <c r="D3" s="73"/>
      <c r="E3" s="73"/>
      <c r="F3" s="74"/>
    </row>
    <row r="4" spans="1:6" ht="26.25" customHeight="1" x14ac:dyDescent="0.3">
      <c r="A4" s="72"/>
      <c r="B4" s="73"/>
      <c r="C4" s="73"/>
      <c r="D4" s="73"/>
      <c r="E4" s="73"/>
      <c r="F4" s="74"/>
    </row>
    <row r="5" spans="1:6" ht="26.25" customHeight="1" x14ac:dyDescent="0.3">
      <c r="A5" s="72"/>
      <c r="B5" s="73"/>
      <c r="C5" s="73"/>
      <c r="D5" s="73"/>
      <c r="E5" s="73"/>
      <c r="F5" s="74"/>
    </row>
    <row r="6" spans="1:6" ht="63.75" customHeight="1" x14ac:dyDescent="0.3">
      <c r="A6" s="66" t="s">
        <v>96</v>
      </c>
      <c r="B6" s="67"/>
      <c r="C6" s="67"/>
      <c r="D6" s="67"/>
      <c r="E6" s="67"/>
      <c r="F6" s="68"/>
    </row>
    <row r="7" spans="1:6" ht="10.5" customHeight="1" x14ac:dyDescent="0.3"/>
    <row r="8" spans="1:6" ht="31.5" customHeight="1" x14ac:dyDescent="0.3">
      <c r="A8" s="79" t="s">
        <v>59</v>
      </c>
      <c r="B8" s="79"/>
      <c r="C8" s="79"/>
      <c r="D8" s="79"/>
      <c r="E8" s="79"/>
      <c r="F8" s="79"/>
    </row>
    <row r="9" spans="1:6" s="9" customFormat="1" ht="15.75" customHeight="1" x14ac:dyDescent="0.3">
      <c r="A9" s="77"/>
      <c r="B9" s="78"/>
      <c r="C9" s="8" t="s">
        <v>24</v>
      </c>
      <c r="D9" s="7" t="s">
        <v>24</v>
      </c>
    </row>
    <row r="10" spans="1:6" x14ac:dyDescent="0.3">
      <c r="A10" s="1" t="s">
        <v>27</v>
      </c>
      <c r="B10" s="1" t="s">
        <v>0</v>
      </c>
      <c r="C10" s="20" t="s">
        <v>1</v>
      </c>
      <c r="D10" s="20" t="s">
        <v>2</v>
      </c>
      <c r="E10" s="7" t="s">
        <v>25</v>
      </c>
    </row>
    <row r="11" spans="1:6" x14ac:dyDescent="0.3">
      <c r="B11" s="10" t="s">
        <v>3</v>
      </c>
      <c r="C11" s="24"/>
      <c r="D11" s="24"/>
      <c r="E11" s="18"/>
    </row>
    <row r="12" spans="1:6" x14ac:dyDescent="0.3">
      <c r="B12" s="10" t="s">
        <v>4</v>
      </c>
      <c r="C12" s="24"/>
      <c r="D12" s="24"/>
      <c r="E12" s="18"/>
    </row>
    <row r="13" spans="1:6" x14ac:dyDescent="0.3">
      <c r="B13" s="21" t="s">
        <v>87</v>
      </c>
      <c r="C13" s="16"/>
      <c r="D13" s="16"/>
      <c r="E13" s="18"/>
    </row>
    <row r="14" spans="1:6" x14ac:dyDescent="0.3">
      <c r="B14" s="21" t="s">
        <v>88</v>
      </c>
      <c r="C14" s="16"/>
      <c r="D14" s="16"/>
      <c r="E14" s="18"/>
    </row>
    <row r="15" spans="1:6" ht="10.5" customHeight="1" x14ac:dyDescent="0.3">
      <c r="B15" s="2"/>
      <c r="C15" s="25"/>
      <c r="D15" s="25"/>
    </row>
    <row r="16" spans="1:6" x14ac:dyDescent="0.3">
      <c r="A16" s="1" t="s">
        <v>28</v>
      </c>
      <c r="B16" s="1" t="s">
        <v>5</v>
      </c>
      <c r="C16" s="20" t="s">
        <v>1</v>
      </c>
      <c r="D16" s="20" t="s">
        <v>2</v>
      </c>
      <c r="E16" s="7" t="s">
        <v>25</v>
      </c>
    </row>
    <row r="17" spans="1:6" x14ac:dyDescent="0.3">
      <c r="B17" s="10" t="s">
        <v>3</v>
      </c>
      <c r="C17" s="24"/>
      <c r="D17" s="24"/>
      <c r="E17" s="18"/>
    </row>
    <row r="18" spans="1:6" x14ac:dyDescent="0.3">
      <c r="B18" s="10" t="s">
        <v>6</v>
      </c>
      <c r="C18" s="24"/>
      <c r="D18" s="24"/>
      <c r="E18" s="18"/>
    </row>
    <row r="19" spans="1:6" x14ac:dyDescent="0.3">
      <c r="B19" s="10" t="s">
        <v>7</v>
      </c>
      <c r="C19" s="24"/>
      <c r="D19" s="24"/>
      <c r="E19" s="18"/>
    </row>
    <row r="20" spans="1:6" x14ac:dyDescent="0.3">
      <c r="B20" s="10" t="s">
        <v>8</v>
      </c>
      <c r="C20" s="24"/>
      <c r="D20" s="24"/>
      <c r="E20" s="18"/>
    </row>
    <row r="21" spans="1:6" x14ac:dyDescent="0.3">
      <c r="B21" s="10" t="s">
        <v>9</v>
      </c>
      <c r="C21" s="24"/>
      <c r="D21" s="24"/>
      <c r="E21" s="18"/>
    </row>
    <row r="22" spans="1:6" x14ac:dyDescent="0.3">
      <c r="B22" s="21" t="s">
        <v>85</v>
      </c>
      <c r="C22" s="16"/>
      <c r="D22" s="16"/>
      <c r="E22" s="18"/>
    </row>
    <row r="23" spans="1:6" x14ac:dyDescent="0.3">
      <c r="B23" s="21" t="s">
        <v>86</v>
      </c>
      <c r="C23" s="16"/>
      <c r="D23" s="16"/>
      <c r="E23" s="18"/>
    </row>
    <row r="24" spans="1:6" ht="10.5" customHeight="1" x14ac:dyDescent="0.3">
      <c r="B24" s="4"/>
      <c r="C24" s="26"/>
      <c r="D24" s="26"/>
    </row>
    <row r="25" spans="1:6" x14ac:dyDescent="0.3">
      <c r="A25" s="1" t="s">
        <v>29</v>
      </c>
      <c r="B25" s="1" t="s">
        <v>10</v>
      </c>
      <c r="C25" s="20" t="s">
        <v>1</v>
      </c>
      <c r="D25" s="20" t="s">
        <v>2</v>
      </c>
      <c r="E25" s="7" t="s">
        <v>25</v>
      </c>
    </row>
    <row r="26" spans="1:6" x14ac:dyDescent="0.3">
      <c r="B26" s="10" t="s">
        <v>11</v>
      </c>
      <c r="C26" s="24"/>
      <c r="D26" s="24"/>
      <c r="E26" s="18"/>
    </row>
    <row r="27" spans="1:6" x14ac:dyDescent="0.3">
      <c r="B27" s="21" t="s">
        <v>89</v>
      </c>
      <c r="C27" s="16"/>
      <c r="D27" s="16"/>
      <c r="E27" s="18"/>
    </row>
    <row r="28" spans="1:6" x14ac:dyDescent="0.3">
      <c r="B28" s="21" t="s">
        <v>90</v>
      </c>
      <c r="C28" s="16"/>
      <c r="D28" s="16"/>
      <c r="E28" s="18"/>
    </row>
    <row r="29" spans="1:6" ht="10.5" customHeight="1" x14ac:dyDescent="0.3">
      <c r="B29" s="2"/>
      <c r="C29" s="25"/>
      <c r="D29" s="25"/>
    </row>
    <row r="30" spans="1:6" x14ac:dyDescent="0.3">
      <c r="A30" s="1" t="s">
        <v>30</v>
      </c>
      <c r="B30" s="1" t="s">
        <v>51</v>
      </c>
      <c r="C30" s="20" t="s">
        <v>1</v>
      </c>
      <c r="D30" s="20" t="s">
        <v>2</v>
      </c>
      <c r="E30" s="7" t="s">
        <v>25</v>
      </c>
    </row>
    <row r="31" spans="1:6" x14ac:dyDescent="0.3">
      <c r="B31" s="21" t="s">
        <v>13</v>
      </c>
      <c r="C31" s="16"/>
      <c r="D31" s="16"/>
      <c r="E31" s="18"/>
      <c r="F31" s="75" t="s">
        <v>40</v>
      </c>
    </row>
    <row r="32" spans="1:6" x14ac:dyDescent="0.3">
      <c r="B32" s="21" t="s">
        <v>35</v>
      </c>
      <c r="C32" s="16"/>
      <c r="D32" s="16"/>
      <c r="E32" s="18"/>
      <c r="F32" s="75"/>
    </row>
    <row r="33" spans="1:7" x14ac:dyDescent="0.3">
      <c r="B33" s="21" t="s">
        <v>36</v>
      </c>
      <c r="C33" s="16"/>
      <c r="D33" s="16"/>
      <c r="E33" s="18"/>
      <c r="F33" s="75"/>
    </row>
    <row r="34" spans="1:7" x14ac:dyDescent="0.3">
      <c r="B34" s="21" t="s">
        <v>13</v>
      </c>
      <c r="C34" s="16"/>
      <c r="D34" s="16"/>
      <c r="E34" s="18"/>
      <c r="F34" s="75" t="s">
        <v>41</v>
      </c>
    </row>
    <row r="35" spans="1:7" x14ac:dyDescent="0.3">
      <c r="B35" s="21" t="s">
        <v>35</v>
      </c>
      <c r="C35" s="16"/>
      <c r="D35" s="16"/>
      <c r="E35" s="18"/>
      <c r="F35" s="75"/>
    </row>
    <row r="36" spans="1:7" x14ac:dyDescent="0.3">
      <c r="B36" s="21" t="s">
        <v>36</v>
      </c>
      <c r="C36" s="16"/>
      <c r="D36" s="16"/>
      <c r="E36" s="18"/>
      <c r="F36" s="75"/>
    </row>
    <row r="37" spans="1:7" x14ac:dyDescent="0.3">
      <c r="B37" s="21" t="s">
        <v>38</v>
      </c>
      <c r="C37" s="16"/>
      <c r="D37" s="16"/>
      <c r="E37" s="18"/>
    </row>
    <row r="38" spans="1:7" x14ac:dyDescent="0.3">
      <c r="B38" s="21" t="s">
        <v>37</v>
      </c>
      <c r="C38" s="16"/>
      <c r="D38" s="16"/>
      <c r="E38" s="18"/>
    </row>
    <row r="39" spans="1:7" x14ac:dyDescent="0.3">
      <c r="B39" s="21" t="s">
        <v>39</v>
      </c>
      <c r="C39" s="16"/>
      <c r="D39" s="16"/>
      <c r="E39" s="18"/>
    </row>
    <row r="40" spans="1:7" x14ac:dyDescent="0.3">
      <c r="B40" s="34"/>
      <c r="C40" s="35"/>
      <c r="D40" s="35"/>
      <c r="E40" s="36"/>
    </row>
    <row r="41" spans="1:7" x14ac:dyDescent="0.3">
      <c r="B41" s="33" t="s">
        <v>57</v>
      </c>
      <c r="C41" s="20" t="s">
        <v>1</v>
      </c>
      <c r="D41" s="20" t="s">
        <v>2</v>
      </c>
      <c r="E41" s="7" t="s">
        <v>25</v>
      </c>
    </row>
    <row r="42" spans="1:7" x14ac:dyDescent="0.3">
      <c r="B42" s="21" t="s">
        <v>54</v>
      </c>
      <c r="C42" s="16"/>
      <c r="D42" s="32"/>
      <c r="E42" s="18"/>
    </row>
    <row r="43" spans="1:7" x14ac:dyDescent="0.3">
      <c r="B43" s="21" t="s">
        <v>55</v>
      </c>
      <c r="C43" s="16"/>
      <c r="D43" s="32"/>
      <c r="E43" s="18"/>
    </row>
    <row r="44" spans="1:7" x14ac:dyDescent="0.3">
      <c r="B44" s="21" t="s">
        <v>56</v>
      </c>
      <c r="C44" s="16"/>
      <c r="D44" s="32"/>
      <c r="E44" s="18"/>
    </row>
    <row r="45" spans="1:7" ht="10.5" customHeight="1" x14ac:dyDescent="0.3">
      <c r="B45" s="2"/>
      <c r="C45" s="3"/>
      <c r="D45" s="3"/>
      <c r="E45" s="3"/>
    </row>
    <row r="46" spans="1:7" ht="10.5" customHeight="1" x14ac:dyDescent="0.3">
      <c r="A46" s="59"/>
      <c r="B46" s="79" t="s">
        <v>52</v>
      </c>
      <c r="C46" s="79"/>
      <c r="D46" s="79"/>
      <c r="E46" s="79"/>
      <c r="F46" s="79"/>
      <c r="G46" s="79"/>
    </row>
    <row r="47" spans="1:7" ht="10.5" customHeight="1" x14ac:dyDescent="0.3">
      <c r="A47" s="59"/>
      <c r="B47" s="59"/>
      <c r="C47" s="59"/>
      <c r="D47" s="59"/>
      <c r="E47" s="59"/>
      <c r="F47" s="59"/>
      <c r="G47" s="59"/>
    </row>
    <row r="48" spans="1:7" ht="16.5" customHeight="1" x14ac:dyDescent="0.3">
      <c r="B48" s="2"/>
      <c r="C48" s="8" t="s">
        <v>24</v>
      </c>
      <c r="D48" s="7" t="s">
        <v>25</v>
      </c>
      <c r="E48" s="3"/>
    </row>
    <row r="49" spans="1:5" x14ac:dyDescent="0.3">
      <c r="A49" s="1" t="s">
        <v>31</v>
      </c>
      <c r="B49" s="1" t="s">
        <v>12</v>
      </c>
      <c r="C49" s="76" t="s">
        <v>14</v>
      </c>
      <c r="D49" s="76"/>
      <c r="E49" s="5"/>
    </row>
    <row r="50" spans="1:5" x14ac:dyDescent="0.3">
      <c r="B50" s="10" t="s">
        <v>15</v>
      </c>
      <c r="C50" s="16"/>
      <c r="D50" s="18"/>
      <c r="E50" s="5"/>
    </row>
    <row r="51" spans="1:5" x14ac:dyDescent="0.3">
      <c r="B51" s="10" t="s">
        <v>16</v>
      </c>
      <c r="C51" s="16"/>
      <c r="D51" s="18"/>
      <c r="E51" s="5"/>
    </row>
    <row r="52" spans="1:5" x14ac:dyDescent="0.3">
      <c r="B52" s="11" t="s">
        <v>17</v>
      </c>
      <c r="C52" s="16"/>
      <c r="D52" s="18"/>
      <c r="E52" s="5"/>
    </row>
    <row r="53" spans="1:5" x14ac:dyDescent="0.3">
      <c r="B53" s="12" t="s">
        <v>42</v>
      </c>
      <c r="C53" s="16"/>
      <c r="D53" s="18"/>
      <c r="E53" s="5"/>
    </row>
    <row r="54" spans="1:5" x14ac:dyDescent="0.3">
      <c r="B54" s="21" t="s">
        <v>60</v>
      </c>
      <c r="C54" s="16"/>
      <c r="D54" s="18"/>
      <c r="E54" s="5"/>
    </row>
    <row r="55" spans="1:5" x14ac:dyDescent="0.3">
      <c r="B55" s="21" t="s">
        <v>61</v>
      </c>
      <c r="C55" s="16"/>
      <c r="D55" s="18"/>
      <c r="E55" s="5" t="s">
        <v>67</v>
      </c>
    </row>
    <row r="56" spans="1:5" x14ac:dyDescent="0.3">
      <c r="B56" s="21" t="s">
        <v>62</v>
      </c>
      <c r="C56" s="16"/>
      <c r="D56" s="18"/>
      <c r="E56" s="5"/>
    </row>
    <row r="57" spans="1:5" x14ac:dyDescent="0.3">
      <c r="B57" s="21" t="s">
        <v>63</v>
      </c>
      <c r="C57" s="16"/>
      <c r="D57" s="18"/>
      <c r="E57" s="5"/>
    </row>
    <row r="58" spans="1:5" x14ac:dyDescent="0.3">
      <c r="B58" s="21" t="s">
        <v>64</v>
      </c>
      <c r="C58" s="16"/>
      <c r="D58" s="18"/>
      <c r="E58" s="5"/>
    </row>
    <row r="59" spans="1:5" x14ac:dyDescent="0.3">
      <c r="B59" s="21" t="s">
        <v>65</v>
      </c>
      <c r="C59" s="16"/>
      <c r="D59" s="18"/>
      <c r="E59" s="5"/>
    </row>
    <row r="60" spans="1:5" x14ac:dyDescent="0.3">
      <c r="B60" s="21" t="s">
        <v>66</v>
      </c>
      <c r="C60" s="16"/>
      <c r="D60" s="18"/>
      <c r="E60" s="5"/>
    </row>
    <row r="61" spans="1:5" ht="10.5" customHeight="1" x14ac:dyDescent="0.3">
      <c r="B61" s="2"/>
      <c r="C61" s="3"/>
      <c r="D61" s="3"/>
      <c r="E61" s="3"/>
    </row>
    <row r="62" spans="1:5" ht="16.5" customHeight="1" x14ac:dyDescent="0.3">
      <c r="B62" s="2"/>
      <c r="C62" s="8" t="s">
        <v>24</v>
      </c>
      <c r="D62" s="7" t="s">
        <v>25</v>
      </c>
      <c r="E62" s="3"/>
    </row>
    <row r="63" spans="1:5" x14ac:dyDescent="0.3">
      <c r="A63" s="1" t="s">
        <v>32</v>
      </c>
      <c r="B63" s="1" t="s">
        <v>33</v>
      </c>
      <c r="C63" s="76" t="s">
        <v>14</v>
      </c>
      <c r="D63" s="76"/>
      <c r="E63" s="3"/>
    </row>
    <row r="64" spans="1:5" x14ac:dyDescent="0.3">
      <c r="B64" s="13" t="s">
        <v>18</v>
      </c>
      <c r="C64" s="55"/>
      <c r="D64" s="56"/>
      <c r="E64" s="6"/>
    </row>
    <row r="65" spans="2:5" x14ac:dyDescent="0.3">
      <c r="B65" s="22" t="s">
        <v>49</v>
      </c>
      <c r="C65" s="55"/>
      <c r="D65" s="17"/>
      <c r="E65" s="6"/>
    </row>
    <row r="66" spans="2:5" x14ac:dyDescent="0.3">
      <c r="B66" s="22" t="s">
        <v>53</v>
      </c>
      <c r="C66" s="55"/>
      <c r="D66" s="17"/>
      <c r="E66" s="6"/>
    </row>
    <row r="67" spans="2:5" x14ac:dyDescent="0.3">
      <c r="B67" s="22" t="s">
        <v>48</v>
      </c>
      <c r="C67" s="55"/>
      <c r="D67" s="17"/>
      <c r="E67" s="6"/>
    </row>
    <row r="68" spans="2:5" x14ac:dyDescent="0.3">
      <c r="B68" s="22" t="s">
        <v>44</v>
      </c>
      <c r="C68" s="55"/>
      <c r="D68" s="17"/>
      <c r="E68" s="6"/>
    </row>
    <row r="69" spans="2:5" x14ac:dyDescent="0.3">
      <c r="B69" s="22" t="s">
        <v>50</v>
      </c>
      <c r="C69" s="55"/>
      <c r="D69" s="17"/>
      <c r="E69" s="6"/>
    </row>
    <row r="70" spans="2:5" x14ac:dyDescent="0.3">
      <c r="B70" s="22" t="s">
        <v>43</v>
      </c>
      <c r="C70" s="55"/>
      <c r="D70" s="17"/>
      <c r="E70" s="6"/>
    </row>
    <row r="71" spans="2:5" x14ac:dyDescent="0.3">
      <c r="B71" s="23" t="s">
        <v>45</v>
      </c>
      <c r="C71" s="55"/>
      <c r="D71" s="17"/>
      <c r="E71" s="6"/>
    </row>
    <row r="72" spans="2:5" x14ac:dyDescent="0.3">
      <c r="B72" s="14" t="s">
        <v>19</v>
      </c>
      <c r="C72" s="55"/>
      <c r="D72" s="17"/>
      <c r="E72" s="6"/>
    </row>
    <row r="73" spans="2:5" x14ac:dyDescent="0.3">
      <c r="B73" s="14" t="s">
        <v>20</v>
      </c>
      <c r="C73" s="55"/>
      <c r="D73" s="17"/>
      <c r="E73" s="6"/>
    </row>
    <row r="74" spans="2:5" x14ac:dyDescent="0.3">
      <c r="B74" s="14" t="s">
        <v>21</v>
      </c>
      <c r="C74" s="55"/>
      <c r="D74" s="17"/>
      <c r="E74" s="6"/>
    </row>
    <row r="75" spans="2:5" x14ac:dyDescent="0.3">
      <c r="B75" s="23" t="s">
        <v>46</v>
      </c>
      <c r="C75" s="55"/>
      <c r="D75" s="17"/>
      <c r="E75" s="6"/>
    </row>
    <row r="76" spans="2:5" x14ac:dyDescent="0.3">
      <c r="B76" s="15" t="s">
        <v>26</v>
      </c>
      <c r="C76" s="55"/>
      <c r="D76" s="17"/>
      <c r="E76" s="6"/>
    </row>
    <row r="77" spans="2:5" x14ac:dyDescent="0.3">
      <c r="B77" s="15" t="s">
        <v>47</v>
      </c>
      <c r="C77" s="55"/>
      <c r="D77" s="17"/>
      <c r="E77" s="6"/>
    </row>
    <row r="78" spans="2:5" x14ac:dyDescent="0.3">
      <c r="B78" s="14" t="s">
        <v>22</v>
      </c>
      <c r="C78" s="55"/>
      <c r="D78" s="18"/>
      <c r="E78" s="3"/>
    </row>
    <row r="79" spans="2:5" x14ac:dyDescent="0.3">
      <c r="B79" s="14" t="s">
        <v>23</v>
      </c>
      <c r="C79" s="55"/>
      <c r="D79" s="18"/>
      <c r="E79" s="3"/>
    </row>
    <row r="80" spans="2:5" ht="28.8" x14ac:dyDescent="0.3">
      <c r="B80" s="23" t="s">
        <v>76</v>
      </c>
      <c r="C80" s="61"/>
      <c r="D80" s="61"/>
      <c r="E80" s="3"/>
    </row>
    <row r="81" spans="2:5" ht="28.8" x14ac:dyDescent="0.3">
      <c r="B81" s="23" t="s">
        <v>77</v>
      </c>
      <c r="C81" s="61"/>
      <c r="D81" s="61"/>
      <c r="E81" s="3"/>
    </row>
    <row r="82" spans="2:5" x14ac:dyDescent="0.3">
      <c r="B82" s="29"/>
      <c r="C82" s="27"/>
      <c r="D82" s="28"/>
      <c r="E82" s="3"/>
    </row>
    <row r="83" spans="2:5" x14ac:dyDescent="0.3">
      <c r="B83" s="30" t="s">
        <v>78</v>
      </c>
      <c r="C83" s="27"/>
      <c r="D83" s="28"/>
      <c r="E83" s="3"/>
    </row>
    <row r="84" spans="2:5" ht="9.75" customHeight="1" x14ac:dyDescent="0.3"/>
  </sheetData>
  <mergeCells count="9">
    <mergeCell ref="B46:G46"/>
    <mergeCell ref="C49:D49"/>
    <mergeCell ref="C63:D63"/>
    <mergeCell ref="A1:F5"/>
    <mergeCell ref="A6:F6"/>
    <mergeCell ref="A8:F8"/>
    <mergeCell ref="A9:B9"/>
    <mergeCell ref="F31:F33"/>
    <mergeCell ref="F34:F36"/>
  </mergeCells>
  <printOptions horizontalCentered="1" verticalCentered="1"/>
  <pageMargins left="0.25" right="0.25" top="0.75" bottom="0.75" header="0.3" footer="0.3"/>
  <pageSetup paperSize="8" scale="87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27DA8-C0EF-40D5-9C8D-DD11BFBFF402}">
  <sheetPr>
    <pageSetUpPr fitToPage="1"/>
  </sheetPr>
  <dimension ref="A1:H62"/>
  <sheetViews>
    <sheetView topLeftCell="A55" workbookViewId="0">
      <selection activeCell="C24" sqref="C24"/>
    </sheetView>
  </sheetViews>
  <sheetFormatPr baseColWidth="10" defaultRowHeight="14.4" x14ac:dyDescent="0.3"/>
  <cols>
    <col min="1" max="1" width="2.6640625" customWidth="1"/>
    <col min="2" max="2" width="72.5546875" customWidth="1"/>
    <col min="3" max="3" width="15" customWidth="1"/>
    <col min="4" max="7" width="13.33203125" customWidth="1"/>
  </cols>
  <sheetData>
    <row r="1" spans="1:7" ht="26.25" customHeight="1" x14ac:dyDescent="0.3">
      <c r="A1" s="69" t="s">
        <v>75</v>
      </c>
      <c r="B1" s="70"/>
      <c r="C1" s="70"/>
      <c r="D1" s="70"/>
      <c r="E1" s="70"/>
      <c r="F1" s="70"/>
      <c r="G1" s="71"/>
    </row>
    <row r="2" spans="1:7" ht="26.25" customHeight="1" x14ac:dyDescent="0.3">
      <c r="A2" s="72"/>
      <c r="B2" s="73"/>
      <c r="C2" s="73"/>
      <c r="D2" s="73"/>
      <c r="E2" s="73"/>
      <c r="F2" s="73"/>
      <c r="G2" s="74"/>
    </row>
    <row r="3" spans="1:7" ht="26.25" customHeight="1" x14ac:dyDescent="0.3">
      <c r="A3" s="72"/>
      <c r="B3" s="73"/>
      <c r="C3" s="73"/>
      <c r="D3" s="73"/>
      <c r="E3" s="73"/>
      <c r="F3" s="73"/>
      <c r="G3" s="74"/>
    </row>
    <row r="4" spans="1:7" ht="26.25" customHeight="1" x14ac:dyDescent="0.3">
      <c r="A4" s="72"/>
      <c r="B4" s="73"/>
      <c r="C4" s="73"/>
      <c r="D4" s="73"/>
      <c r="E4" s="73"/>
      <c r="F4" s="73"/>
      <c r="G4" s="74"/>
    </row>
    <row r="5" spans="1:7" ht="26.25" customHeight="1" x14ac:dyDescent="0.3">
      <c r="A5" s="72"/>
      <c r="B5" s="73"/>
      <c r="C5" s="73"/>
      <c r="D5" s="73"/>
      <c r="E5" s="73"/>
      <c r="F5" s="73"/>
      <c r="G5" s="74"/>
    </row>
    <row r="6" spans="1:7" ht="63.75" customHeight="1" x14ac:dyDescent="0.3">
      <c r="A6" s="66" t="s">
        <v>97</v>
      </c>
      <c r="B6" s="67"/>
      <c r="C6" s="67"/>
      <c r="D6" s="67"/>
      <c r="E6" s="67"/>
      <c r="F6" s="67"/>
      <c r="G6" s="68"/>
    </row>
    <row r="7" spans="1:7" ht="10.5" customHeight="1" x14ac:dyDescent="0.3"/>
    <row r="8" spans="1:7" s="9" customFormat="1" ht="15.75" customHeight="1" x14ac:dyDescent="0.3">
      <c r="A8" s="77"/>
      <c r="B8" s="78"/>
      <c r="C8" s="39"/>
      <c r="D8" s="8" t="s">
        <v>24</v>
      </c>
      <c r="E8" s="8"/>
      <c r="F8" s="7" t="s">
        <v>24</v>
      </c>
    </row>
    <row r="9" spans="1:7" x14ac:dyDescent="0.3">
      <c r="A9" s="1" t="s">
        <v>27</v>
      </c>
      <c r="B9" s="1" t="s">
        <v>0</v>
      </c>
      <c r="C9" s="20" t="s">
        <v>69</v>
      </c>
      <c r="D9" s="20" t="s">
        <v>1</v>
      </c>
      <c r="E9" s="20" t="s">
        <v>69</v>
      </c>
      <c r="F9" s="20" t="s">
        <v>2</v>
      </c>
    </row>
    <row r="10" spans="1:7" x14ac:dyDescent="0.3">
      <c r="B10" s="10" t="s">
        <v>3</v>
      </c>
      <c r="C10" s="10">
        <v>12700</v>
      </c>
      <c r="D10" s="24">
        <f>'BPU Variante'!C11*C10</f>
        <v>0</v>
      </c>
      <c r="E10" s="10">
        <v>2000</v>
      </c>
      <c r="F10" s="24">
        <f>'BPU Variante'!D11*E10</f>
        <v>0</v>
      </c>
    </row>
    <row r="11" spans="1:7" x14ac:dyDescent="0.3">
      <c r="B11" s="48" t="s">
        <v>4</v>
      </c>
      <c r="C11" s="48">
        <v>318</v>
      </c>
      <c r="D11" s="24">
        <f>'BPU Variante'!C12*C11</f>
        <v>0</v>
      </c>
      <c r="E11" s="48">
        <v>73</v>
      </c>
      <c r="F11" s="24">
        <f>'BPU Variante'!D12*E11</f>
        <v>0</v>
      </c>
    </row>
    <row r="12" spans="1:7" x14ac:dyDescent="0.3">
      <c r="B12" s="21" t="s">
        <v>87</v>
      </c>
      <c r="C12" s="48">
        <v>500</v>
      </c>
      <c r="D12" s="24">
        <f>'BPU Variante'!C13*C12</f>
        <v>0</v>
      </c>
      <c r="E12" s="48">
        <v>50</v>
      </c>
      <c r="F12" s="24">
        <f>'BPU Variante'!D13*E12</f>
        <v>0</v>
      </c>
    </row>
    <row r="13" spans="1:7" ht="15" thickBot="1" x14ac:dyDescent="0.35">
      <c r="B13" s="21" t="s">
        <v>88</v>
      </c>
      <c r="C13" s="48">
        <v>500</v>
      </c>
      <c r="D13" s="24">
        <f>'BPU Variante'!C14*C13</f>
        <v>0</v>
      </c>
      <c r="E13" s="48">
        <v>50</v>
      </c>
      <c r="F13" s="24">
        <f>'BPU Variante'!D14*E13</f>
        <v>0</v>
      </c>
    </row>
    <row r="14" spans="1:7" ht="15" thickBot="1" x14ac:dyDescent="0.35">
      <c r="B14" s="52" t="s">
        <v>71</v>
      </c>
      <c r="C14" s="49">
        <f>SUM(C10:C13)</f>
        <v>14018</v>
      </c>
      <c r="D14" s="50">
        <f>SUM(D10:D13)</f>
        <v>0</v>
      </c>
      <c r="E14" s="49">
        <f>SUM(E10:E13)</f>
        <v>2173</v>
      </c>
      <c r="F14" s="51">
        <f>SUM(F10:F13)</f>
        <v>0</v>
      </c>
    </row>
    <row r="15" spans="1:7" ht="10.5" customHeight="1" x14ac:dyDescent="0.3">
      <c r="B15" s="2"/>
      <c r="C15" s="2"/>
      <c r="D15" s="25"/>
      <c r="E15" s="25"/>
      <c r="F15" s="25"/>
    </row>
    <row r="16" spans="1:7" x14ac:dyDescent="0.3">
      <c r="A16" s="1" t="s">
        <v>28</v>
      </c>
      <c r="B16" s="1" t="s">
        <v>5</v>
      </c>
      <c r="C16" s="20" t="s">
        <v>69</v>
      </c>
      <c r="D16" s="20" t="s">
        <v>1</v>
      </c>
      <c r="E16" s="20" t="s">
        <v>69</v>
      </c>
      <c r="F16" s="20" t="s">
        <v>2</v>
      </c>
    </row>
    <row r="17" spans="1:6" x14ac:dyDescent="0.3">
      <c r="B17" s="10" t="s">
        <v>3</v>
      </c>
      <c r="C17" s="10">
        <v>500</v>
      </c>
      <c r="D17" s="24">
        <f>'BPU Variante'!C17*C17</f>
        <v>0</v>
      </c>
      <c r="E17" s="10">
        <v>250</v>
      </c>
      <c r="F17" s="24">
        <f>'BPU Variante'!D17*E17</f>
        <v>0</v>
      </c>
    </row>
    <row r="18" spans="1:6" x14ac:dyDescent="0.3">
      <c r="B18" s="10" t="s">
        <v>6</v>
      </c>
      <c r="C18" s="10">
        <v>50</v>
      </c>
      <c r="D18" s="24">
        <f>'BPU Variante'!C18*C18</f>
        <v>0</v>
      </c>
      <c r="E18" s="10">
        <v>50</v>
      </c>
      <c r="F18" s="24">
        <f>'BPU Variante'!D18*E18</f>
        <v>0</v>
      </c>
    </row>
    <row r="19" spans="1:6" x14ac:dyDescent="0.3">
      <c r="B19" s="10" t="s">
        <v>7</v>
      </c>
      <c r="C19" s="10">
        <v>400</v>
      </c>
      <c r="D19" s="24">
        <f>'BPU Variante'!C19*C19</f>
        <v>0</v>
      </c>
      <c r="E19" s="10">
        <v>200</v>
      </c>
      <c r="F19" s="24">
        <f>'BPU Variante'!D19*E19</f>
        <v>0</v>
      </c>
    </row>
    <row r="20" spans="1:6" x14ac:dyDescent="0.3">
      <c r="B20" s="10" t="s">
        <v>8</v>
      </c>
      <c r="C20" s="10">
        <v>50</v>
      </c>
      <c r="D20" s="24">
        <f>'BPU Variante'!C20*C20</f>
        <v>0</v>
      </c>
      <c r="E20" s="10">
        <v>20</v>
      </c>
      <c r="F20" s="24">
        <f>'BPU Variante'!D20*E20</f>
        <v>0</v>
      </c>
    </row>
    <row r="21" spans="1:6" x14ac:dyDescent="0.3">
      <c r="B21" s="48" t="s">
        <v>9</v>
      </c>
      <c r="C21" s="48">
        <v>16</v>
      </c>
      <c r="D21" s="24">
        <f>'BPU Variante'!C21*C21</f>
        <v>0</v>
      </c>
      <c r="E21" s="48">
        <v>37</v>
      </c>
      <c r="F21" s="24">
        <f>'BPU Variante'!D21*E21</f>
        <v>0</v>
      </c>
    </row>
    <row r="22" spans="1:6" x14ac:dyDescent="0.3">
      <c r="B22" s="21" t="s">
        <v>85</v>
      </c>
      <c r="C22" s="48">
        <v>50</v>
      </c>
      <c r="D22" s="24">
        <f>'BPU Variante'!C22*C22</f>
        <v>0</v>
      </c>
      <c r="E22" s="48">
        <v>10</v>
      </c>
      <c r="F22" s="24">
        <f>'BPU Variante'!D22*E22</f>
        <v>0</v>
      </c>
    </row>
    <row r="23" spans="1:6" ht="15" thickBot="1" x14ac:dyDescent="0.35">
      <c r="B23" s="21" t="s">
        <v>86</v>
      </c>
      <c r="C23" s="48">
        <v>50</v>
      </c>
      <c r="D23" s="24">
        <f>'BPU Variante'!C23*C23</f>
        <v>0</v>
      </c>
      <c r="E23" s="48">
        <v>10</v>
      </c>
      <c r="F23" s="24">
        <f>'BPU Variante'!D23*E23</f>
        <v>0</v>
      </c>
    </row>
    <row r="24" spans="1:6" ht="15" thickBot="1" x14ac:dyDescent="0.35">
      <c r="B24" s="52" t="s">
        <v>70</v>
      </c>
      <c r="C24" s="53">
        <f>SUM(C17:C23)</f>
        <v>1116</v>
      </c>
      <c r="D24" s="54">
        <f>SUM(D17:D23)</f>
        <v>0</v>
      </c>
      <c r="E24" s="53">
        <f>SUM(E17:E23)</f>
        <v>577</v>
      </c>
      <c r="F24" s="54">
        <f>SUM(F17:F23)</f>
        <v>0</v>
      </c>
    </row>
    <row r="25" spans="1:6" ht="10.5" customHeight="1" x14ac:dyDescent="0.3">
      <c r="B25" s="4"/>
      <c r="C25" s="4"/>
      <c r="D25" s="26"/>
      <c r="E25" s="26"/>
      <c r="F25" s="26"/>
    </row>
    <row r="26" spans="1:6" x14ac:dyDescent="0.3">
      <c r="A26" s="1" t="s">
        <v>29</v>
      </c>
      <c r="B26" s="1" t="s">
        <v>10</v>
      </c>
      <c r="C26" s="20" t="s">
        <v>69</v>
      </c>
      <c r="D26" s="20" t="s">
        <v>1</v>
      </c>
      <c r="E26" s="20" t="s">
        <v>69</v>
      </c>
      <c r="F26" s="20" t="s">
        <v>2</v>
      </c>
    </row>
    <row r="27" spans="1:6" x14ac:dyDescent="0.3">
      <c r="B27" s="10" t="s">
        <v>11</v>
      </c>
      <c r="C27" s="43"/>
      <c r="D27" s="44"/>
      <c r="E27" s="57">
        <v>129</v>
      </c>
      <c r="F27" s="24">
        <f>E27*'BPU Variante'!D26</f>
        <v>0</v>
      </c>
    </row>
    <row r="28" spans="1:6" x14ac:dyDescent="0.3">
      <c r="B28" s="21" t="s">
        <v>89</v>
      </c>
      <c r="C28" s="43"/>
      <c r="D28" s="44"/>
      <c r="E28" s="57">
        <v>10</v>
      </c>
      <c r="F28" s="24">
        <f>E28*'BPU Variante'!D27</f>
        <v>0</v>
      </c>
    </row>
    <row r="29" spans="1:6" ht="15" thickBot="1" x14ac:dyDescent="0.35">
      <c r="B29" s="21" t="s">
        <v>90</v>
      </c>
      <c r="C29" s="43"/>
      <c r="D29" s="44"/>
      <c r="E29" s="57">
        <v>5</v>
      </c>
      <c r="F29" s="24">
        <f>E29*'BPU Variante'!D28</f>
        <v>0</v>
      </c>
    </row>
    <row r="30" spans="1:6" ht="15" thickBot="1" x14ac:dyDescent="0.35">
      <c r="B30" s="52" t="s">
        <v>93</v>
      </c>
      <c r="C30" s="53"/>
      <c r="D30" s="54"/>
      <c r="E30" s="53">
        <f>SUM(E27:E29)</f>
        <v>144</v>
      </c>
      <c r="F30" s="54">
        <f>SUM(F27:F29)</f>
        <v>0</v>
      </c>
    </row>
    <row r="31" spans="1:6" ht="10.5" customHeight="1" x14ac:dyDescent="0.3">
      <c r="B31" s="2"/>
      <c r="C31" s="2"/>
      <c r="D31" s="25"/>
      <c r="E31" s="25"/>
      <c r="F31" s="25"/>
    </row>
    <row r="32" spans="1:6" x14ac:dyDescent="0.3">
      <c r="A32" s="1" t="s">
        <v>30</v>
      </c>
      <c r="B32" s="1" t="s">
        <v>51</v>
      </c>
      <c r="C32" s="20" t="s">
        <v>69</v>
      </c>
      <c r="D32" s="20" t="s">
        <v>1</v>
      </c>
      <c r="E32" s="20" t="s">
        <v>69</v>
      </c>
      <c r="F32" s="20" t="s">
        <v>2</v>
      </c>
    </row>
    <row r="33" spans="1:8" x14ac:dyDescent="0.3">
      <c r="B33" s="21" t="s">
        <v>13</v>
      </c>
      <c r="C33" s="21">
        <v>3786</v>
      </c>
      <c r="D33" s="24">
        <f>C33*'BPU Variante'!C31</f>
        <v>0</v>
      </c>
      <c r="E33" s="21">
        <v>3364</v>
      </c>
      <c r="F33" s="24">
        <f>E33*'BPU Variante'!D31</f>
        <v>0</v>
      </c>
      <c r="G33" s="63" t="s">
        <v>40</v>
      </c>
    </row>
    <row r="34" spans="1:8" x14ac:dyDescent="0.3">
      <c r="B34" s="21" t="s">
        <v>38</v>
      </c>
      <c r="C34" s="21">
        <v>135</v>
      </c>
      <c r="D34" s="24">
        <f>C34*'BPU Variante'!C37</f>
        <v>0</v>
      </c>
      <c r="E34" s="21">
        <v>131</v>
      </c>
      <c r="F34" s="24">
        <f>E34*'BPU Variante'!D37</f>
        <v>0</v>
      </c>
    </row>
    <row r="35" spans="1:8" x14ac:dyDescent="0.3">
      <c r="B35" s="21" t="s">
        <v>35</v>
      </c>
      <c r="C35" s="21">
        <v>350</v>
      </c>
      <c r="D35" s="24">
        <f>C35*'BPU Variante'!C32</f>
        <v>0</v>
      </c>
      <c r="E35" s="21">
        <v>50</v>
      </c>
      <c r="F35" s="24">
        <f>E35*'BPU Variante'!D32</f>
        <v>0</v>
      </c>
    </row>
    <row r="36" spans="1:8" x14ac:dyDescent="0.3">
      <c r="B36" s="21" t="s">
        <v>36</v>
      </c>
      <c r="C36" s="21">
        <v>300</v>
      </c>
      <c r="D36" s="24">
        <f>C36*'BPU Variante'!C33</f>
        <v>0</v>
      </c>
      <c r="E36" s="21">
        <v>20</v>
      </c>
      <c r="F36" s="24">
        <f>E36*'BPU Variante'!D33</f>
        <v>0</v>
      </c>
    </row>
    <row r="37" spans="1:8" x14ac:dyDescent="0.3">
      <c r="B37" s="21" t="s">
        <v>94</v>
      </c>
      <c r="C37" s="21">
        <v>5</v>
      </c>
      <c r="D37" s="24">
        <f>C38*'BPU Variante'!C38</f>
        <v>0</v>
      </c>
      <c r="E37" s="21">
        <v>3</v>
      </c>
      <c r="F37" s="24">
        <f>E38*'BPU Variante'!D38</f>
        <v>0</v>
      </c>
    </row>
    <row r="38" spans="1:8" ht="15" thickBot="1" x14ac:dyDescent="0.35">
      <c r="B38" s="21" t="s">
        <v>95</v>
      </c>
      <c r="C38" s="21">
        <v>5</v>
      </c>
      <c r="D38" s="24">
        <f>C39*'BPU Variante'!C39</f>
        <v>0</v>
      </c>
      <c r="E38" s="21">
        <v>3</v>
      </c>
      <c r="F38" s="24">
        <f>E39*'BPU Variante'!D39</f>
        <v>0</v>
      </c>
    </row>
    <row r="39" spans="1:8" ht="15" thickBot="1" x14ac:dyDescent="0.35">
      <c r="B39" s="52" t="s">
        <v>72</v>
      </c>
      <c r="C39" s="53">
        <f>SUM(C33:C36)</f>
        <v>4571</v>
      </c>
      <c r="D39" s="54">
        <f>SUM(D33:D38)</f>
        <v>0</v>
      </c>
      <c r="E39" s="53">
        <f>SUM(E33:E36)</f>
        <v>3565</v>
      </c>
      <c r="F39" s="54">
        <f>SUM(F33:F38)</f>
        <v>0</v>
      </c>
    </row>
    <row r="40" spans="1:8" ht="10.5" customHeight="1" x14ac:dyDescent="0.3">
      <c r="A40" s="65"/>
      <c r="B40" s="79"/>
      <c r="C40" s="79"/>
      <c r="D40" s="79"/>
      <c r="E40" s="79"/>
      <c r="F40" s="79"/>
      <c r="G40" s="79"/>
      <c r="H40" s="79"/>
    </row>
    <row r="41" spans="1:8" ht="16.5" customHeight="1" x14ac:dyDescent="0.3">
      <c r="B41" s="2"/>
      <c r="C41" s="2"/>
      <c r="D41" s="8" t="s">
        <v>24</v>
      </c>
      <c r="E41" s="40"/>
      <c r="F41" s="41"/>
    </row>
    <row r="42" spans="1:8" x14ac:dyDescent="0.3">
      <c r="A42" s="1" t="s">
        <v>31</v>
      </c>
      <c r="B42" s="1" t="s">
        <v>12</v>
      </c>
      <c r="C42" s="20" t="s">
        <v>69</v>
      </c>
      <c r="D42" s="64" t="s">
        <v>14</v>
      </c>
      <c r="E42" s="42"/>
      <c r="F42" s="42"/>
    </row>
    <row r="43" spans="1:8" x14ac:dyDescent="0.3">
      <c r="B43" s="21" t="s">
        <v>60</v>
      </c>
      <c r="C43" s="10">
        <v>2</v>
      </c>
      <c r="D43" s="24">
        <f>BPU!C54*C43</f>
        <v>0</v>
      </c>
      <c r="E43" s="43"/>
      <c r="F43" s="44"/>
    </row>
    <row r="44" spans="1:8" x14ac:dyDescent="0.3">
      <c r="B44" s="21" t="s">
        <v>61</v>
      </c>
      <c r="C44" s="10">
        <v>1</v>
      </c>
      <c r="D44" s="24">
        <f>BPU!C55*C44</f>
        <v>0</v>
      </c>
      <c r="E44" s="43"/>
      <c r="F44" s="44"/>
    </row>
    <row r="45" spans="1:8" x14ac:dyDescent="0.3">
      <c r="B45" s="21" t="s">
        <v>62</v>
      </c>
      <c r="C45" s="10">
        <v>1</v>
      </c>
      <c r="D45" s="24">
        <f>BPU!C56*C45</f>
        <v>0</v>
      </c>
      <c r="E45" s="43"/>
      <c r="F45" s="44"/>
    </row>
    <row r="46" spans="1:8" x14ac:dyDescent="0.3">
      <c r="B46" s="21" t="s">
        <v>63</v>
      </c>
      <c r="C46" s="10">
        <v>1</v>
      </c>
      <c r="D46" s="24">
        <f>BPU!C57*C46</f>
        <v>0</v>
      </c>
      <c r="E46" s="43"/>
      <c r="F46" s="44"/>
    </row>
    <row r="47" spans="1:8" x14ac:dyDescent="0.3">
      <c r="B47" s="21" t="s">
        <v>64</v>
      </c>
      <c r="C47" s="10">
        <v>1</v>
      </c>
      <c r="D47" s="24">
        <f>BPU!C58*C47</f>
        <v>0</v>
      </c>
      <c r="E47" s="43"/>
      <c r="F47" s="44"/>
    </row>
    <row r="48" spans="1:8" x14ac:dyDescent="0.3">
      <c r="B48" s="21" t="s">
        <v>65</v>
      </c>
      <c r="C48" s="10">
        <v>1</v>
      </c>
      <c r="D48" s="24">
        <f>BPU!C59*C48</f>
        <v>0</v>
      </c>
      <c r="E48" s="43"/>
      <c r="F48" s="44"/>
    </row>
    <row r="49" spans="1:6" ht="15" thickBot="1" x14ac:dyDescent="0.35">
      <c r="B49" s="21" t="s">
        <v>66</v>
      </c>
      <c r="C49" s="10">
        <v>1</v>
      </c>
      <c r="D49" s="24">
        <f>BPU!C60*C49</f>
        <v>0</v>
      </c>
      <c r="E49" s="43"/>
      <c r="F49" s="44"/>
    </row>
    <row r="50" spans="1:6" ht="15" thickBot="1" x14ac:dyDescent="0.35">
      <c r="B50" s="52" t="s">
        <v>73</v>
      </c>
      <c r="C50" s="53"/>
      <c r="D50" s="54">
        <f>SUM(D43:D49)</f>
        <v>0</v>
      </c>
      <c r="E50" s="27"/>
      <c r="F50" s="28"/>
    </row>
    <row r="51" spans="1:6" ht="10.5" customHeight="1" x14ac:dyDescent="0.3">
      <c r="B51" s="2"/>
      <c r="C51" s="2"/>
      <c r="D51" s="3"/>
      <c r="E51" s="3"/>
      <c r="F51" s="3"/>
    </row>
    <row r="52" spans="1:6" ht="16.5" customHeight="1" x14ac:dyDescent="0.3">
      <c r="B52" s="2"/>
      <c r="C52" s="2"/>
      <c r="D52" s="8" t="s">
        <v>24</v>
      </c>
      <c r="E52" s="40"/>
      <c r="F52" s="41"/>
    </row>
    <row r="53" spans="1:6" x14ac:dyDescent="0.3">
      <c r="A53" s="1" t="s">
        <v>32</v>
      </c>
      <c r="B53" s="1" t="s">
        <v>33</v>
      </c>
      <c r="C53" s="20" t="s">
        <v>69</v>
      </c>
      <c r="D53" s="64" t="s">
        <v>14</v>
      </c>
      <c r="E53" s="42"/>
      <c r="F53" s="42"/>
    </row>
    <row r="54" spans="1:6" x14ac:dyDescent="0.3">
      <c r="B54" s="14" t="s">
        <v>20</v>
      </c>
      <c r="C54" s="11">
        <v>10</v>
      </c>
      <c r="D54" s="55">
        <f>BPU!C73*C54</f>
        <v>0</v>
      </c>
      <c r="E54" s="46"/>
      <c r="F54" s="47"/>
    </row>
    <row r="55" spans="1:6" x14ac:dyDescent="0.3">
      <c r="B55" s="14" t="s">
        <v>21</v>
      </c>
      <c r="C55" s="45">
        <v>20</v>
      </c>
      <c r="D55" s="55">
        <f>BPU!C74*C55</f>
        <v>0</v>
      </c>
      <c r="E55" s="46"/>
      <c r="F55" s="47"/>
    </row>
    <row r="56" spans="1:6" x14ac:dyDescent="0.3">
      <c r="B56" s="15" t="s">
        <v>26</v>
      </c>
      <c r="C56" s="45">
        <v>60</v>
      </c>
      <c r="D56" s="55">
        <f>BPU!C76*C56</f>
        <v>0</v>
      </c>
      <c r="E56" s="46"/>
      <c r="F56" s="47"/>
    </row>
    <row r="57" spans="1:6" x14ac:dyDescent="0.3">
      <c r="B57" s="14" t="s">
        <v>22</v>
      </c>
      <c r="C57" s="11">
        <v>10</v>
      </c>
      <c r="D57" s="55">
        <f>BPU!C78*C57</f>
        <v>0</v>
      </c>
      <c r="E57" s="43"/>
      <c r="F57" s="44"/>
    </row>
    <row r="58" spans="1:6" x14ac:dyDescent="0.3">
      <c r="B58" s="14" t="s">
        <v>23</v>
      </c>
      <c r="C58" s="45">
        <v>5</v>
      </c>
      <c r="D58" s="55">
        <f>BPU!C79*C58</f>
        <v>0</v>
      </c>
      <c r="E58" s="43"/>
      <c r="F58" s="44"/>
    </row>
    <row r="59" spans="1:6" ht="36" customHeight="1" x14ac:dyDescent="0.3">
      <c r="B59" s="23" t="s">
        <v>83</v>
      </c>
      <c r="C59" s="61">
        <f>25*30</f>
        <v>750</v>
      </c>
      <c r="D59" s="62">
        <f>C59*'BPU Variante'!C80</f>
        <v>0</v>
      </c>
      <c r="E59" s="43"/>
      <c r="F59" s="44"/>
    </row>
    <row r="60" spans="1:6" ht="43.8" thickBot="1" x14ac:dyDescent="0.35">
      <c r="B60" s="23" t="s">
        <v>84</v>
      </c>
      <c r="C60" s="61">
        <f>25*30</f>
        <v>750</v>
      </c>
      <c r="D60" s="62">
        <f>C60*'BPU Variante'!C81</f>
        <v>0</v>
      </c>
      <c r="E60" s="43"/>
      <c r="F60" s="44"/>
    </row>
    <row r="61" spans="1:6" ht="15" thickBot="1" x14ac:dyDescent="0.35">
      <c r="B61" s="52" t="s">
        <v>73</v>
      </c>
      <c r="C61" s="53"/>
      <c r="D61" s="54">
        <f>SUM(D54:D60)</f>
        <v>0</v>
      </c>
      <c r="E61" s="27"/>
      <c r="F61" s="28"/>
    </row>
    <row r="62" spans="1:6" ht="15" thickBot="1" x14ac:dyDescent="0.35">
      <c r="B62" s="52" t="s">
        <v>74</v>
      </c>
      <c r="C62" s="53"/>
      <c r="D62" s="54">
        <f>D61+D50+D39+F39+F30+F24+D24+D14+F14</f>
        <v>0</v>
      </c>
      <c r="E62" s="27"/>
      <c r="F62" s="28"/>
    </row>
  </sheetData>
  <mergeCells count="4">
    <mergeCell ref="A1:G5"/>
    <mergeCell ref="A6:G6"/>
    <mergeCell ref="A8:B8"/>
    <mergeCell ref="B40:H40"/>
  </mergeCells>
  <printOptions horizontalCentered="1" verticalCentered="1"/>
  <pageMargins left="0.25" right="0.25" top="0.75" bottom="0.75" header="0.3" footer="0.3"/>
  <pageSetup paperSize="8" scale="8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BPU</vt:lpstr>
      <vt:lpstr>DQE</vt:lpstr>
      <vt:lpstr>BPU Variante</vt:lpstr>
      <vt:lpstr>DQE Variante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philippe.girault</dc:creator>
  <cp:lastModifiedBy>VIGREUX Flora</cp:lastModifiedBy>
  <cp:lastPrinted>2021-11-23T14:59:43Z</cp:lastPrinted>
  <dcterms:created xsi:type="dcterms:W3CDTF">2018-01-24T14:38:43Z</dcterms:created>
  <dcterms:modified xsi:type="dcterms:W3CDTF">2025-02-21T10:54:09Z</dcterms:modified>
</cp:coreProperties>
</file>