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vml" ContentType="application/vnd.openxmlformats-officedocument.vmlDrawi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<sst xmlns="http://schemas.openxmlformats.org/spreadsheetml/2006/main" count="1479" uniqueCount="470">
  <si>
    <t>Dossier</t>
  </si>
  <si>
    <t>Date</t>
  </si>
  <si>
    <t>Phase</t>
  </si>
  <si>
    <t>Indice</t>
  </si>
  <si>
    <t>MAITRE D'OUVRAGE
CCI SAÔNE DOUBS
46 Avenue Villarceau, BESANCON
25000</t>
  </si>
  <si>
    <t>BUREAU D'ETUDES : 
    I2EF
    6 Boulevard des Alliès
    70000 VESOUL
    Tél : 03.84.76.73.76.
    Mél : contact@i2ef.fr</t>
  </si>
  <si>
    <t>ARCHITECTE : 
    F. VIDBERG ARCHITECTURE &amp; URBANISME
    12 rue Roger Salengro
    70000 VESOUL
    Tél : 03.84.75.49.31
    Mél : contact@vidbergarchitecture.fr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</si>
  <si>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</si>
  <si>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</si>
  <si>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</si>
  <si>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</si>
  <si>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</si>
  <si>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</si>
  <si>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</si>
  <si>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</si>
  <si>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</si>
  <si>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</si>
  <si>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</si>
  <si>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</si>
  <si>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</si>
  <si>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</si>
  <si>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</si>
  <si>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</si>
  <si>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</si>
  <si>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</si>
  <si>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</si>
  <si>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</si>
  <si>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</si>
  <si>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</si>
  <si>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</si>
  <si>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</si>
  <si>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</si>
  <si>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</si>
  <si>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</si>
  <si>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</si>
  <si>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</si>
  <si>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</si>
  <si>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n°08</t>
  </si>
  <si>
    <t>LOT ÉLECTRICITÉ - CHAUFFAGE ÉLECTRIQUE</t>
  </si>
  <si>
    <t>3.&amp;</t>
  </si>
  <si>
    <t>SPÉCIFICATIONS TECHNIQUES DÉTAILLÉES</t>
  </si>
  <si>
    <t>2.1</t>
  </si>
  <si>
    <t>TRAVAUX PREPARATOIRES.</t>
  </si>
  <si>
    <r>
      <rPr>
        <b/>
        <u/>
        <sz val="11"/>
        <color theme="1"/>
        <rFont val="Arial"/>
        <family val="2"/>
      </rPr>
      <t>TRAVAUX PREPARATOIRES.</t>
    </r>
    <r>
      <rPr>
        <b/>
        <sz val="11"/>
        <color theme="1"/>
        <rFont val="Arial"/>
        <family val="2"/>
      </rPr>
      <t xml:space="preserve"> </t>
    </r>
  </si>
  <si>
    <t>2.1.1</t>
  </si>
  <si>
    <t>Installation commune de chantier.</t>
  </si>
  <si>
    <r>
      <rPr>
        <b/>
        <u/>
        <sz val="10"/>
        <color theme="1"/>
        <rFont val="Arial"/>
        <family val="2"/>
      </rPr>
      <t>Installation commune de chantier.</t>
    </r>
    <r>
      <rPr>
        <b/>
        <sz val="10"/>
        <color theme="1"/>
        <rFont val="Arial"/>
        <family val="2"/>
      </rPr>
      <t xml:space="preserve"> </t>
    </r>
  </si>
  <si>
    <t>5.T</t>
  </si>
  <si>
    <t>2.1.1.1</t>
  </si>
  <si>
    <t>Coffret de chantier répartis vers chaque zone d’intervention</t>
  </si>
  <si>
    <t>9.&amp;</t>
  </si>
  <si>
    <t>2.1.1.2</t>
  </si>
  <si>
    <t>Alimentation des coffrets</t>
  </si>
  <si>
    <t>ENS</t>
  </si>
  <si>
    <t>2.1.1.3</t>
  </si>
  <si>
    <t>Éclairage général du chantier</t>
  </si>
  <si>
    <t>2.1.1.4</t>
  </si>
  <si>
    <t>Éclairage de sécurité du chantier</t>
  </si>
  <si>
    <t>2.1.1.5</t>
  </si>
  <si>
    <t>Alimentation des bungalows de chantier</t>
  </si>
  <si>
    <t>2.1.1.6</t>
  </si>
  <si>
    <t>Vérification réglementaire par un organisme agréé</t>
  </si>
  <si>
    <t>2.1.1.7</t>
  </si>
  <si>
    <t>Contrôle quotidien de l'installation, maintenance, remise en état</t>
  </si>
  <si>
    <t>2.1.1.8</t>
  </si>
  <si>
    <t>Dépose et récupération de l'installation en fin de chantier</t>
  </si>
  <si>
    <t>5.&amp;</t>
  </si>
  <si>
    <t>Total H.T. :</t>
  </si>
  <si>
    <t>Total T.V.A. (20%) :</t>
  </si>
  <si>
    <t>Total T.T.C. :</t>
  </si>
  <si>
    <t>2.1.2</t>
  </si>
  <si>
    <t>Dépose des installations existantes</t>
  </si>
  <si>
    <r>
      <rPr>
        <b/>
        <u/>
        <sz val="10"/>
        <color theme="1"/>
        <rFont val="Arial"/>
        <family val="2"/>
      </rPr>
      <t>Dépose des installations existantes</t>
    </r>
    <r>
      <rPr>
        <b/>
        <sz val="10"/>
        <color theme="1"/>
        <rFont val="Arial"/>
        <family val="2"/>
      </rPr>
      <t xml:space="preserve"> </t>
    </r>
  </si>
  <si>
    <t>2.1.2.1</t>
  </si>
  <si>
    <t>Dépose communs suivant CCTP</t>
  </si>
  <si>
    <t>2.1.2.2</t>
  </si>
  <si>
    <t>Dépose logements suivant CCTP</t>
  </si>
  <si>
    <t>4.&amp;</t>
  </si>
  <si>
    <r>
      <rPr>
        <b/>
        <u/>
        <sz val="10"/>
        <color theme="1"/>
        <rFont val="Arial"/>
        <family val="2"/>
      </rPr>
      <t>TRAVAUX PREPARATOIRES.</t>
    </r>
    <r>
      <rPr>
        <b/>
        <sz val="10"/>
        <color theme="1"/>
        <rFont val="Arial"/>
        <family val="2"/>
      </rPr>
      <t xml:space="preserve"> </t>
    </r>
  </si>
  <si>
    <t>2.2</t>
  </si>
  <si>
    <t>RÉSEAU DE TERRE.</t>
  </si>
  <si>
    <r>
      <rPr>
        <b/>
        <u/>
        <sz val="11"/>
        <color theme="1"/>
        <rFont val="Arial"/>
        <family val="2"/>
      </rPr>
      <t>RÉSEAU DE TERRE.</t>
    </r>
    <r>
      <rPr>
        <b/>
        <sz val="11"/>
        <color theme="1"/>
        <rFont val="Arial"/>
        <family val="2"/>
      </rPr>
      <t xml:space="preserve"> </t>
    </r>
  </si>
  <si>
    <t>2.2.1</t>
  </si>
  <si>
    <t>Prise de terre.</t>
  </si>
  <si>
    <r>
      <rPr>
        <b/>
        <u/>
        <sz val="10"/>
        <color theme="1"/>
        <rFont val="Arial"/>
        <family val="2"/>
      </rPr>
      <t>Prise de terre.</t>
    </r>
    <r>
      <rPr>
        <b/>
        <sz val="10"/>
        <color theme="1"/>
        <rFont val="Arial"/>
        <family val="2"/>
      </rPr>
      <t xml:space="preserve"> </t>
    </r>
  </si>
  <si>
    <t>2.2.2</t>
  </si>
  <si>
    <t>Liaisons équipotentielles.</t>
  </si>
  <si>
    <r>
      <rPr>
        <b/>
        <u/>
        <sz val="10"/>
        <color theme="1"/>
        <rFont val="Arial"/>
        <family val="2"/>
      </rPr>
      <t>Liaisons équipotentielles.</t>
    </r>
    <r>
      <rPr>
        <b/>
        <sz val="10"/>
        <color theme="1"/>
        <rFont val="Arial"/>
        <family val="2"/>
      </rPr>
      <t xml:space="preserve"> </t>
    </r>
  </si>
  <si>
    <t>2.2.2.1</t>
  </si>
  <si>
    <t>Interconnexion des masses métalliques du bâtiment</t>
  </si>
  <si>
    <t>2.2.2.2</t>
  </si>
  <si>
    <t>Interconnexion des canalisations d'eau et de gaz</t>
  </si>
  <si>
    <t>2.2.2.3</t>
  </si>
  <si>
    <t>Interconnexion des canalisations de ventilation</t>
  </si>
  <si>
    <t>2.2.2.4</t>
  </si>
  <si>
    <t>Interconnexion des appareils d'éclairage de classe 1</t>
  </si>
  <si>
    <t>2.2.2.5</t>
  </si>
  <si>
    <t>Interconnexion des conduits métalliques</t>
  </si>
  <si>
    <t>2.2.2.6</t>
  </si>
  <si>
    <t>Interconnexions réglementaires dans les salles de bain des logements</t>
  </si>
  <si>
    <t>2.2.3</t>
  </si>
  <si>
    <t>Conducteurs de protection.</t>
  </si>
  <si>
    <r>
      <rPr>
        <b/>
        <u/>
        <sz val="10"/>
        <color theme="1"/>
        <rFont val="Arial"/>
        <family val="2"/>
      </rPr>
      <t>Conducteurs de protection.</t>
    </r>
    <r>
      <rPr>
        <b/>
        <sz val="10"/>
        <color theme="1"/>
        <rFont val="Arial"/>
        <family val="2"/>
      </rPr>
      <t xml:space="preserve"> </t>
    </r>
  </si>
  <si>
    <r>
      <rPr>
        <b/>
        <u/>
        <sz val="10"/>
        <color theme="1"/>
        <rFont val="Arial"/>
        <family val="2"/>
      </rPr>
      <t>RÉSEAU DE TERRE.</t>
    </r>
    <r>
      <rPr>
        <b/>
        <sz val="10"/>
        <color theme="1"/>
        <rFont val="Arial"/>
        <family val="2"/>
      </rPr>
      <t xml:space="preserve"> </t>
    </r>
  </si>
  <si>
    <t>2.3</t>
  </si>
  <si>
    <t>ÉQUIPEMENT GÉNÉRAL DES COMMUNS</t>
  </si>
  <si>
    <r>
      <rPr>
        <b/>
        <u/>
        <sz val="11"/>
        <color theme="1"/>
        <rFont val="Arial"/>
        <family val="2"/>
      </rPr>
      <t>ÉQUIPEMENT GÉNÉRAL DES COMMUNS</t>
    </r>
    <r>
      <rPr>
        <b/>
        <sz val="11"/>
        <color theme="1"/>
        <rFont val="Arial"/>
        <family val="2"/>
      </rPr>
      <t xml:space="preserve"> </t>
    </r>
  </si>
  <si>
    <t>2.3.1</t>
  </si>
  <si>
    <t>Tableaux de protection.</t>
  </si>
  <si>
    <r>
      <rPr>
        <b/>
        <u/>
        <sz val="10"/>
        <color theme="1"/>
        <rFont val="Arial"/>
        <family val="2"/>
      </rPr>
      <t>Tableaux de protection.</t>
    </r>
    <r>
      <rPr>
        <b/>
        <sz val="10"/>
        <color theme="1"/>
        <rFont val="Arial"/>
        <family val="2"/>
      </rPr>
      <t xml:space="preserve"> </t>
    </r>
  </si>
  <si>
    <t>2.3.1.1</t>
  </si>
  <si>
    <t>Complément du tableau TD C suivant CCTP</t>
  </si>
  <si>
    <t>2.3.1.2</t>
  </si>
  <si>
    <t>Mise à jour des schémas électriques</t>
  </si>
  <si>
    <t>2.3.2</t>
  </si>
  <si>
    <t>Exploitation – fonctionnement.</t>
  </si>
  <si>
    <r>
      <rPr>
        <b/>
        <u/>
        <sz val="10"/>
        <color theme="1"/>
        <rFont val="Arial"/>
        <family val="2"/>
      </rPr>
      <t>Exploitation – fonctionnement.</t>
    </r>
    <r>
      <rPr>
        <b/>
        <sz val="10"/>
        <color theme="1"/>
        <rFont val="Arial"/>
        <family val="2"/>
      </rPr>
      <t xml:space="preserve"> </t>
    </r>
  </si>
  <si>
    <t>2.3.2.1</t>
  </si>
  <si>
    <t>Voyants lumineux implantés à chaque niveau</t>
  </si>
  <si>
    <t>2.3.2.2</t>
  </si>
  <si>
    <t>Câblage sur extracteur</t>
  </si>
  <si>
    <r>
      <rPr>
        <b/>
        <u/>
        <sz val="10"/>
        <color theme="1"/>
        <rFont val="Arial"/>
        <family val="2"/>
      </rPr>
      <t>ÉQUIPEMENT GÉNÉRAL DES COMMUNS</t>
    </r>
    <r>
      <rPr>
        <b/>
        <sz val="10"/>
        <color theme="1"/>
        <rFont val="Arial"/>
        <family val="2"/>
      </rPr>
      <t xml:space="preserve"> </t>
    </r>
  </si>
  <si>
    <t>2.4</t>
  </si>
  <si>
    <t>ÉQUIPEMENT DES LOCAUX DES SERVICES GÉNÉRAUX</t>
  </si>
  <si>
    <r>
      <rPr>
        <b/>
        <u/>
        <sz val="11"/>
        <color theme="1"/>
        <rFont val="Arial"/>
        <family val="2"/>
      </rPr>
      <t>ÉQUIPEMENT DES LOCAUX DES SERVICES GÉNÉRAUX</t>
    </r>
    <r>
      <rPr>
        <b/>
        <sz val="11"/>
        <color theme="1"/>
        <rFont val="Arial"/>
        <family val="2"/>
      </rPr>
      <t xml:space="preserve"> </t>
    </r>
  </si>
  <si>
    <t>2.4.1</t>
  </si>
  <si>
    <t>Classement des locaux</t>
  </si>
  <si>
    <r>
      <rPr>
        <b/>
        <u/>
        <sz val="10"/>
        <color theme="1"/>
        <rFont val="Arial"/>
        <family val="2"/>
      </rPr>
      <t>Classement des locaux</t>
    </r>
    <r>
      <rPr>
        <b/>
        <sz val="10"/>
        <color theme="1"/>
        <rFont val="Arial"/>
        <family val="2"/>
      </rPr>
      <t xml:space="preserve"> </t>
    </r>
  </si>
  <si>
    <t>5.U.TABLEAU.3.7</t>
  </si>
  <si>
    <t>2.4.2</t>
  </si>
  <si>
    <t>Canalisations secondaires.</t>
  </si>
  <si>
    <r>
      <rPr>
        <b/>
        <u/>
        <sz val="10"/>
        <color theme="1"/>
        <rFont val="Arial"/>
        <family val="2"/>
      </rPr>
      <t>Canalisations secondaires.</t>
    </r>
    <r>
      <rPr>
        <b/>
        <sz val="10"/>
        <color theme="1"/>
        <rFont val="Arial"/>
        <family val="2"/>
      </rPr>
      <t xml:space="preserve"> </t>
    </r>
  </si>
  <si>
    <t>2.4.3</t>
  </si>
  <si>
    <t>Éclairage des locaux communs.</t>
  </si>
  <si>
    <r>
      <rPr>
        <b/>
        <u/>
        <sz val="10"/>
        <color theme="1"/>
        <rFont val="Arial"/>
        <family val="2"/>
      </rPr>
      <t>Éclairage des locaux communs.</t>
    </r>
    <r>
      <rPr>
        <b/>
        <sz val="10"/>
        <color theme="1"/>
        <rFont val="Arial"/>
        <family val="2"/>
      </rPr>
      <t xml:space="preserve"> </t>
    </r>
  </si>
  <si>
    <t>5.U.IMAGE</t>
  </si>
  <si>
    <t>2.4.3.1</t>
  </si>
  <si>
    <t>Applique LED direct/indirect - 24 W - Repère A1</t>
  </si>
  <si>
    <t>2.4.3.2</t>
  </si>
  <si>
    <t>Spot LED étanche - 12 W - Repère SE1</t>
  </si>
  <si>
    <t>2.4.3.3</t>
  </si>
  <si>
    <t>Luminaire LED étanche à vasque - 28,8 W - Repère LD1</t>
  </si>
  <si>
    <t>2.4.3.4</t>
  </si>
  <si>
    <t>Luminaire LED tubulaire à détection - 20 W - Repère LD2</t>
  </si>
  <si>
    <t>2.4.3.5</t>
  </si>
  <si>
    <t>Ligne LED encastrée - 10 W/m - Rep. LD3 y compris drivers et profilés d'encastrement.</t>
  </si>
  <si>
    <t>ML</t>
  </si>
  <si>
    <t>2.4.3.6</t>
  </si>
  <si>
    <t>Câblage, conduits et raccordement y compris toutes sujétions</t>
  </si>
  <si>
    <t>2.4.4</t>
  </si>
  <si>
    <t>Appareillage et prises de courant</t>
  </si>
  <si>
    <r>
      <rPr>
        <b/>
        <u/>
        <sz val="10"/>
        <color theme="1"/>
        <rFont val="Arial"/>
        <family val="2"/>
      </rPr>
      <t>Appareillage et prises de courant</t>
    </r>
    <r>
      <rPr>
        <b/>
        <sz val="10"/>
        <color theme="1"/>
        <rFont val="Arial"/>
        <family val="2"/>
      </rPr>
      <t xml:space="preserve"> </t>
    </r>
  </si>
  <si>
    <t>2.4.4.1</t>
  </si>
  <si>
    <t>Inter S.A. ou V.V.</t>
  </si>
  <si>
    <t>2.4.4.2</t>
  </si>
  <si>
    <t>2.4.4.3</t>
  </si>
  <si>
    <t>PC 2 x 10/16 A+T</t>
  </si>
  <si>
    <t>2.4.4.4</t>
  </si>
  <si>
    <t>2.4.4.5</t>
  </si>
  <si>
    <t>Inter S.A. ou V.V. - IP 55 - IK 08</t>
  </si>
  <si>
    <t>2.4.4.6</t>
  </si>
  <si>
    <t>PC 2 x 10/16 A+T - IP 55 - IK 08</t>
  </si>
  <si>
    <t>2.4.4.7</t>
  </si>
  <si>
    <t>2.4.4.8</t>
  </si>
  <si>
    <t>Détecteur de présence infrarouge - type PD4-C</t>
  </si>
  <si>
    <t>2.4.4.9</t>
  </si>
  <si>
    <t>Détecteur de présence infrarouge saillie - type PD4N-1C-AP</t>
  </si>
  <si>
    <t>2.4.4.10</t>
  </si>
  <si>
    <t>Détecteur de mouvement infrarouge saillie - type RC Plus Next 230</t>
  </si>
  <si>
    <t>2.4.4.11</t>
  </si>
  <si>
    <t>2.4.5</t>
  </si>
  <si>
    <t>Alimentations diverses</t>
  </si>
  <si>
    <r>
      <rPr>
        <b/>
        <u/>
        <sz val="10"/>
        <color theme="1"/>
        <rFont val="Arial"/>
        <family val="2"/>
      </rPr>
      <t>Alimentations diverses</t>
    </r>
    <r>
      <rPr>
        <b/>
        <sz val="10"/>
        <color theme="1"/>
        <rFont val="Arial"/>
        <family val="2"/>
      </rPr>
      <t xml:space="preserve"> </t>
    </r>
  </si>
  <si>
    <t>2.4.5.1</t>
  </si>
  <si>
    <t>Alimentation de la VMC simple flux en câble CR1 3G2,5 mm² en attente</t>
  </si>
  <si>
    <r>
      <rPr>
        <b/>
        <u/>
        <sz val="10"/>
        <color theme="1"/>
        <rFont val="Arial"/>
        <family val="2"/>
      </rPr>
      <t>ÉQUIPEMENT DES LOCAUX DES SERVICES GÉNÉRAUX</t>
    </r>
    <r>
      <rPr>
        <b/>
        <sz val="10"/>
        <color theme="1"/>
        <rFont val="Arial"/>
        <family val="2"/>
      </rPr>
      <t xml:space="preserve"> </t>
    </r>
  </si>
  <si>
    <t>2.5</t>
  </si>
  <si>
    <t>ÉQUIPEMENT DES LOGEMENTS</t>
  </si>
  <si>
    <r>
      <rPr>
        <b/>
        <u/>
        <sz val="11"/>
        <color theme="1"/>
        <rFont val="Arial"/>
        <family val="2"/>
      </rPr>
      <t>ÉQUIPEMENT DES LOGEMENTS</t>
    </r>
    <r>
      <rPr>
        <b/>
        <sz val="11"/>
        <color theme="1"/>
        <rFont val="Arial"/>
        <family val="2"/>
      </rPr>
      <t xml:space="preserve"> </t>
    </r>
  </si>
  <si>
    <t>2.5.1</t>
  </si>
  <si>
    <t>Gaine technique logement et tableau de répartition</t>
  </si>
  <si>
    <r>
      <rPr>
        <b/>
        <u/>
        <sz val="10"/>
        <color theme="1"/>
        <rFont val="Arial"/>
        <family val="2"/>
      </rPr>
      <t>Gaine technique logement et tableau de répartition</t>
    </r>
    <r>
      <rPr>
        <b/>
        <sz val="10"/>
        <color theme="1"/>
        <rFont val="Arial"/>
        <family val="2"/>
      </rPr>
      <t xml:space="preserve"> </t>
    </r>
  </si>
  <si>
    <t>2.5.1.1</t>
  </si>
  <si>
    <t>Gaine technique logement GTL suivant CCTP</t>
  </si>
  <si>
    <t>2.5.1.2</t>
  </si>
  <si>
    <t>Tableau de répartition suivant CCTP</t>
  </si>
  <si>
    <t>2.5.2</t>
  </si>
  <si>
    <t>Distribution intérieure</t>
  </si>
  <si>
    <r>
      <rPr>
        <b/>
        <u/>
        <sz val="10"/>
        <color theme="1"/>
        <rFont val="Arial"/>
        <family val="2"/>
      </rPr>
      <t>Distribution intérieure</t>
    </r>
    <r>
      <rPr>
        <b/>
        <sz val="10"/>
        <color theme="1"/>
        <rFont val="Arial"/>
        <family val="2"/>
      </rPr>
      <t xml:space="preserve"> </t>
    </r>
  </si>
  <si>
    <t>2.5.2.1</t>
  </si>
  <si>
    <t>Logement T1</t>
  </si>
  <si>
    <r>
      <rPr>
        <b/>
        <i/>
        <u/>
        <sz val="9"/>
        <color theme="1"/>
        <rFont val="Arial"/>
        <family val="2"/>
      </rPr>
      <t>Logement T1</t>
    </r>
    <r>
      <rPr>
        <b/>
        <sz val="9"/>
        <color theme="1"/>
        <rFont val="Arial"/>
        <family val="2"/>
      </rPr>
      <t xml:space="preserve"> </t>
    </r>
  </si>
  <si>
    <t>2.5.2.1.1</t>
  </si>
  <si>
    <t>Points lumineux en plafond avec boîte DCL et lampe</t>
  </si>
  <si>
    <t>2.5.2.1.2</t>
  </si>
  <si>
    <t>Point lumineux en plafond avec DCL IP44 et lampe</t>
  </si>
  <si>
    <t>2.5.2.1.3</t>
  </si>
  <si>
    <t>Applique LED étanche IP44 - IK07 - 16 W - Repère A2</t>
  </si>
  <si>
    <t>2.5.2.1.4</t>
  </si>
  <si>
    <t>2.5.2.1.5</t>
  </si>
  <si>
    <t>Interrupteur lumineux</t>
  </si>
  <si>
    <t>2.5.2.1.6</t>
  </si>
  <si>
    <t>Câblage des circuits d'éclairage</t>
  </si>
  <si>
    <t>2.5.2.1.7</t>
  </si>
  <si>
    <t>PC 2 x 10/16 A+T dans GTL</t>
  </si>
  <si>
    <t>2.5.2.1.8</t>
  </si>
  <si>
    <t>2.5.2.1.9</t>
  </si>
  <si>
    <t>Câblage des circuits de prises de courant standard</t>
  </si>
  <si>
    <t>2.5.2.1.10</t>
  </si>
  <si>
    <t>PC 2 x 10/16 A+T spécialisées</t>
  </si>
  <si>
    <t>2.5.2.1.11</t>
  </si>
  <si>
    <t>Câblage des circuits de PC spécialisées</t>
  </si>
  <si>
    <t>2.5.2.1.12</t>
  </si>
  <si>
    <t>Boîte de connexion 2 x 32 A + T pour cuisson y compris câblage</t>
  </si>
  <si>
    <t>8.&amp;</t>
  </si>
  <si>
    <t>2.5.2.2</t>
  </si>
  <si>
    <t>Logements T1</t>
  </si>
  <si>
    <r>
      <rPr>
        <b/>
        <i/>
        <u/>
        <sz val="9"/>
        <color theme="1"/>
        <rFont val="Arial"/>
        <family val="2"/>
      </rPr>
      <t>Logements T1</t>
    </r>
    <r>
      <rPr>
        <b/>
        <sz val="9"/>
        <color theme="1"/>
        <rFont val="Arial"/>
        <family val="2"/>
      </rPr>
      <t xml:space="preserve"> </t>
    </r>
  </si>
  <si>
    <t>2.5.2.2.1</t>
  </si>
  <si>
    <t>Équipements idem logement T1 ci-avant</t>
  </si>
  <si>
    <t>2.5.2.3</t>
  </si>
  <si>
    <t>Logement T3</t>
  </si>
  <si>
    <r>
      <rPr>
        <b/>
        <i/>
        <u/>
        <sz val="9"/>
        <color theme="1"/>
        <rFont val="Arial"/>
        <family val="2"/>
      </rPr>
      <t>Logement T3</t>
    </r>
    <r>
      <rPr>
        <b/>
        <sz val="9"/>
        <color theme="1"/>
        <rFont val="Arial"/>
        <family val="2"/>
      </rPr>
      <t xml:space="preserve"> </t>
    </r>
  </si>
  <si>
    <t>2.5.2.3.1</t>
  </si>
  <si>
    <t>2.5.2.3.2</t>
  </si>
  <si>
    <t>2.5.2.3.3</t>
  </si>
  <si>
    <t>2.5.2.3.4</t>
  </si>
  <si>
    <t>2.5.2.3.5</t>
  </si>
  <si>
    <t>2.5.2.3.6</t>
  </si>
  <si>
    <t>2.5.2.3.7</t>
  </si>
  <si>
    <t>2.5.2.3.8</t>
  </si>
  <si>
    <t>2.5.2.3.9</t>
  </si>
  <si>
    <t>2.5.2.3.10</t>
  </si>
  <si>
    <t>2.5.2.3.11</t>
  </si>
  <si>
    <t>2.5.2.4</t>
  </si>
  <si>
    <t>Logements T3</t>
  </si>
  <si>
    <r>
      <rPr>
        <b/>
        <i/>
        <u/>
        <sz val="9"/>
        <color theme="1"/>
        <rFont val="Arial"/>
        <family val="2"/>
      </rPr>
      <t>Logements T3</t>
    </r>
    <r>
      <rPr>
        <b/>
        <sz val="9"/>
        <color theme="1"/>
        <rFont val="Arial"/>
        <family val="2"/>
      </rPr>
      <t xml:space="preserve"> </t>
    </r>
  </si>
  <si>
    <t>2.5.2.4.1</t>
  </si>
  <si>
    <t>Équipements idem logement T3 ci-avant</t>
  </si>
  <si>
    <t>2.5.2.5</t>
  </si>
  <si>
    <t>Radiateurs électriques</t>
  </si>
  <si>
    <r>
      <rPr>
        <b/>
        <i/>
        <u/>
        <sz val="11"/>
        <color theme="1"/>
        <rFont val="Arial"/>
        <family val="2"/>
      </rPr>
      <t>Radiateurs électriques</t>
    </r>
    <r>
      <rPr>
        <u/>
        <sz val="10"/>
        <color theme="1"/>
        <rFont val="Arial"/>
        <family val="2"/>
      </rPr>
      <t xml:space="preserve"> </t>
    </r>
  </si>
  <si>
    <t>6.T</t>
  </si>
  <si>
    <t>2.5.2.5.1</t>
  </si>
  <si>
    <t>Radiateurs électrique 1000 W suivant CCTP</t>
  </si>
  <si>
    <t>2.5.2.5.2</t>
  </si>
  <si>
    <t>Alimentation en câble U-1000 R2V - 3G2,5 mm² dans boîte de sortie de câbles y compris raccordement</t>
  </si>
  <si>
    <t>6.&amp;</t>
  </si>
  <si>
    <t>2.5.2.6</t>
  </si>
  <si>
    <t>Sèche-serviette électrique</t>
  </si>
  <si>
    <r>
      <rPr>
        <b/>
        <i/>
        <u/>
        <sz val="11"/>
        <color theme="1"/>
        <rFont val="Arial"/>
        <family val="2"/>
      </rPr>
      <t>Sèche-serviette électrique</t>
    </r>
    <r>
      <rPr>
        <u/>
        <sz val="10"/>
        <color theme="1"/>
        <rFont val="Arial"/>
        <family val="2"/>
      </rPr>
      <t xml:space="preserve"> </t>
    </r>
  </si>
  <si>
    <t>2.5.2.6.1</t>
  </si>
  <si>
    <t>Sèche-serviette électrique 500 W suivant CCTP</t>
  </si>
  <si>
    <t>2.5.2.6.2</t>
  </si>
  <si>
    <r>
      <rPr>
        <b/>
        <u/>
        <sz val="10"/>
        <color theme="1"/>
        <rFont val="Arial"/>
        <family val="2"/>
      </rPr>
      <t>ÉQUIPEMENT DES LOGEMENTS</t>
    </r>
    <r>
      <rPr>
        <b/>
        <sz val="10"/>
        <color theme="1"/>
        <rFont val="Arial"/>
        <family val="2"/>
      </rPr>
      <t xml:space="preserve"> </t>
    </r>
  </si>
  <si>
    <t>2.6</t>
  </si>
  <si>
    <t>ÉCLAIRAGE EXTÉRIEUR</t>
  </si>
  <si>
    <r>
      <rPr>
        <b/>
        <u/>
        <sz val="11"/>
        <color theme="1"/>
        <rFont val="Arial"/>
        <family val="2"/>
      </rPr>
      <t>ÉCLAIRAGE EXTÉRIEUR</t>
    </r>
    <r>
      <rPr>
        <b/>
        <sz val="11"/>
        <color theme="1"/>
        <rFont val="Arial"/>
        <family val="2"/>
      </rPr>
      <t xml:space="preserve"> </t>
    </r>
  </si>
  <si>
    <t>4.T</t>
  </si>
  <si>
    <t>4.U.IMAGE</t>
  </si>
  <si>
    <t>2.6.1</t>
  </si>
  <si>
    <t>2.6.2</t>
  </si>
  <si>
    <t>Détecteur de mouvement suivant CCTP</t>
  </si>
  <si>
    <t>2.6.3</t>
  </si>
  <si>
    <t>2.6.4</t>
  </si>
  <si>
    <t>Hublot LED étanche à détection - 20 W - Repère H1</t>
  </si>
  <si>
    <t>2.6.5</t>
  </si>
  <si>
    <r>
      <rPr>
        <b/>
        <u/>
        <sz val="10"/>
        <color theme="1"/>
        <rFont val="Arial"/>
        <family val="2"/>
      </rPr>
      <t>ÉCLAIRAGE EXTÉRIEUR</t>
    </r>
    <r>
      <rPr>
        <b/>
        <sz val="10"/>
        <color theme="1"/>
        <rFont val="Arial"/>
        <family val="2"/>
      </rPr>
      <t xml:space="preserve"> </t>
    </r>
  </si>
  <si>
    <t>2.7</t>
  </si>
  <si>
    <t>SÉCURITÉ</t>
  </si>
  <si>
    <r>
      <rPr>
        <b/>
        <u/>
        <sz val="11"/>
        <color theme="1"/>
        <rFont val="Arial"/>
        <family val="2"/>
      </rPr>
      <t>SÉCURITÉ</t>
    </r>
    <r>
      <rPr>
        <b/>
        <sz val="11"/>
        <color theme="1"/>
        <rFont val="Arial"/>
        <family val="2"/>
      </rPr>
      <t xml:space="preserve"> </t>
    </r>
  </si>
  <si>
    <t>2.7.1</t>
  </si>
  <si>
    <t>Éclairage de sécurité</t>
  </si>
  <si>
    <r>
      <rPr>
        <b/>
        <u/>
        <sz val="10"/>
        <color theme="1"/>
        <rFont val="Arial"/>
        <family val="2"/>
      </rPr>
      <t>Éclairage de sécurité</t>
    </r>
    <r>
      <rPr>
        <b/>
        <sz val="10"/>
        <color theme="1"/>
        <rFont val="Arial"/>
        <family val="2"/>
      </rPr>
      <t xml:space="preserve"> </t>
    </r>
  </si>
  <si>
    <t>2.7.1.1</t>
  </si>
  <si>
    <t>Bloc autonome - 8 lm - IP 42 - IK 07</t>
  </si>
  <si>
    <t>2.7.1.2</t>
  </si>
  <si>
    <t>Bloc autonome - 45 lm - IP 65 - IK 10</t>
  </si>
  <si>
    <t>2.7.1.3</t>
  </si>
  <si>
    <t xml:space="preserve">Grille de protection </t>
  </si>
  <si>
    <t>2.7.1.4</t>
  </si>
  <si>
    <t>Télécommande BAES à insérer dans TD C</t>
  </si>
  <si>
    <t>2.7.1.5</t>
  </si>
  <si>
    <t>Câblage, conduits et raccordement y compris toutes sujestions</t>
  </si>
  <si>
    <t>2.7.2</t>
  </si>
  <si>
    <t>Sécurité incendie</t>
  </si>
  <si>
    <r>
      <rPr>
        <b/>
        <u/>
        <sz val="10"/>
        <color theme="1"/>
        <rFont val="Arial"/>
        <family val="2"/>
      </rPr>
      <t>Sécurité incendie</t>
    </r>
    <r>
      <rPr>
        <b/>
        <sz val="10"/>
        <color theme="1"/>
        <rFont val="Arial"/>
        <family val="2"/>
      </rPr>
      <t xml:space="preserve"> </t>
    </r>
  </si>
  <si>
    <t>2.7.2.1</t>
  </si>
  <si>
    <t>Fourniture et pose de détecteur suivant CCTP</t>
  </si>
  <si>
    <t>2.7.3</t>
  </si>
  <si>
    <t>Contrôle d'accès - portier interphone</t>
  </si>
  <si>
    <r>
      <rPr>
        <b/>
        <u/>
        <sz val="10"/>
        <color theme="1"/>
        <rFont val="Arial"/>
        <family val="2"/>
      </rPr>
      <t>Contrôle d'accès - portier interphone</t>
    </r>
    <r>
      <rPr>
        <b/>
        <sz val="10"/>
        <color theme="1"/>
        <rFont val="Arial"/>
        <family val="2"/>
      </rPr>
      <t xml:space="preserve"> </t>
    </r>
  </si>
  <si>
    <t>2.7.3.1</t>
  </si>
  <si>
    <t>Platine de rue à défilement de noms et contrôle d'accès VIGIK</t>
  </si>
  <si>
    <t>2.7.3.2</t>
  </si>
  <si>
    <t>Poste intérieur vidéo type "main libres"</t>
  </si>
  <si>
    <t>2.7.3.3</t>
  </si>
  <si>
    <t>Lecteur de badge suivant CCTP</t>
  </si>
  <si>
    <t>2.7.3.4</t>
  </si>
  <si>
    <t>Alimentation et raccordement des ventouses électromagnétiques</t>
  </si>
  <si>
    <t>2.7.3.5</t>
  </si>
  <si>
    <t>Bouton poussoir de sortie libre avec indicateur sonore et visuel</t>
  </si>
  <si>
    <t>2.7.3.6</t>
  </si>
  <si>
    <t>Module de gestion et de raccordement</t>
  </si>
  <si>
    <t>2.7.3.7</t>
  </si>
  <si>
    <t>Coffret d'alimentation à intégrer dans le tableau des services généraux</t>
  </si>
  <si>
    <t>2.7.3.8</t>
  </si>
  <si>
    <t>Câblage d'alimentation</t>
  </si>
  <si>
    <t>2.7.3.9</t>
  </si>
  <si>
    <t>Boîtier d'alimentation de secours avec ensemble chargeur et batteries</t>
  </si>
  <si>
    <t>2.7.3.10</t>
  </si>
  <si>
    <t>Câblage de l'ensemble y compris fourreaux</t>
  </si>
  <si>
    <t>2.7.3.11</t>
  </si>
  <si>
    <t>Essais et mise en service de l'installation</t>
  </si>
  <si>
    <t>2.7.3.12</t>
  </si>
  <si>
    <t>Fourniture de 65 badges programmés</t>
  </si>
  <si>
    <t>2.7.4</t>
  </si>
  <si>
    <t>Sonnerie</t>
  </si>
  <si>
    <r>
      <rPr>
        <b/>
        <u/>
        <sz val="10"/>
        <color theme="1"/>
        <rFont val="Arial"/>
        <family val="2"/>
      </rPr>
      <t>Sonnerie</t>
    </r>
    <r>
      <rPr>
        <b/>
        <sz val="10"/>
        <color theme="1"/>
        <rFont val="Arial"/>
        <family val="2"/>
      </rPr>
      <t xml:space="preserve"> </t>
    </r>
  </si>
  <si>
    <t>2.7.4.1</t>
  </si>
  <si>
    <t>Carillon suivant CCTP</t>
  </si>
  <si>
    <t>2.7.4.2</t>
  </si>
  <si>
    <t>Bouton poussoir porte-étiquette lumineux étanche</t>
  </si>
  <si>
    <t>2.7.4.3</t>
  </si>
  <si>
    <t>Câblage de l'ensemble</t>
  </si>
  <si>
    <r>
      <rPr>
        <b/>
        <u/>
        <sz val="10"/>
        <color theme="1"/>
        <rFont val="Arial"/>
        <family val="2"/>
      </rPr>
      <t>SÉCURITÉ</t>
    </r>
    <r>
      <rPr>
        <b/>
        <sz val="10"/>
        <color theme="1"/>
        <rFont val="Arial"/>
        <family val="2"/>
      </rPr>
      <t xml:space="preserve"> </t>
    </r>
  </si>
  <si>
    <t>2.8</t>
  </si>
  <si>
    <t>COMMUNICATION</t>
  </si>
  <si>
    <r>
      <rPr>
        <b/>
        <u/>
        <sz val="11"/>
        <color theme="1"/>
        <rFont val="Arial"/>
        <family val="2"/>
      </rPr>
      <t>COMMUNICATION</t>
    </r>
    <r>
      <rPr>
        <b/>
        <sz val="11"/>
        <color theme="1"/>
        <rFont val="Arial"/>
        <family val="2"/>
      </rPr>
      <t xml:space="preserve"> </t>
    </r>
  </si>
  <si>
    <t>2.8.1</t>
  </si>
  <si>
    <t>Réseau de communication</t>
  </si>
  <si>
    <r>
      <rPr>
        <b/>
        <u/>
        <sz val="10"/>
        <color theme="1"/>
        <rFont val="Arial"/>
        <family val="2"/>
      </rPr>
      <t>Réseau de communication</t>
    </r>
    <r>
      <rPr>
        <b/>
        <sz val="10"/>
        <color theme="1"/>
        <rFont val="Arial"/>
        <family val="2"/>
      </rPr>
      <t xml:space="preserve"> </t>
    </r>
  </si>
  <si>
    <t>2.8.1.1</t>
  </si>
  <si>
    <t>Liaison en câble 4 paires catégorie grade 2 TV sous fourreau entre la réglette et le boîtier DTI</t>
  </si>
  <si>
    <t>2.8.1.2</t>
  </si>
  <si>
    <t>Fourreau ICTA de 20 aiguillé entre la gaine technique téléphone et le coffret de communication dans chaque logement</t>
  </si>
  <si>
    <t>2.8.1.3</t>
  </si>
  <si>
    <t>Coffret de communication suivant CCTP</t>
  </si>
  <si>
    <t>2.8.1.4</t>
  </si>
  <si>
    <t>2.8.1.4.1</t>
  </si>
  <si>
    <t>Prises RJ 45 - Cat. 6a (avec 2 par logements)</t>
  </si>
  <si>
    <t>2.8.1.4.2</t>
  </si>
  <si>
    <t>Câblage cat. grade 2 TV - 4 paires 6/10° de la série 298 entre chaque prise et le coffret de communication respectif</t>
  </si>
  <si>
    <t>2.8.1.5</t>
  </si>
  <si>
    <t>2.8.1.5.1</t>
  </si>
  <si>
    <t>Prises RJ 45 - Cat. 6a (avec 4 par logements)</t>
  </si>
  <si>
    <t>2.8.1.5.2</t>
  </si>
  <si>
    <t>2.8.1.6</t>
  </si>
  <si>
    <t>Repérage soigné selon les directives d'Orange (câbles, réglettes, prises)</t>
  </si>
  <si>
    <t>2.8.1.7</t>
  </si>
  <si>
    <t>Assistance avec Orange pour les opérations de réception des installations</t>
  </si>
  <si>
    <t>2.8.2</t>
  </si>
  <si>
    <t>Fibre optique</t>
  </si>
  <si>
    <r>
      <rPr>
        <b/>
        <u/>
        <sz val="10"/>
        <color theme="1"/>
        <rFont val="Arial"/>
        <family val="2"/>
      </rPr>
      <t>Fibre optique</t>
    </r>
    <r>
      <rPr>
        <b/>
        <sz val="10"/>
        <color theme="1"/>
        <rFont val="Arial"/>
        <family val="2"/>
      </rPr>
      <t xml:space="preserve"> </t>
    </r>
  </si>
  <si>
    <t>2.8.2.1</t>
  </si>
  <si>
    <t>Liaison en câble avec fibre de type B6 y compris fourreau ICTA de 20 entre le point de branchement optique et le boîtier DTIo</t>
  </si>
  <si>
    <t>2.8.2.2</t>
  </si>
  <si>
    <t>Fourreau ICTA de 20 aiguillé entre la gaine technique FO et le coffret de communication dans chaque logement</t>
  </si>
  <si>
    <t>2.8.2.3</t>
  </si>
  <si>
    <t>Contrôle et tests de l'installation par l'installateur suivant CCTP</t>
  </si>
  <si>
    <t>2.8.3</t>
  </si>
  <si>
    <t>Télévision</t>
  </si>
  <si>
    <r>
      <rPr>
        <b/>
        <u/>
        <sz val="10"/>
        <color theme="1"/>
        <rFont val="Arial"/>
        <family val="2"/>
      </rPr>
      <t>Télévision</t>
    </r>
    <r>
      <rPr>
        <b/>
        <sz val="10"/>
        <color theme="1"/>
        <rFont val="Arial"/>
        <family val="2"/>
      </rPr>
      <t xml:space="preserve"> </t>
    </r>
  </si>
  <si>
    <t>2.8.3.1</t>
  </si>
  <si>
    <t>Répartiteur à installer dans le tableau de communication de chaque logement</t>
  </si>
  <si>
    <t>2.8.3.2</t>
  </si>
  <si>
    <t>Câblage TV du type C6 entre le dérivateur d'étage et le répartiteur du logement y compris fourreau</t>
  </si>
  <si>
    <t>2.8.3.3</t>
  </si>
  <si>
    <t>Cordon Balum RJ45/F</t>
  </si>
  <si>
    <t>2.8.3.4</t>
  </si>
  <si>
    <t>Câblage entre chaque prise et le répartiteur de chaque logement y compris fourreau ICTA</t>
  </si>
  <si>
    <t>2.8.3.5</t>
  </si>
  <si>
    <t>Essais, mesures, réglage et mise en service de l'installation y compris toutes sujétions</t>
  </si>
  <si>
    <r>
      <rPr>
        <b/>
        <u/>
        <sz val="10"/>
        <color theme="1"/>
        <rFont val="Arial"/>
        <family val="2"/>
      </rPr>
      <t>COMMUNICATION</t>
    </r>
    <r>
      <rPr>
        <b/>
        <sz val="10"/>
        <color theme="1"/>
        <rFont val="Arial"/>
        <family val="2"/>
      </rPr>
      <t xml:space="preserve"> </t>
    </r>
  </si>
  <si>
    <t>2.9</t>
  </si>
  <si>
    <t>MISE EN SERVICE ET DOCUMENTS</t>
  </si>
  <si>
    <r>
      <rPr>
        <b/>
        <u/>
        <sz val="11"/>
        <color theme="1"/>
        <rFont val="Arial"/>
        <family val="2"/>
      </rPr>
      <t>MISE EN SERVICE ET DOCUMENTS</t>
    </r>
    <r>
      <rPr>
        <b/>
        <sz val="11"/>
        <color theme="1"/>
        <rFont val="Arial"/>
        <family val="2"/>
      </rPr>
      <t xml:space="preserve"> </t>
    </r>
  </si>
  <si>
    <t>2.9.1</t>
  </si>
  <si>
    <t>Essais et mise en service des installations</t>
  </si>
  <si>
    <t>2.9.2</t>
  </si>
  <si>
    <t>Établissement des plans et schémas de façonnage pour constitution du Dossier des Ouvrages Exécutés</t>
  </si>
  <si>
    <t>2.9.3</t>
  </si>
  <si>
    <t>Diffusion des documents de fin de chantier (DOE)</t>
  </si>
  <si>
    <r>
      <rPr>
        <b/>
        <u/>
        <sz val="10"/>
        <color theme="1"/>
        <rFont val="Arial"/>
        <family val="2"/>
      </rPr>
      <t>MISE EN SERVICE ET DOCUMENTS</t>
    </r>
    <r>
      <rPr>
        <b/>
        <sz val="10"/>
        <color theme="1"/>
        <rFont val="Arial"/>
        <family val="2"/>
      </rPr>
      <t xml:space="preserve"> </t>
    </r>
  </si>
  <si>
    <t>RECAPITULATIF
Lot n°08 LOT ÉLECTRICITÉ - CHAUFFAGE ÉLECTRIQUE</t>
  </si>
  <si>
    <t>RECAPITULATIF DES CHAPITRES</t>
  </si>
  <si>
    <t>2 - SPÉCIFICATIONS TECHNIQUES DÉTAILLÉES</t>
  </si>
  <si>
    <t>- 2.1 - TRAVAUX PREPARATOIRES.</t>
  </si>
  <si>
    <t>- 2.2 - RÉSEAU DE TERRE.</t>
  </si>
  <si>
    <t>- 2.3 - ÉQUIPEMENT GÉNÉRAL DES COMMUNS</t>
  </si>
  <si>
    <t>- 2.4 - ÉQUIPEMENT DES LOCAUX DES SERVICES GÉNÉRAUX</t>
  </si>
  <si>
    <t>- 2.5 - ÉQUIPEMENT DES LOGEMENTS</t>
  </si>
  <si>
    <t>- 2.6 - ÉCLAIRAGE EXTÉRIEUR</t>
  </si>
  <si>
    <t>- 2.7 - SÉCURITÉ</t>
  </si>
  <si>
    <t>- 2.8 - COMMUNICATION</t>
  </si>
  <si>
    <t>- 2.9 - MISE EN SERVICE ET DOCUMENTS</t>
  </si>
  <si>
    <t>Total du lot LOT ÉLECTRICITÉ - CHAUFFAGE ÉLECTRIQUE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</si>
  <si>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</si>
  <si>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</si>
  <si>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</si>
  <si>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</si>
  <si>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</si>
  <si>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</si>
  <si>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</si>
  <si>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</si>
  <si>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</si>
  <si>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</si>
  <si>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</si>
  <si>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</si>
  <si>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</si>
  <si>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</si>
  <si>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</si>
  <si>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</si>
  <si>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</si>
  <si>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</si>
  <si>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</si>
  <si>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</si>
  <si>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</si>
  <si>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</si>
  <si>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</si>
  <si>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</si>
  <si>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</si>
  <si>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</si>
  <si>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</si>
  <si>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</si>
  <si>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</si>
  <si>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</si>
  <si>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</si>
  <si>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</si>
  <si>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Rénovation de 45 logements étudiants</t>
  </si>
  <si>
    <t>07/01/2025</t>
  </si>
  <si>
    <t>EXE</t>
  </si>
  <si>
    <t>C</t>
  </si>
  <si>
    <t>30 Avenue Georges Clémenceau</t>
  </si>
  <si>
    <t>25000 BESANÇON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</si>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</sst>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7" fontId="9" fillId="0" borderId="7" xfId="0" applyNumberFormat="1" applyFont="1" applyBorder="1" applyAlignment="1">
      <alignment horizontal="right" vertical="top" wrapText="1"/>
    </xf>
    <xf numFmtId="167" fontId="9" fillId="0" borderId="8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0" fontId="3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indent="1" wrapText="1"/>
    </xf>
    <xf numFmtId="167" fontId="14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347663</xdr:colOff>
      <xdr:row>1</xdr:row>
      <xdr:rowOff>0</xdr:rowOff>
    </xdr:from>
    <xdr:to>
      <xdr:col>6</xdr:col>
      <xdr:colOff>484507</xdr:colOff>
      <xdr:row>9</xdr:row>
      <xdr:rowOff>114171</xdr:rowOff>
    </xdr:to>
    <xdr:pic>
      <xdr:nvPicPr>
        <xdr:cNvPr id="2" name="Picture 1" descr="{ffa1d9a3-6c04-4135-a5b6-cefbd53e580f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863" y="114300"/>
          <a:ext cx="994094" cy="10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79</xdr:row>
      <xdr:rowOff>85725</xdr:rowOff>
    </xdr:from>
    <xdr:to>
      <xdr:col>1</xdr:col>
      <xdr:colOff>641350</xdr:colOff>
      <xdr:row>81</xdr:row>
      <xdr:rowOff>35358</xdr:rowOff>
    </xdr:to>
    <xdr:pic>
      <xdr:nvPicPr>
        <xdr:cNvPr id="3" name="Picture 2" descr="{834a0ec0-adc1-4d04-b564-573f80f4d642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9115425"/>
          <a:ext cx="603250" cy="1782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15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5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1062"/>
  <sheetViews>
    <sheetView showGridLines="0" tabSelected="1" workbookViewId="0">
      <pane ySplit="3" topLeftCell="A4" activePane="bottomLeft" state="frozen"/>
      <selection pane="bottomLeft" activeCell="H34" sqref="H34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39.6275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39</v>
      </c>
    </row>
    <row r="7" spans="1:17" ht="39.6275" customHeight="1">
      <c r="A7" s="7">
        <v>3</v>
      </c>
      <c r="B7" s="29">
        <v>2</v>
      </c>
      <c r="C7" s="30" t="s">
        <v>40</v>
      </c>
      <c r="D7" s="30"/>
      <c r="E7" s="30"/>
      <c r="F7" s="30"/>
      <c r="G7" s="30"/>
      <c r="H7" s="30"/>
      <c r="I7" s="30"/>
      <c r="J7" s="31"/>
      <c r="K7" s="7"/>
    </row>
    <row r="8" spans="1:17" ht="16.1838" customHeight="1">
      <c r="A8" s="7">
        <v>4</v>
      </c>
      <c r="B8" s="29" t="s">
        <v>41</v>
      </c>
      <c r="C8" s="32" t="s">
        <v>43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5</v>
      </c>
      <c r="B9" s="29" t="s">
        <v>44</v>
      </c>
      <c r="C9" s="34" t="s">
        <v>46</v>
      </c>
      <c r="D9" s="34"/>
      <c r="E9" s="34"/>
      <c r="F9" s="34"/>
      <c r="G9" s="34"/>
      <c r="H9" s="34"/>
      <c r="I9" s="34"/>
      <c r="J9" s="35"/>
      <c r="K9" s="7"/>
    </row>
    <row r="10" spans="1:17" hidden="1">
      <c r="A10" s="7" t="s">
        <v>47</v>
      </c>
    </row>
    <row r="11" spans="1:17" hidden="1">
      <c r="A11" s="7" t="s">
        <v>47</v>
      </c>
    </row>
    <row r="12" spans="1:17" hidden="1">
      <c r="A12" s="7" t="s">
        <v>47</v>
      </c>
    </row>
    <row r="13" spans="1:17" hidden="1">
      <c r="A13" s="7" t="s">
        <v>47</v>
      </c>
    </row>
    <row r="14" spans="1:17" hidden="1">
      <c r="A14" s="7" t="s">
        <v>47</v>
      </c>
    </row>
    <row r="15" spans="1:17" hidden="1">
      <c r="A15" s="7" t="s">
        <v>47</v>
      </c>
    </row>
    <row r="16" spans="1:17" hidden="1">
      <c r="A16" s="7" t="s">
        <v>47</v>
      </c>
    </row>
    <row r="17" spans="1:1" hidden="1">
      <c r="A17" s="7" t="s">
        <v>47</v>
      </c>
    </row>
    <row r="18" spans="1:1" hidden="1">
      <c r="A18" s="7" t="s">
        <v>47</v>
      </c>
    </row>
    <row r="19" spans="1:1" hidden="1">
      <c r="A19" s="7" t="s">
        <v>47</v>
      </c>
    </row>
    <row r="20" spans="1:1" hidden="1">
      <c r="A20" s="7" t="s">
        <v>47</v>
      </c>
    </row>
    <row r="21" spans="1:1" hidden="1">
      <c r="A21" s="7" t="s">
        <v>47</v>
      </c>
    </row>
    <row r="22" spans="1:1" hidden="1">
      <c r="A22" s="7" t="s">
        <v>47</v>
      </c>
    </row>
    <row r="23" spans="1:1" hidden="1">
      <c r="A23" s="7" t="s">
        <v>47</v>
      </c>
    </row>
    <row r="24" spans="1:1" hidden="1">
      <c r="A24" s="7" t="s">
        <v>47</v>
      </c>
    </row>
    <row r="25" spans="1:1" hidden="1">
      <c r="A25" s="7" t="s">
        <v>47</v>
      </c>
    </row>
    <row r="26" spans="1:1" hidden="1">
      <c r="A26" s="7" t="s">
        <v>47</v>
      </c>
    </row>
    <row r="27" spans="1:1" hidden="1">
      <c r="A27" s="7" t="s">
        <v>47</v>
      </c>
    </row>
    <row r="28" spans="1:1" hidden="1">
      <c r="A28" s="7" t="s">
        <v>47</v>
      </c>
    </row>
    <row r="29" spans="1:1" hidden="1">
      <c r="A29" s="7" t="s">
        <v>47</v>
      </c>
    </row>
    <row r="30" spans="1:1" hidden="1">
      <c r="A30" s="7" t="s">
        <v>47</v>
      </c>
    </row>
    <row r="31" spans="1:1" hidden="1">
      <c r="A31" s="7" t="s">
        <v>47</v>
      </c>
    </row>
    <row r="32" spans="1:1" hidden="1">
      <c r="A32" s="7" t="s">
        <v>47</v>
      </c>
    </row>
    <row r="33" spans="1:17" hidden="1">
      <c r="A33" s="7" t="s">
        <v>47</v>
      </c>
    </row>
    <row r="34" spans="1:17" ht="27.225" customHeight="1">
      <c r="A34" s="7">
        <v>9</v>
      </c>
      <c r="B34" s="36" t="s">
        <v>48</v>
      </c>
      <c r="C34" s="37" t="s">
        <v>49</v>
      </c>
      <c r="D34" s="38"/>
      <c r="E34" s="38"/>
      <c r="F34" s="39" t="s">
        <v>12</v>
      </c>
      <c r="G34" s="40">
        <v>7</v>
      </c>
      <c r="H34" s="41"/>
      <c r="I34" s="42"/>
      <c r="J34" s="43">
        <f>IF(AND(G34= "",H34= ""), 0, ROUND(ROUND(I34, 2) * ROUND(IF(H34="",G34,H34),  0), 2))</f>
        <v/>
      </c>
      <c r="K34" s="7"/>
      <c r="M34" s="44">
        <v>0.2</v>
      </c>
      <c r="Q34" s="7">
        <v>19</v>
      </c>
    </row>
    <row r="35" spans="1:17" hidden="1">
      <c r="A35" s="7" t="s">
        <v>50</v>
      </c>
    </row>
    <row r="36" spans="1:17">
      <c r="A36" s="7">
        <v>9</v>
      </c>
      <c r="B36" s="36" t="s">
        <v>51</v>
      </c>
      <c r="C36" s="37" t="s">
        <v>52</v>
      </c>
      <c r="D36" s="38"/>
      <c r="E36" s="38"/>
      <c r="F36" s="39" t="s">
        <v>53</v>
      </c>
      <c r="G36" s="40">
        <v>1</v>
      </c>
      <c r="H36" s="41"/>
      <c r="I36" s="42"/>
      <c r="J36" s="43">
        <f>IF(AND(G36= "",H36= ""), 0, ROUND(ROUND(I36, 2) * ROUND(IF(H36="",G36,H36),  0), 2))</f>
        <v/>
      </c>
      <c r="K36" s="7"/>
      <c r="M36" s="44">
        <v>0.2</v>
      </c>
      <c r="Q36" s="7">
        <v>19</v>
      </c>
    </row>
    <row r="37" spans="1:17" hidden="1">
      <c r="A37" s="7" t="s">
        <v>50</v>
      </c>
    </row>
    <row r="38" spans="1:17">
      <c r="A38" s="7">
        <v>9</v>
      </c>
      <c r="B38" s="36" t="s">
        <v>54</v>
      </c>
      <c r="C38" s="37" t="s">
        <v>55</v>
      </c>
      <c r="D38" s="38"/>
      <c r="E38" s="38"/>
      <c r="F38" s="39" t="s">
        <v>53</v>
      </c>
      <c r="G38" s="40">
        <v>1</v>
      </c>
      <c r="H38" s="41"/>
      <c r="I38" s="42"/>
      <c r="J38" s="43">
        <f>IF(AND(G38= "",H38= ""), 0, ROUND(ROUND(I38, 2) * ROUND(IF(H38="",G38,H38),  0), 2))</f>
        <v/>
      </c>
      <c r="K38" s="7"/>
      <c r="M38" s="44">
        <v>0.2</v>
      </c>
      <c r="Q38" s="7">
        <v>19</v>
      </c>
    </row>
    <row r="39" spans="1:17" hidden="1">
      <c r="A39" s="7" t="s">
        <v>50</v>
      </c>
    </row>
    <row r="40" spans="1:17">
      <c r="A40" s="7">
        <v>9</v>
      </c>
      <c r="B40" s="36" t="s">
        <v>56</v>
      </c>
      <c r="C40" s="37" t="s">
        <v>57</v>
      </c>
      <c r="D40" s="38"/>
      <c r="E40" s="38"/>
      <c r="F40" s="39" t="s">
        <v>53</v>
      </c>
      <c r="G40" s="40">
        <v>1</v>
      </c>
      <c r="H40" s="41"/>
      <c r="I40" s="42"/>
      <c r="J40" s="43">
        <f>IF(AND(G40= "",H40= ""), 0, ROUND(ROUND(I40, 2) * ROUND(IF(H40="",G40,H40),  0), 2))</f>
        <v/>
      </c>
      <c r="K40" s="7"/>
      <c r="M40" s="44">
        <v>0.2</v>
      </c>
      <c r="Q40" s="7">
        <v>19</v>
      </c>
    </row>
    <row r="41" spans="1:17" hidden="1">
      <c r="A41" s="7" t="s">
        <v>50</v>
      </c>
    </row>
    <row r="42" spans="1:17">
      <c r="A42" s="7">
        <v>9</v>
      </c>
      <c r="B42" s="36" t="s">
        <v>58</v>
      </c>
      <c r="C42" s="37" t="s">
        <v>59</v>
      </c>
      <c r="D42" s="38"/>
      <c r="E42" s="38"/>
      <c r="F42" s="39" t="s">
        <v>53</v>
      </c>
      <c r="G42" s="40">
        <v>1</v>
      </c>
      <c r="H42" s="41"/>
      <c r="I42" s="42"/>
      <c r="J42" s="43">
        <f>IF(AND(G42= "",H42= ""), 0, ROUND(ROUND(I42, 2) * ROUND(IF(H42="",G42,H42),  0), 2))</f>
        <v/>
      </c>
      <c r="K42" s="7"/>
      <c r="M42" s="44">
        <v>0.2</v>
      </c>
      <c r="Q42" s="7">
        <v>19</v>
      </c>
    </row>
    <row r="43" spans="1:17" hidden="1">
      <c r="A43" s="7" t="s">
        <v>50</v>
      </c>
    </row>
    <row r="44" spans="1:17">
      <c r="A44" s="7">
        <v>9</v>
      </c>
      <c r="B44" s="36" t="s">
        <v>60</v>
      </c>
      <c r="C44" s="37" t="s">
        <v>61</v>
      </c>
      <c r="D44" s="38"/>
      <c r="E44" s="38"/>
      <c r="F44" s="39" t="s">
        <v>53</v>
      </c>
      <c r="G44" s="40">
        <v>1</v>
      </c>
      <c r="H44" s="41"/>
      <c r="I44" s="42"/>
      <c r="J44" s="43">
        <f>IF(AND(G44= "",H44= ""), 0, ROUND(ROUND(I44, 2) * ROUND(IF(H44="",G44,H44),  0), 2))</f>
        <v/>
      </c>
      <c r="K44" s="7"/>
      <c r="M44" s="44">
        <v>0.2</v>
      </c>
      <c r="Q44" s="7">
        <v>19</v>
      </c>
    </row>
    <row r="45" spans="1:17" hidden="1">
      <c r="A45" s="7" t="s">
        <v>50</v>
      </c>
    </row>
    <row r="46" spans="1:17" ht="27.225" customHeight="1">
      <c r="A46" s="7">
        <v>9</v>
      </c>
      <c r="B46" s="36" t="s">
        <v>62</v>
      </c>
      <c r="C46" s="37" t="s">
        <v>63</v>
      </c>
      <c r="D46" s="38"/>
      <c r="E46" s="38"/>
      <c r="F46" s="39" t="s">
        <v>53</v>
      </c>
      <c r="G46" s="40">
        <v>1</v>
      </c>
      <c r="H46" s="41"/>
      <c r="I46" s="42"/>
      <c r="J46" s="43">
        <f>IF(AND(G46= "",H46= ""), 0, ROUND(ROUND(I46, 2) * ROUND(IF(H46="",G46,H46),  0), 2))</f>
        <v/>
      </c>
      <c r="K46" s="7"/>
      <c r="M46" s="44">
        <v>0.2</v>
      </c>
      <c r="Q46" s="7">
        <v>19</v>
      </c>
    </row>
    <row r="47" spans="1:17" hidden="1">
      <c r="A47" s="7" t="s">
        <v>50</v>
      </c>
    </row>
    <row r="48" spans="1:17" ht="27.225" customHeight="1">
      <c r="A48" s="7">
        <v>9</v>
      </c>
      <c r="B48" s="36" t="s">
        <v>64</v>
      </c>
      <c r="C48" s="37" t="s">
        <v>65</v>
      </c>
      <c r="D48" s="38"/>
      <c r="E48" s="38"/>
      <c r="F48" s="39" t="s">
        <v>53</v>
      </c>
      <c r="G48" s="40">
        <v>1</v>
      </c>
      <c r="H48" s="41"/>
      <c r="I48" s="42"/>
      <c r="J48" s="43">
        <f>IF(AND(G48= "",H48= ""), 0, ROUND(ROUND(I48, 2) * ROUND(IF(H48="",G48,H48),  0), 2))</f>
        <v/>
      </c>
      <c r="K48" s="7"/>
      <c r="M48" s="44">
        <v>0.2</v>
      </c>
      <c r="Q48" s="7">
        <v>19</v>
      </c>
    </row>
    <row r="49" spans="1:11" hidden="1">
      <c r="A49" s="7" t="s">
        <v>50</v>
      </c>
    </row>
    <row r="50" spans="1:11">
      <c r="A50" s="7" t="s">
        <v>66</v>
      </c>
      <c r="B50" s="38"/>
      <c r="J50" s="38"/>
    </row>
    <row r="51" spans="1:11">
      <c r="B51" s="38"/>
      <c r="C51" s="45" t="s">
        <v>46</v>
      </c>
      <c r="D51" s="46"/>
      <c r="E51" s="46"/>
      <c r="F51" s="47"/>
      <c r="G51" s="47"/>
      <c r="H51" s="47"/>
      <c r="I51" s="47"/>
      <c r="J51" s="48"/>
    </row>
    <row r="52" spans="1:11">
      <c r="B52" s="38"/>
      <c r="C52" s="49"/>
      <c r="D52" s="7"/>
      <c r="E52" s="7"/>
      <c r="F52" s="7"/>
      <c r="G52" s="7"/>
      <c r="H52" s="7"/>
      <c r="I52" s="7"/>
      <c r="J52" s="8"/>
    </row>
    <row r="53" spans="1:11">
      <c r="B53" s="38"/>
      <c r="C53" s="50" t="s">
        <v>67</v>
      </c>
      <c r="D53" s="51"/>
      <c r="E53" s="51"/>
      <c r="F53" s="52">
        <f>SUMIF(K10:K50, IF(K9="","",K9), J10:J50)</f>
        <v/>
      </c>
      <c r="G53" s="52"/>
      <c r="H53" s="52"/>
      <c r="I53" s="52"/>
      <c r="J53" s="53"/>
    </row>
    <row r="54" spans="1:11" hidden="1">
      <c r="B54" s="38"/>
      <c r="C54" s="54" t="s">
        <v>68</v>
      </c>
      <c r="D54" s="34"/>
      <c r="E54" s="34"/>
      <c r="F54" s="55">
        <f>ROUND(SUMIF(K10:K50, IF(K9="","",K9), J10:J50) * 0.2, 2)</f>
        <v/>
      </c>
      <c r="G54" s="55"/>
      <c r="H54" s="55"/>
      <c r="I54" s="55"/>
      <c r="J54" s="56"/>
    </row>
    <row r="55" spans="1:11" hidden="1">
      <c r="B55" s="38"/>
      <c r="C55" s="50" t="s">
        <v>69</v>
      </c>
      <c r="D55" s="51"/>
      <c r="E55" s="51"/>
      <c r="F55" s="52">
        <f>SUM(F53:F54)</f>
        <v/>
      </c>
      <c r="G55" s="52"/>
      <c r="H55" s="52"/>
      <c r="I55" s="52"/>
      <c r="J55" s="53"/>
    </row>
    <row r="56" spans="1:11" ht="18.6038" customHeight="1">
      <c r="A56" s="7">
        <v>5</v>
      </c>
      <c r="B56" s="29" t="s">
        <v>70</v>
      </c>
      <c r="C56" s="34" t="s">
        <v>72</v>
      </c>
      <c r="D56" s="34"/>
      <c r="E56" s="34"/>
      <c r="F56" s="34"/>
      <c r="G56" s="34"/>
      <c r="H56" s="34"/>
      <c r="I56" s="34"/>
      <c r="J56" s="35"/>
      <c r="K56" s="7"/>
    </row>
    <row r="57" spans="1:11" hidden="1">
      <c r="A57" s="7" t="s">
        <v>47</v>
      </c>
    </row>
    <row r="58" spans="1:11" hidden="1">
      <c r="A58" s="7" t="s">
        <v>47</v>
      </c>
    </row>
    <row r="59" spans="1:11" hidden="1">
      <c r="A59" s="7" t="s">
        <v>47</v>
      </c>
    </row>
    <row r="60" spans="1:11" hidden="1">
      <c r="A60" s="7" t="s">
        <v>47</v>
      </c>
    </row>
    <row r="61" spans="1:11" hidden="1">
      <c r="A61" s="7" t="s">
        <v>47</v>
      </c>
    </row>
    <row r="62" spans="1:11" hidden="1">
      <c r="A62" s="7" t="s">
        <v>47</v>
      </c>
    </row>
    <row r="63" spans="1:11" hidden="1">
      <c r="A63" s="7" t="s">
        <v>47</v>
      </c>
    </row>
    <row r="64" spans="1:11" hidden="1">
      <c r="A64" s="7" t="s">
        <v>47</v>
      </c>
    </row>
    <row r="65" spans="1:17" hidden="1">
      <c r="A65" s="7" t="s">
        <v>47</v>
      </c>
    </row>
    <row r="66" spans="1:17" hidden="1">
      <c r="A66" s="7" t="s">
        <v>47</v>
      </c>
    </row>
    <row r="67" spans="1:17" hidden="1">
      <c r="A67" s="7" t="s">
        <v>47</v>
      </c>
    </row>
    <row r="68" spans="1:17" hidden="1">
      <c r="A68" s="7" t="s">
        <v>47</v>
      </c>
    </row>
    <row r="69" spans="1:17" hidden="1">
      <c r="A69" s="7" t="s">
        <v>47</v>
      </c>
    </row>
    <row r="70" spans="1:17" hidden="1">
      <c r="A70" s="7" t="s">
        <v>47</v>
      </c>
    </row>
    <row r="71" spans="1:17" hidden="1">
      <c r="A71" s="7" t="s">
        <v>47</v>
      </c>
    </row>
    <row r="72" spans="1:17" hidden="1">
      <c r="A72" s="7" t="s">
        <v>47</v>
      </c>
    </row>
    <row r="73" spans="1:17">
      <c r="A73" s="7">
        <v>9</v>
      </c>
      <c r="B73" s="36" t="s">
        <v>73</v>
      </c>
      <c r="C73" s="37" t="s">
        <v>74</v>
      </c>
      <c r="D73" s="38"/>
      <c r="E73" s="38"/>
      <c r="F73" s="39" t="s">
        <v>53</v>
      </c>
      <c r="G73" s="40">
        <v>1</v>
      </c>
      <c r="H73" s="41"/>
      <c r="I73" s="42"/>
      <c r="J73" s="43">
        <f>IF(AND(G73= "",H73= ""), 0, ROUND(ROUND(I73, 2) * ROUND(IF(H73="",G73,H73),  0), 2))</f>
        <v/>
      </c>
      <c r="K73" s="7"/>
      <c r="M73" s="44">
        <v>0.2</v>
      </c>
      <c r="Q73" s="7">
        <v>19</v>
      </c>
    </row>
    <row r="74" spans="1:17" hidden="1">
      <c r="A74" s="7" t="s">
        <v>50</v>
      </c>
    </row>
    <row r="75" spans="1:17">
      <c r="A75" s="7">
        <v>9</v>
      </c>
      <c r="B75" s="36" t="s">
        <v>75</v>
      </c>
      <c r="C75" s="37" t="s">
        <v>76</v>
      </c>
      <c r="D75" s="38"/>
      <c r="E75" s="38"/>
      <c r="F75" s="39" t="s">
        <v>53</v>
      </c>
      <c r="G75" s="40">
        <v>1</v>
      </c>
      <c r="H75" s="41"/>
      <c r="I75" s="42"/>
      <c r="J75" s="43">
        <f>IF(AND(G75= "",H75= ""), 0, ROUND(ROUND(I75, 2) * ROUND(IF(H75="",G75,H75),  0), 2))</f>
        <v/>
      </c>
      <c r="K75" s="7"/>
      <c r="M75" s="44">
        <v>0.2</v>
      </c>
      <c r="Q75" s="7">
        <v>19</v>
      </c>
    </row>
    <row r="76" spans="1:17" hidden="1">
      <c r="A76" s="7" t="s">
        <v>50</v>
      </c>
    </row>
    <row r="77" spans="1:17" hidden="1">
      <c r="A77" s="7" t="s">
        <v>47</v>
      </c>
    </row>
    <row r="78" spans="1:17">
      <c r="A78" s="7" t="s">
        <v>66</v>
      </c>
      <c r="B78" s="38"/>
      <c r="J78" s="38"/>
    </row>
    <row r="79" spans="1:17" ht="18.6038" customHeight="1">
      <c r="B79" s="38"/>
      <c r="C79" s="45" t="s">
        <v>72</v>
      </c>
      <c r="D79" s="46"/>
      <c r="E79" s="46"/>
      <c r="F79" s="47"/>
      <c r="G79" s="47"/>
      <c r="H79" s="47"/>
      <c r="I79" s="47"/>
      <c r="J79" s="48"/>
    </row>
    <row r="80" spans="1:17">
      <c r="B80" s="38"/>
      <c r="C80" s="49"/>
      <c r="D80" s="7"/>
      <c r="E80" s="7"/>
      <c r="F80" s="7"/>
      <c r="G80" s="7"/>
      <c r="H80" s="7"/>
      <c r="I80" s="7"/>
      <c r="J80" s="8"/>
    </row>
    <row r="81" spans="1:11">
      <c r="B81" s="38"/>
      <c r="C81" s="50" t="s">
        <v>67</v>
      </c>
      <c r="D81" s="51"/>
      <c r="E81" s="51"/>
      <c r="F81" s="52">
        <f>SUMIF(K57:K78, IF(K56="","",K56), J57:J78)</f>
        <v/>
      </c>
      <c r="G81" s="52"/>
      <c r="H81" s="52"/>
      <c r="I81" s="52"/>
      <c r="J81" s="53"/>
    </row>
    <row r="82" spans="1:11" hidden="1">
      <c r="B82" s="38"/>
      <c r="C82" s="54" t="s">
        <v>68</v>
      </c>
      <c r="D82" s="34"/>
      <c r="E82" s="34"/>
      <c r="F82" s="55">
        <f>ROUND(SUMIF(K57:K78, IF(K56="","",K56), J57:J78) * 0.2, 2)</f>
        <v/>
      </c>
      <c r="G82" s="55"/>
      <c r="H82" s="55"/>
      <c r="I82" s="55"/>
      <c r="J82" s="56"/>
    </row>
    <row r="83" spans="1:11" hidden="1">
      <c r="B83" s="38"/>
      <c r="C83" s="50" t="s">
        <v>69</v>
      </c>
      <c r="D83" s="51"/>
      <c r="E83" s="51"/>
      <c r="F83" s="52">
        <f>SUM(F81:F82)</f>
        <v/>
      </c>
      <c r="G83" s="52"/>
      <c r="H83" s="52"/>
      <c r="I83" s="52"/>
      <c r="J83" s="53"/>
    </row>
    <row r="84" spans="1:11">
      <c r="A84" s="7" t="s">
        <v>77</v>
      </c>
      <c r="B84" s="38"/>
      <c r="J84" s="38"/>
    </row>
    <row r="85" spans="1:11">
      <c r="B85" s="38"/>
      <c r="C85" s="45" t="s">
        <v>78</v>
      </c>
      <c r="D85" s="46"/>
      <c r="E85" s="46"/>
      <c r="F85" s="47"/>
      <c r="G85" s="47"/>
      <c r="H85" s="47"/>
      <c r="I85" s="47"/>
      <c r="J85" s="48"/>
    </row>
    <row r="86" spans="1:11">
      <c r="B86" s="38"/>
      <c r="C86" s="49"/>
      <c r="D86" s="7"/>
      <c r="E86" s="7"/>
      <c r="F86" s="7"/>
      <c r="G86" s="7"/>
      <c r="H86" s="7"/>
      <c r="I86" s="7"/>
      <c r="J86" s="8"/>
    </row>
    <row r="87" spans="1:11">
      <c r="B87" s="38"/>
      <c r="C87" s="50" t="s">
        <v>67</v>
      </c>
      <c r="D87" s="51"/>
      <c r="E87" s="51"/>
      <c r="F87" s="52">
        <f>SUMIF(K9:K84, IF(K8="","",K8), J9:J84)</f>
        <v/>
      </c>
      <c r="G87" s="52"/>
      <c r="H87" s="52"/>
      <c r="I87" s="52"/>
      <c r="J87" s="53"/>
    </row>
    <row r="88" spans="1:11" hidden="1">
      <c r="B88" s="38"/>
      <c r="C88" s="54" t="s">
        <v>68</v>
      </c>
      <c r="D88" s="34"/>
      <c r="E88" s="34"/>
      <c r="F88" s="55">
        <f>ROUND(SUMIF(K9:K84, IF(K8="","",K8), J9:J84) * 0.2, 2)</f>
        <v/>
      </c>
      <c r="G88" s="55"/>
      <c r="H88" s="55"/>
      <c r="I88" s="55"/>
      <c r="J88" s="56"/>
    </row>
    <row r="89" spans="1:11" hidden="1">
      <c r="B89" s="38"/>
      <c r="C89" s="50" t="s">
        <v>69</v>
      </c>
      <c r="D89" s="51"/>
      <c r="E89" s="51"/>
      <c r="F89" s="52">
        <f>SUM(F87:F88)</f>
        <v/>
      </c>
      <c r="G89" s="52"/>
      <c r="H89" s="52"/>
      <c r="I89" s="52"/>
      <c r="J89" s="53"/>
    </row>
    <row r="90" spans="1:11" ht="16.1838" customHeight="1">
      <c r="A90" s="7">
        <v>4</v>
      </c>
      <c r="B90" s="29" t="s">
        <v>79</v>
      </c>
      <c r="C90" s="32" t="s">
        <v>81</v>
      </c>
      <c r="D90" s="32"/>
      <c r="E90" s="32"/>
      <c r="F90" s="32"/>
      <c r="G90" s="32"/>
      <c r="H90" s="32"/>
      <c r="I90" s="32"/>
      <c r="J90" s="33"/>
      <c r="K90" s="7"/>
    </row>
    <row r="91" spans="1:11">
      <c r="A91" s="7">
        <v>5</v>
      </c>
      <c r="B91" s="29" t="s">
        <v>82</v>
      </c>
      <c r="C91" s="34" t="s">
        <v>84</v>
      </c>
      <c r="D91" s="34"/>
      <c r="E91" s="34"/>
      <c r="F91" s="34"/>
      <c r="G91" s="34"/>
      <c r="H91" s="34"/>
      <c r="I91" s="34"/>
      <c r="J91" s="35"/>
      <c r="K91" s="7"/>
    </row>
    <row r="92" spans="1:11" hidden="1">
      <c r="A92" s="7" t="s">
        <v>47</v>
      </c>
    </row>
    <row r="93" spans="1:11" hidden="1">
      <c r="A93" s="7" t="s">
        <v>47</v>
      </c>
    </row>
    <row r="94" spans="1:11">
      <c r="A94" s="7" t="s">
        <v>66</v>
      </c>
      <c r="B94" s="38"/>
      <c r="J94" s="38"/>
    </row>
    <row r="95" spans="1:11">
      <c r="B95" s="38"/>
      <c r="C95" s="45" t="s">
        <v>84</v>
      </c>
      <c r="D95" s="46"/>
      <c r="E95" s="46"/>
      <c r="F95" s="47"/>
      <c r="G95" s="47"/>
      <c r="H95" s="47"/>
      <c r="I95" s="47"/>
      <c r="J95" s="48"/>
    </row>
    <row r="96" spans="1:11">
      <c r="B96" s="38"/>
      <c r="C96" s="49"/>
      <c r="D96" s="7"/>
      <c r="E96" s="7"/>
      <c r="F96" s="7"/>
      <c r="G96" s="7"/>
      <c r="H96" s="7"/>
      <c r="I96" s="7"/>
      <c r="J96" s="8"/>
    </row>
    <row r="97" spans="1:11">
      <c r="B97" s="38"/>
      <c r="C97" s="50" t="s">
        <v>67</v>
      </c>
      <c r="D97" s="51"/>
      <c r="E97" s="51"/>
      <c r="F97" s="52">
        <f>SUMIF(K92:K94, IF(K91="","",K91), J92:J94)</f>
        <v/>
      </c>
      <c r="G97" s="52"/>
      <c r="H97" s="52"/>
      <c r="I97" s="52"/>
      <c r="J97" s="53"/>
    </row>
    <row r="98" spans="1:11" hidden="1">
      <c r="B98" s="38"/>
      <c r="C98" s="54" t="s">
        <v>68</v>
      </c>
      <c r="D98" s="34"/>
      <c r="E98" s="34"/>
      <c r="F98" s="55">
        <f>ROUND(SUMIF(K92:K94, IF(K91="","",K91), J92:J94) * 0.2, 2)</f>
        <v/>
      </c>
      <c r="G98" s="55"/>
      <c r="H98" s="55"/>
      <c r="I98" s="55"/>
      <c r="J98" s="56"/>
    </row>
    <row r="99" spans="1:11" hidden="1">
      <c r="B99" s="38"/>
      <c r="C99" s="50" t="s">
        <v>69</v>
      </c>
      <c r="D99" s="51"/>
      <c r="E99" s="51"/>
      <c r="F99" s="52">
        <f>SUM(F97:F98)</f>
        <v/>
      </c>
      <c r="G99" s="52"/>
      <c r="H99" s="52"/>
      <c r="I99" s="52"/>
      <c r="J99" s="53"/>
    </row>
    <row r="100" spans="1:11" ht="18.6038" customHeight="1">
      <c r="A100" s="7">
        <v>5</v>
      </c>
      <c r="B100" s="29" t="s">
        <v>85</v>
      </c>
      <c r="C100" s="34" t="s">
        <v>87</v>
      </c>
      <c r="D100" s="34"/>
      <c r="E100" s="34"/>
      <c r="F100" s="34"/>
      <c r="G100" s="34"/>
      <c r="H100" s="34"/>
      <c r="I100" s="34"/>
      <c r="J100" s="35"/>
      <c r="K100" s="7"/>
    </row>
    <row r="101" spans="1:11" hidden="1">
      <c r="A101" s="7" t="s">
        <v>47</v>
      </c>
    </row>
    <row r="102" spans="1:11" hidden="1">
      <c r="A102" s="7" t="s">
        <v>47</v>
      </c>
    </row>
    <row r="103" spans="1:11" hidden="1">
      <c r="A103" s="7" t="s">
        <v>47</v>
      </c>
    </row>
    <row r="104" spans="1:11" hidden="1">
      <c r="A104" s="7" t="s">
        <v>47</v>
      </c>
    </row>
    <row r="105" spans="1:11" hidden="1">
      <c r="A105" s="7" t="s">
        <v>47</v>
      </c>
    </row>
    <row r="106" spans="1:11" hidden="1">
      <c r="A106" s="7" t="s">
        <v>47</v>
      </c>
    </row>
    <row r="107" spans="1:11" hidden="1">
      <c r="A107" s="7" t="s">
        <v>47</v>
      </c>
    </row>
    <row r="108" spans="1:11" hidden="1">
      <c r="A108" s="7" t="s">
        <v>47</v>
      </c>
    </row>
    <row r="109" spans="1:11" hidden="1">
      <c r="A109" s="7" t="s">
        <v>47</v>
      </c>
    </row>
    <row r="110" spans="1:11" hidden="1">
      <c r="A110" s="7" t="s">
        <v>47</v>
      </c>
    </row>
    <row r="111" spans="1:11" hidden="1">
      <c r="A111" s="7" t="s">
        <v>47</v>
      </c>
    </row>
    <row r="112" spans="1:11" hidden="1">
      <c r="A112" s="7" t="s">
        <v>47</v>
      </c>
    </row>
    <row r="113" spans="1:17" hidden="1">
      <c r="A113" s="7" t="s">
        <v>47</v>
      </c>
    </row>
    <row r="114" spans="1:17" hidden="1">
      <c r="A114" s="7" t="s">
        <v>47</v>
      </c>
    </row>
    <row r="115" spans="1:17" hidden="1">
      <c r="A115" s="7" t="s">
        <v>47</v>
      </c>
    </row>
    <row r="116" spans="1:17" hidden="1">
      <c r="A116" s="7" t="s">
        <v>47</v>
      </c>
    </row>
    <row r="117" spans="1:17" hidden="1">
      <c r="A117" s="7" t="s">
        <v>47</v>
      </c>
    </row>
    <row r="118" spans="1:17" hidden="1">
      <c r="A118" s="7" t="s">
        <v>47</v>
      </c>
    </row>
    <row r="119" spans="1:17" hidden="1">
      <c r="A119" s="7" t="s">
        <v>47</v>
      </c>
    </row>
    <row r="120" spans="1:17">
      <c r="A120" s="7">
        <v>9</v>
      </c>
      <c r="B120" s="36" t="s">
        <v>88</v>
      </c>
      <c r="C120" s="37" t="s">
        <v>89</v>
      </c>
      <c r="D120" s="38"/>
      <c r="E120" s="38"/>
      <c r="F120" s="39" t="s">
        <v>53</v>
      </c>
      <c r="G120" s="40">
        <v>1</v>
      </c>
      <c r="H120" s="41"/>
      <c r="I120" s="42"/>
      <c r="J120" s="43">
        <f>IF(AND(G120= "",H120= ""), 0, ROUND(ROUND(I120, 2) * ROUND(IF(H120="",G120,H120),  0), 2))</f>
        <v/>
      </c>
      <c r="K120" s="7"/>
      <c r="M120" s="44">
        <v>0.2</v>
      </c>
      <c r="Q120" s="7">
        <v>19</v>
      </c>
    </row>
    <row r="121" spans="1:17" hidden="1">
      <c r="A121" s="7" t="s">
        <v>50</v>
      </c>
    </row>
    <row r="122" spans="1:17">
      <c r="A122" s="7">
        <v>9</v>
      </c>
      <c r="B122" s="36" t="s">
        <v>90</v>
      </c>
      <c r="C122" s="37" t="s">
        <v>91</v>
      </c>
      <c r="D122" s="38"/>
      <c r="E122" s="38"/>
      <c r="F122" s="39" t="s">
        <v>53</v>
      </c>
      <c r="G122" s="40">
        <v>1</v>
      </c>
      <c r="H122" s="41"/>
      <c r="I122" s="42"/>
      <c r="J122" s="43">
        <f>IF(AND(G122= "",H122= ""), 0, ROUND(ROUND(I122, 2) * ROUND(IF(H122="",G122,H122),  0), 2))</f>
        <v/>
      </c>
      <c r="K122" s="7"/>
      <c r="M122" s="44">
        <v>0.2</v>
      </c>
      <c r="Q122" s="7">
        <v>19</v>
      </c>
    </row>
    <row r="123" spans="1:17" hidden="1">
      <c r="A123" s="7" t="s">
        <v>50</v>
      </c>
    </row>
    <row r="124" spans="1:17">
      <c r="A124" s="7">
        <v>9</v>
      </c>
      <c r="B124" s="36" t="s">
        <v>92</v>
      </c>
      <c r="C124" s="37" t="s">
        <v>93</v>
      </c>
      <c r="D124" s="38"/>
      <c r="E124" s="38"/>
      <c r="F124" s="39" t="s">
        <v>53</v>
      </c>
      <c r="G124" s="40">
        <v>1</v>
      </c>
      <c r="H124" s="41"/>
      <c r="I124" s="42"/>
      <c r="J124" s="43">
        <f>IF(AND(G124= "",H124= ""), 0, ROUND(ROUND(I124, 2) * ROUND(IF(H124="",G124,H124),  0), 2))</f>
        <v/>
      </c>
      <c r="K124" s="7"/>
      <c r="M124" s="44">
        <v>0.2</v>
      </c>
      <c r="Q124" s="7">
        <v>19</v>
      </c>
    </row>
    <row r="125" spans="1:17" hidden="1">
      <c r="A125" s="7" t="s">
        <v>50</v>
      </c>
    </row>
    <row r="126" spans="1:17">
      <c r="A126" s="7">
        <v>9</v>
      </c>
      <c r="B126" s="36" t="s">
        <v>94</v>
      </c>
      <c r="C126" s="37" t="s">
        <v>95</v>
      </c>
      <c r="D126" s="38"/>
      <c r="E126" s="38"/>
      <c r="F126" s="39" t="s">
        <v>53</v>
      </c>
      <c r="G126" s="40">
        <v>1</v>
      </c>
      <c r="H126" s="41"/>
      <c r="I126" s="42"/>
      <c r="J126" s="43">
        <f>IF(AND(G126= "",H126= ""), 0, ROUND(ROUND(I126, 2) * ROUND(IF(H126="",G126,H126),  0), 2))</f>
        <v/>
      </c>
      <c r="K126" s="7"/>
      <c r="M126" s="44">
        <v>0.2</v>
      </c>
      <c r="Q126" s="7">
        <v>19</v>
      </c>
    </row>
    <row r="127" spans="1:17" hidden="1">
      <c r="A127" s="7" t="s">
        <v>50</v>
      </c>
    </row>
    <row r="128" spans="1:17">
      <c r="A128" s="7">
        <v>9</v>
      </c>
      <c r="B128" s="36" t="s">
        <v>96</v>
      </c>
      <c r="C128" s="37" t="s">
        <v>97</v>
      </c>
      <c r="D128" s="38"/>
      <c r="E128" s="38"/>
      <c r="F128" s="39" t="s">
        <v>53</v>
      </c>
      <c r="G128" s="40">
        <v>1</v>
      </c>
      <c r="H128" s="41"/>
      <c r="I128" s="42"/>
      <c r="J128" s="43">
        <f>IF(AND(G128= "",H128= ""), 0, ROUND(ROUND(I128, 2) * ROUND(IF(H128="",G128,H128),  0), 2))</f>
        <v/>
      </c>
      <c r="K128" s="7"/>
      <c r="M128" s="44">
        <v>0.2</v>
      </c>
      <c r="Q128" s="7">
        <v>19</v>
      </c>
    </row>
    <row r="129" spans="1:17" hidden="1">
      <c r="A129" s="7" t="s">
        <v>50</v>
      </c>
    </row>
    <row r="130" spans="1:17" ht="27.225" customHeight="1">
      <c r="A130" s="7">
        <v>9</v>
      </c>
      <c r="B130" s="36" t="s">
        <v>98</v>
      </c>
      <c r="C130" s="37" t="s">
        <v>99</v>
      </c>
      <c r="D130" s="38"/>
      <c r="E130" s="38"/>
      <c r="F130" s="39" t="s">
        <v>53</v>
      </c>
      <c r="G130" s="40">
        <v>1</v>
      </c>
      <c r="H130" s="41"/>
      <c r="I130" s="42"/>
      <c r="J130" s="43">
        <f>IF(AND(G130= "",H130= ""), 0, ROUND(ROUND(I130, 2) * ROUND(IF(H130="",G130,H130),  0), 2))</f>
        <v/>
      </c>
      <c r="K130" s="7"/>
      <c r="M130" s="44">
        <v>0.2</v>
      </c>
      <c r="Q130" s="7">
        <v>19</v>
      </c>
    </row>
    <row r="131" spans="1:17" hidden="1">
      <c r="A131" s="7" t="s">
        <v>50</v>
      </c>
    </row>
    <row r="132" spans="1:17">
      <c r="A132" s="7" t="s">
        <v>66</v>
      </c>
      <c r="B132" s="38"/>
      <c r="J132" s="38"/>
    </row>
    <row r="133" spans="1:17" ht="18.6038" customHeight="1">
      <c r="B133" s="38"/>
      <c r="C133" s="45" t="s">
        <v>87</v>
      </c>
      <c r="D133" s="46"/>
      <c r="E133" s="46"/>
      <c r="F133" s="47"/>
      <c r="G133" s="47"/>
      <c r="H133" s="47"/>
      <c r="I133" s="47"/>
      <c r="J133" s="48"/>
    </row>
    <row r="134" spans="1:17">
      <c r="B134" s="38"/>
      <c r="C134" s="49"/>
      <c r="D134" s="7"/>
      <c r="E134" s="7"/>
      <c r="F134" s="7"/>
      <c r="G134" s="7"/>
      <c r="H134" s="7"/>
      <c r="I134" s="7"/>
      <c r="J134" s="8"/>
    </row>
    <row r="135" spans="1:17">
      <c r="B135" s="38"/>
      <c r="C135" s="50" t="s">
        <v>67</v>
      </c>
      <c r="D135" s="51"/>
      <c r="E135" s="51"/>
      <c r="F135" s="52">
        <f>SUMIF(K101:K132, IF(K100="","",K100), J101:J132)</f>
        <v/>
      </c>
      <c r="G135" s="52"/>
      <c r="H135" s="52"/>
      <c r="I135" s="52"/>
      <c r="J135" s="53"/>
    </row>
    <row r="136" spans="1:17" hidden="1">
      <c r="B136" s="38"/>
      <c r="C136" s="54" t="s">
        <v>68</v>
      </c>
      <c r="D136" s="34"/>
      <c r="E136" s="34"/>
      <c r="F136" s="55">
        <f>ROUND(SUMIF(K101:K132, IF(K100="","",K100), J101:J132) * 0.2, 2)</f>
        <v/>
      </c>
      <c r="G136" s="55"/>
      <c r="H136" s="55"/>
      <c r="I136" s="55"/>
      <c r="J136" s="56"/>
    </row>
    <row r="137" spans="1:17" hidden="1">
      <c r="B137" s="38"/>
      <c r="C137" s="50" t="s">
        <v>69</v>
      </c>
      <c r="D137" s="51"/>
      <c r="E137" s="51"/>
      <c r="F137" s="52">
        <f>SUM(F135:F136)</f>
        <v/>
      </c>
      <c r="G137" s="52"/>
      <c r="H137" s="52"/>
      <c r="I137" s="52"/>
      <c r="J137" s="53"/>
    </row>
    <row r="138" spans="1:17" ht="18.6038" customHeight="1">
      <c r="A138" s="7">
        <v>5</v>
      </c>
      <c r="B138" s="29" t="s">
        <v>100</v>
      </c>
      <c r="C138" s="34" t="s">
        <v>102</v>
      </c>
      <c r="D138" s="34"/>
      <c r="E138" s="34"/>
      <c r="F138" s="34"/>
      <c r="G138" s="34"/>
      <c r="H138" s="34"/>
      <c r="I138" s="34"/>
      <c r="J138" s="35"/>
      <c r="K138" s="7"/>
    </row>
    <row r="139" spans="1:17" hidden="1">
      <c r="A139" s="7" t="s">
        <v>47</v>
      </c>
    </row>
    <row r="140" spans="1:17" hidden="1">
      <c r="A140" s="7" t="s">
        <v>47</v>
      </c>
    </row>
    <row r="141" spans="1:17">
      <c r="A141" s="7" t="s">
        <v>66</v>
      </c>
      <c r="B141" s="38"/>
      <c r="J141" s="38"/>
    </row>
    <row r="142" spans="1:17" ht="18.6038" customHeight="1">
      <c r="B142" s="38"/>
      <c r="C142" s="45" t="s">
        <v>102</v>
      </c>
      <c r="D142" s="46"/>
      <c r="E142" s="46"/>
      <c r="F142" s="47"/>
      <c r="G142" s="47"/>
      <c r="H142" s="47"/>
      <c r="I142" s="47"/>
      <c r="J142" s="48"/>
    </row>
    <row r="143" spans="1:17">
      <c r="B143" s="38"/>
      <c r="C143" s="49"/>
      <c r="D143" s="7"/>
      <c r="E143" s="7"/>
      <c r="F143" s="7"/>
      <c r="G143" s="7"/>
      <c r="H143" s="7"/>
      <c r="I143" s="7"/>
      <c r="J143" s="8"/>
    </row>
    <row r="144" spans="1:17">
      <c r="B144" s="38"/>
      <c r="C144" s="50" t="s">
        <v>67</v>
      </c>
      <c r="D144" s="51"/>
      <c r="E144" s="51"/>
      <c r="F144" s="52">
        <f>SUMIF(K139:K141, IF(K138="","",K138), J139:J141)</f>
        <v/>
      </c>
      <c r="G144" s="52"/>
      <c r="H144" s="52"/>
      <c r="I144" s="52"/>
      <c r="J144" s="53"/>
    </row>
    <row r="145" spans="1:11" hidden="1">
      <c r="B145" s="38"/>
      <c r="C145" s="54" t="s">
        <v>68</v>
      </c>
      <c r="D145" s="34"/>
      <c r="E145" s="34"/>
      <c r="F145" s="55">
        <f>ROUND(SUMIF(K139:K141, IF(K138="","",K138), J139:J141) * 0.2, 2)</f>
        <v/>
      </c>
      <c r="G145" s="55"/>
      <c r="H145" s="55"/>
      <c r="I145" s="55"/>
      <c r="J145" s="56"/>
    </row>
    <row r="146" spans="1:11" hidden="1">
      <c r="B146" s="38"/>
      <c r="C146" s="50" t="s">
        <v>69</v>
      </c>
      <c r="D146" s="51"/>
      <c r="E146" s="51"/>
      <c r="F146" s="52">
        <f>SUM(F144:F145)</f>
        <v/>
      </c>
      <c r="G146" s="52"/>
      <c r="H146" s="52"/>
      <c r="I146" s="52"/>
      <c r="J146" s="53"/>
    </row>
    <row r="147" spans="1:11">
      <c r="A147" s="7" t="s">
        <v>77</v>
      </c>
      <c r="B147" s="38"/>
      <c r="J147" s="38"/>
    </row>
    <row r="148" spans="1:11">
      <c r="B148" s="38"/>
      <c r="C148" s="45" t="s">
        <v>103</v>
      </c>
      <c r="D148" s="46"/>
      <c r="E148" s="46"/>
      <c r="F148" s="47"/>
      <c r="G148" s="47"/>
      <c r="H148" s="47"/>
      <c r="I148" s="47"/>
      <c r="J148" s="48"/>
    </row>
    <row r="149" spans="1:11">
      <c r="B149" s="38"/>
      <c r="C149" s="49"/>
      <c r="D149" s="7"/>
      <c r="E149" s="7"/>
      <c r="F149" s="7"/>
      <c r="G149" s="7"/>
      <c r="H149" s="7"/>
      <c r="I149" s="7"/>
      <c r="J149" s="8"/>
    </row>
    <row r="150" spans="1:11">
      <c r="B150" s="38"/>
      <c r="C150" s="50" t="s">
        <v>67</v>
      </c>
      <c r="D150" s="51"/>
      <c r="E150" s="51"/>
      <c r="F150" s="52">
        <f>SUMIF(K91:K147, IF(K90="","",K90), J91:J147)</f>
        <v/>
      </c>
      <c r="G150" s="52"/>
      <c r="H150" s="52"/>
      <c r="I150" s="52"/>
      <c r="J150" s="53"/>
    </row>
    <row r="151" spans="1:11" hidden="1">
      <c r="B151" s="38"/>
      <c r="C151" s="54" t="s">
        <v>68</v>
      </c>
      <c r="D151" s="34"/>
      <c r="E151" s="34"/>
      <c r="F151" s="55">
        <f>ROUND(SUMIF(K91:K147, IF(K90="","",K90), J91:J147) * 0.2, 2)</f>
        <v/>
      </c>
      <c r="G151" s="55"/>
      <c r="H151" s="55"/>
      <c r="I151" s="55"/>
      <c r="J151" s="56"/>
    </row>
    <row r="152" spans="1:11" hidden="1">
      <c r="B152" s="38"/>
      <c r="C152" s="50" t="s">
        <v>69</v>
      </c>
      <c r="D152" s="51"/>
      <c r="E152" s="51"/>
      <c r="F152" s="52">
        <f>SUM(F150:F151)</f>
        <v/>
      </c>
      <c r="G152" s="52"/>
      <c r="H152" s="52"/>
      <c r="I152" s="52"/>
      <c r="J152" s="53"/>
    </row>
    <row r="153" spans="1:11" ht="34.7875" customHeight="1">
      <c r="A153" s="7">
        <v>4</v>
      </c>
      <c r="B153" s="29" t="s">
        <v>104</v>
      </c>
      <c r="C153" s="32" t="s">
        <v>106</v>
      </c>
      <c r="D153" s="32"/>
      <c r="E153" s="32"/>
      <c r="F153" s="32"/>
      <c r="G153" s="32"/>
      <c r="H153" s="32"/>
      <c r="I153" s="32"/>
      <c r="J153" s="33"/>
      <c r="K153" s="7"/>
    </row>
    <row r="154" spans="1:11" ht="18.6038" customHeight="1">
      <c r="A154" s="7">
        <v>5</v>
      </c>
      <c r="B154" s="29" t="s">
        <v>107</v>
      </c>
      <c r="C154" s="34" t="s">
        <v>109</v>
      </c>
      <c r="D154" s="34"/>
      <c r="E154" s="34"/>
      <c r="F154" s="34"/>
      <c r="G154" s="34"/>
      <c r="H154" s="34"/>
      <c r="I154" s="34"/>
      <c r="J154" s="35"/>
      <c r="K154" s="7"/>
    </row>
    <row r="155" spans="1:11" hidden="1">
      <c r="A155" s="7" t="s">
        <v>47</v>
      </c>
    </row>
    <row r="156" spans="1:11" hidden="1">
      <c r="A156" s="7" t="s">
        <v>47</v>
      </c>
    </row>
    <row r="157" spans="1:11" hidden="1">
      <c r="A157" s="7" t="s">
        <v>47</v>
      </c>
    </row>
    <row r="158" spans="1:11" hidden="1">
      <c r="A158" s="7" t="s">
        <v>47</v>
      </c>
    </row>
    <row r="159" spans="1:11" hidden="1">
      <c r="A159" s="7" t="s">
        <v>47</v>
      </c>
    </row>
    <row r="160" spans="1:11" hidden="1">
      <c r="A160" s="7" t="s">
        <v>47</v>
      </c>
    </row>
    <row r="161" spans="1:1" hidden="1">
      <c r="A161" s="7" t="s">
        <v>47</v>
      </c>
    </row>
    <row r="162" spans="1:1" hidden="1">
      <c r="A162" s="7" t="s">
        <v>47</v>
      </c>
    </row>
    <row r="163" spans="1:1" hidden="1">
      <c r="A163" s="7" t="s">
        <v>47</v>
      </c>
    </row>
    <row r="164" spans="1:1" hidden="1">
      <c r="A164" s="7" t="s">
        <v>47</v>
      </c>
    </row>
    <row r="165" spans="1:1" hidden="1">
      <c r="A165" s="7" t="s">
        <v>47</v>
      </c>
    </row>
    <row r="166" spans="1:1" hidden="1">
      <c r="A166" s="7" t="s">
        <v>47</v>
      </c>
    </row>
    <row r="167" spans="1:1" hidden="1">
      <c r="A167" s="7" t="s">
        <v>47</v>
      </c>
    </row>
    <row r="168" spans="1:1" hidden="1">
      <c r="A168" s="7" t="s">
        <v>47</v>
      </c>
    </row>
    <row r="169" spans="1:1" hidden="1">
      <c r="A169" s="7" t="s">
        <v>47</v>
      </c>
    </row>
    <row r="170" spans="1:1" hidden="1">
      <c r="A170" s="7" t="s">
        <v>47</v>
      </c>
    </row>
    <row r="171" spans="1:1" hidden="1">
      <c r="A171" s="7" t="s">
        <v>47</v>
      </c>
    </row>
    <row r="172" spans="1:1" hidden="1">
      <c r="A172" s="7" t="s">
        <v>47</v>
      </c>
    </row>
    <row r="173" spans="1:1" hidden="1">
      <c r="A173" s="7" t="s">
        <v>47</v>
      </c>
    </row>
    <row r="174" spans="1:1" hidden="1">
      <c r="A174" s="7" t="s">
        <v>47</v>
      </c>
    </row>
    <row r="175" spans="1:1" hidden="1">
      <c r="A175" s="7" t="s">
        <v>47</v>
      </c>
    </row>
    <row r="176" spans="1:1" hidden="1">
      <c r="A176" s="7" t="s">
        <v>47</v>
      </c>
    </row>
    <row r="177" spans="1:1" hidden="1">
      <c r="A177" s="7" t="s">
        <v>47</v>
      </c>
    </row>
    <row r="178" spans="1:1" hidden="1">
      <c r="A178" s="7" t="s">
        <v>47</v>
      </c>
    </row>
    <row r="179" spans="1:1" hidden="1">
      <c r="A179" s="7" t="s">
        <v>47</v>
      </c>
    </row>
    <row r="180" spans="1:1" hidden="1">
      <c r="A180" s="7" t="s">
        <v>47</v>
      </c>
    </row>
    <row r="181" spans="1:1" hidden="1">
      <c r="A181" s="7" t="s">
        <v>47</v>
      </c>
    </row>
    <row r="182" spans="1:1" hidden="1">
      <c r="A182" s="7" t="s">
        <v>47</v>
      </c>
    </row>
    <row r="183" spans="1:1" hidden="1">
      <c r="A183" s="7" t="s">
        <v>47</v>
      </c>
    </row>
    <row r="184" spans="1:1" hidden="1">
      <c r="A184" s="7" t="s">
        <v>47</v>
      </c>
    </row>
    <row r="185" spans="1:1" hidden="1">
      <c r="A185" s="7" t="s">
        <v>47</v>
      </c>
    </row>
    <row r="186" spans="1:1" hidden="1">
      <c r="A186" s="7" t="s">
        <v>47</v>
      </c>
    </row>
    <row r="187" spans="1:1" hidden="1">
      <c r="A187" s="7" t="s">
        <v>47</v>
      </c>
    </row>
    <row r="188" spans="1:1" hidden="1">
      <c r="A188" s="7" t="s">
        <v>47</v>
      </c>
    </row>
    <row r="189" spans="1:1" hidden="1">
      <c r="A189" s="7" t="s">
        <v>47</v>
      </c>
    </row>
    <row r="190" spans="1:1" hidden="1">
      <c r="A190" s="7" t="s">
        <v>47</v>
      </c>
    </row>
    <row r="191" spans="1:1" hidden="1">
      <c r="A191" s="7" t="s">
        <v>47</v>
      </c>
    </row>
    <row r="192" spans="1:1" hidden="1">
      <c r="A192" s="7" t="s">
        <v>47</v>
      </c>
    </row>
    <row r="193" spans="1:17" hidden="1">
      <c r="A193" s="7" t="s">
        <v>47</v>
      </c>
    </row>
    <row r="194" spans="1:17" hidden="1">
      <c r="A194" s="7" t="s">
        <v>47</v>
      </c>
    </row>
    <row r="195" spans="1:17" hidden="1">
      <c r="A195" s="7" t="s">
        <v>47</v>
      </c>
    </row>
    <row r="196" spans="1:17" hidden="1">
      <c r="A196" s="7" t="s">
        <v>47</v>
      </c>
    </row>
    <row r="197" spans="1:17" hidden="1">
      <c r="A197" s="7" t="s">
        <v>47</v>
      </c>
    </row>
    <row r="198" spans="1:17" hidden="1">
      <c r="A198" s="7" t="s">
        <v>47</v>
      </c>
    </row>
    <row r="199" spans="1:17" hidden="1">
      <c r="A199" s="7" t="s">
        <v>47</v>
      </c>
    </row>
    <row r="200" spans="1:17">
      <c r="A200" s="7">
        <v>9</v>
      </c>
      <c r="B200" s="36" t="s">
        <v>110</v>
      </c>
      <c r="C200" s="37" t="s">
        <v>111</v>
      </c>
      <c r="D200" s="38"/>
      <c r="E200" s="38"/>
      <c r="F200" s="39" t="s">
        <v>53</v>
      </c>
      <c r="G200" s="40">
        <v>1</v>
      </c>
      <c r="H200" s="41"/>
      <c r="I200" s="42"/>
      <c r="J200" s="43">
        <f>IF(AND(G200= "",H200= ""), 0, ROUND(ROUND(I200, 2) * ROUND(IF(H200="",G200,H200),  0), 2))</f>
        <v/>
      </c>
      <c r="K200" s="7"/>
      <c r="M200" s="44">
        <v>0.2</v>
      </c>
      <c r="Q200" s="7">
        <v>19</v>
      </c>
    </row>
    <row r="201" spans="1:17" hidden="1">
      <c r="A201" s="7" t="s">
        <v>50</v>
      </c>
    </row>
    <row r="202" spans="1:17">
      <c r="A202" s="7">
        <v>9</v>
      </c>
      <c r="B202" s="36" t="s">
        <v>112</v>
      </c>
      <c r="C202" s="37" t="s">
        <v>113</v>
      </c>
      <c r="D202" s="38"/>
      <c r="E202" s="38"/>
      <c r="F202" s="39" t="s">
        <v>53</v>
      </c>
      <c r="G202" s="40">
        <v>1</v>
      </c>
      <c r="H202" s="41"/>
      <c r="I202" s="42"/>
      <c r="J202" s="43">
        <f>IF(AND(G202= "",H202= ""), 0, ROUND(ROUND(I202, 2) * ROUND(IF(H202="",G202,H202),  0), 2))</f>
        <v/>
      </c>
      <c r="K202" s="7"/>
      <c r="M202" s="44">
        <v>0.2</v>
      </c>
      <c r="Q202" s="7">
        <v>19</v>
      </c>
    </row>
    <row r="203" spans="1:17" hidden="1">
      <c r="A203" s="7" t="s">
        <v>50</v>
      </c>
    </row>
    <row r="204" spans="1:17">
      <c r="A204" s="7" t="s">
        <v>66</v>
      </c>
      <c r="B204" s="38"/>
      <c r="J204" s="38"/>
    </row>
    <row r="205" spans="1:17" ht="18.6038" customHeight="1">
      <c r="B205" s="38"/>
      <c r="C205" s="45" t="s">
        <v>109</v>
      </c>
      <c r="D205" s="46"/>
      <c r="E205" s="46"/>
      <c r="F205" s="47"/>
      <c r="G205" s="47"/>
      <c r="H205" s="47"/>
      <c r="I205" s="47"/>
      <c r="J205" s="48"/>
    </row>
    <row r="206" spans="1:17">
      <c r="B206" s="38"/>
      <c r="C206" s="49"/>
      <c r="D206" s="7"/>
      <c r="E206" s="7"/>
      <c r="F206" s="7"/>
      <c r="G206" s="7"/>
      <c r="H206" s="7"/>
      <c r="I206" s="7"/>
      <c r="J206" s="8"/>
    </row>
    <row r="207" spans="1:17">
      <c r="B207" s="38"/>
      <c r="C207" s="50" t="s">
        <v>67</v>
      </c>
      <c r="D207" s="51"/>
      <c r="E207" s="51"/>
      <c r="F207" s="52">
        <f>SUMIF(K155:K204, IF(K154="","",K154), J155:J204)</f>
        <v/>
      </c>
      <c r="G207" s="52"/>
      <c r="H207" s="52"/>
      <c r="I207" s="52"/>
      <c r="J207" s="53"/>
    </row>
    <row r="208" spans="1:17" hidden="1">
      <c r="B208" s="38"/>
      <c r="C208" s="54" t="s">
        <v>68</v>
      </c>
      <c r="D208" s="34"/>
      <c r="E208" s="34"/>
      <c r="F208" s="55">
        <f>ROUND(SUMIF(K155:K204, IF(K154="","",K154), J155:J204) * 0.2, 2)</f>
        <v/>
      </c>
      <c r="G208" s="55"/>
      <c r="H208" s="55"/>
      <c r="I208" s="55"/>
      <c r="J208" s="56"/>
    </row>
    <row r="209" spans="1:17" hidden="1">
      <c r="B209" s="38"/>
      <c r="C209" s="50" t="s">
        <v>69</v>
      </c>
      <c r="D209" s="51"/>
      <c r="E209" s="51"/>
      <c r="F209" s="52">
        <f>SUM(F207:F208)</f>
        <v/>
      </c>
      <c r="G209" s="52"/>
      <c r="H209" s="52"/>
      <c r="I209" s="52"/>
      <c r="J209" s="53"/>
    </row>
    <row r="210" spans="1:17" ht="18.6038" customHeight="1">
      <c r="A210" s="7">
        <v>5</v>
      </c>
      <c r="B210" s="29" t="s">
        <v>114</v>
      </c>
      <c r="C210" s="34" t="s">
        <v>116</v>
      </c>
      <c r="D210" s="34"/>
      <c r="E210" s="34"/>
      <c r="F210" s="34"/>
      <c r="G210" s="34"/>
      <c r="H210" s="34"/>
      <c r="I210" s="34"/>
      <c r="J210" s="35"/>
      <c r="K210" s="7"/>
    </row>
    <row r="211" spans="1:17" hidden="1">
      <c r="A211" s="7" t="s">
        <v>47</v>
      </c>
    </row>
    <row r="212" spans="1:17" hidden="1">
      <c r="A212" s="7" t="s">
        <v>47</v>
      </c>
    </row>
    <row r="213" spans="1:17" hidden="1">
      <c r="A213" s="7" t="s">
        <v>47</v>
      </c>
    </row>
    <row r="214" spans="1:17">
      <c r="A214" s="7">
        <v>9</v>
      </c>
      <c r="B214" s="36" t="s">
        <v>117</v>
      </c>
      <c r="C214" s="37" t="s">
        <v>118</v>
      </c>
      <c r="D214" s="38"/>
      <c r="E214" s="38"/>
      <c r="F214" s="39" t="s">
        <v>12</v>
      </c>
      <c r="G214" s="40">
        <v>6</v>
      </c>
      <c r="H214" s="41"/>
      <c r="I214" s="42"/>
      <c r="J214" s="43">
        <f>IF(AND(G214= "",H214= ""), 0, ROUND(ROUND(I214, 2) * ROUND(IF(H214="",G214,H214),  0), 2))</f>
        <v/>
      </c>
      <c r="K214" s="7"/>
      <c r="M214" s="44">
        <v>0.2</v>
      </c>
      <c r="Q214" s="7">
        <v>19</v>
      </c>
    </row>
    <row r="215" spans="1:17" hidden="1">
      <c r="A215" s="7" t="s">
        <v>50</v>
      </c>
    </row>
    <row r="216" spans="1:17">
      <c r="A216" s="7">
        <v>9</v>
      </c>
      <c r="B216" s="36" t="s">
        <v>119</v>
      </c>
      <c r="C216" s="37" t="s">
        <v>120</v>
      </c>
      <c r="D216" s="38"/>
      <c r="E216" s="38"/>
      <c r="F216" s="39" t="s">
        <v>53</v>
      </c>
      <c r="G216" s="40">
        <v>1</v>
      </c>
      <c r="H216" s="41"/>
      <c r="I216" s="42"/>
      <c r="J216" s="43">
        <f>IF(AND(G216= "",H216= ""), 0, ROUND(ROUND(I216, 2) * ROUND(IF(H216="",G216,H216),  0), 2))</f>
        <v/>
      </c>
      <c r="K216" s="7"/>
      <c r="M216" s="44">
        <v>0.2</v>
      </c>
      <c r="Q216" s="7">
        <v>19</v>
      </c>
    </row>
    <row r="217" spans="1:17" hidden="1">
      <c r="A217" s="7" t="s">
        <v>50</v>
      </c>
    </row>
    <row r="218" spans="1:17" hidden="1">
      <c r="A218" s="7" t="s">
        <v>47</v>
      </c>
    </row>
    <row r="219" spans="1:17">
      <c r="A219" s="7" t="s">
        <v>66</v>
      </c>
      <c r="B219" s="38"/>
      <c r="J219" s="38"/>
    </row>
    <row r="220" spans="1:17" ht="18.6038" customHeight="1">
      <c r="B220" s="38"/>
      <c r="C220" s="45" t="s">
        <v>116</v>
      </c>
      <c r="D220" s="46"/>
      <c r="E220" s="46"/>
      <c r="F220" s="47"/>
      <c r="G220" s="47"/>
      <c r="H220" s="47"/>
      <c r="I220" s="47"/>
      <c r="J220" s="48"/>
    </row>
    <row r="221" spans="1:17">
      <c r="B221" s="38"/>
      <c r="C221" s="49"/>
      <c r="D221" s="7"/>
      <c r="E221" s="7"/>
      <c r="F221" s="7"/>
      <c r="G221" s="7"/>
      <c r="H221" s="7"/>
      <c r="I221" s="7"/>
      <c r="J221" s="8"/>
    </row>
    <row r="222" spans="1:17">
      <c r="B222" s="38"/>
      <c r="C222" s="50" t="s">
        <v>67</v>
      </c>
      <c r="D222" s="51"/>
      <c r="E222" s="51"/>
      <c r="F222" s="52">
        <f>SUMIF(K211:K219, IF(K210="","",K210), J211:J219)</f>
        <v/>
      </c>
      <c r="G222" s="52"/>
      <c r="H222" s="52"/>
      <c r="I222" s="52"/>
      <c r="J222" s="53"/>
    </row>
    <row r="223" spans="1:17" hidden="1">
      <c r="B223" s="38"/>
      <c r="C223" s="54" t="s">
        <v>68</v>
      </c>
      <c r="D223" s="34"/>
      <c r="E223" s="34"/>
      <c r="F223" s="55">
        <f>ROUND(SUMIF(K211:K219, IF(K210="","",K210), J211:J219) * 0.2, 2)</f>
        <v/>
      </c>
      <c r="G223" s="55"/>
      <c r="H223" s="55"/>
      <c r="I223" s="55"/>
      <c r="J223" s="56"/>
    </row>
    <row r="224" spans="1:17" hidden="1">
      <c r="B224" s="38"/>
      <c r="C224" s="50" t="s">
        <v>69</v>
      </c>
      <c r="D224" s="51"/>
      <c r="E224" s="51"/>
      <c r="F224" s="52">
        <f>SUM(F222:F223)</f>
        <v/>
      </c>
      <c r="G224" s="52"/>
      <c r="H224" s="52"/>
      <c r="I224" s="52"/>
      <c r="J224" s="53"/>
    </row>
    <row r="225" spans="1:11">
      <c r="A225" s="7" t="s">
        <v>77</v>
      </c>
      <c r="B225" s="38"/>
      <c r="J225" s="38"/>
    </row>
    <row r="226" spans="1:11" ht="16.1838" customHeight="1">
      <c r="B226" s="38"/>
      <c r="C226" s="45" t="s">
        <v>121</v>
      </c>
      <c r="D226" s="46"/>
      <c r="E226" s="46"/>
      <c r="F226" s="47"/>
      <c r="G226" s="47"/>
      <c r="H226" s="47"/>
      <c r="I226" s="47"/>
      <c r="J226" s="48"/>
    </row>
    <row r="227" spans="1:11">
      <c r="B227" s="38"/>
      <c r="C227" s="49"/>
      <c r="D227" s="7"/>
      <c r="E227" s="7"/>
      <c r="F227" s="7"/>
      <c r="G227" s="7"/>
      <c r="H227" s="7"/>
      <c r="I227" s="7"/>
      <c r="J227" s="8"/>
    </row>
    <row r="228" spans="1:11">
      <c r="B228" s="38"/>
      <c r="C228" s="50" t="s">
        <v>67</v>
      </c>
      <c r="D228" s="51"/>
      <c r="E228" s="51"/>
      <c r="F228" s="52">
        <f>SUMIF(K154:K225, IF(K153="","",K153), J154:J225)</f>
        <v/>
      </c>
      <c r="G228" s="52"/>
      <c r="H228" s="52"/>
      <c r="I228" s="52"/>
      <c r="J228" s="53"/>
    </row>
    <row r="229" spans="1:11" hidden="1">
      <c r="B229" s="38"/>
      <c r="C229" s="54" t="s">
        <v>68</v>
      </c>
      <c r="D229" s="34"/>
      <c r="E229" s="34"/>
      <c r="F229" s="55">
        <f>ROUND(SUMIF(K154:K225, IF(K153="","",K153), J154:J225) * 0.2, 2)</f>
        <v/>
      </c>
      <c r="G229" s="55"/>
      <c r="H229" s="55"/>
      <c r="I229" s="55"/>
      <c r="J229" s="56"/>
    </row>
    <row r="230" spans="1:11" hidden="1">
      <c r="B230" s="38"/>
      <c r="C230" s="50" t="s">
        <v>69</v>
      </c>
      <c r="D230" s="51"/>
      <c r="E230" s="51"/>
      <c r="F230" s="52">
        <f>SUM(F228:F229)</f>
        <v/>
      </c>
      <c r="G230" s="52"/>
      <c r="H230" s="52"/>
      <c r="I230" s="52"/>
      <c r="J230" s="53"/>
    </row>
    <row r="231" spans="1:11" ht="34.7875" customHeight="1">
      <c r="A231" s="7">
        <v>4</v>
      </c>
      <c r="B231" s="29" t="s">
        <v>122</v>
      </c>
      <c r="C231" s="32" t="s">
        <v>124</v>
      </c>
      <c r="D231" s="32"/>
      <c r="E231" s="32"/>
      <c r="F231" s="32"/>
      <c r="G231" s="32"/>
      <c r="H231" s="32"/>
      <c r="I231" s="32"/>
      <c r="J231" s="33"/>
      <c r="K231" s="7"/>
    </row>
    <row r="232" spans="1:11">
      <c r="A232" s="7">
        <v>5</v>
      </c>
      <c r="B232" s="29" t="s">
        <v>125</v>
      </c>
      <c r="C232" s="34" t="s">
        <v>127</v>
      </c>
      <c r="D232" s="34"/>
      <c r="E232" s="34"/>
      <c r="F232" s="34"/>
      <c r="G232" s="34"/>
      <c r="H232" s="34"/>
      <c r="I232" s="34"/>
      <c r="J232" s="35"/>
      <c r="K232" s="7"/>
    </row>
    <row r="233" spans="1:11" hidden="1">
      <c r="A233" s="7" t="s">
        <v>47</v>
      </c>
    </row>
    <row r="234" spans="1:11" hidden="1">
      <c r="A234" s="7" t="s">
        <v>47</v>
      </c>
    </row>
    <row r="235" spans="1:11" hidden="1">
      <c r="A235" s="57" t="s">
        <v>128</v>
      </c>
    </row>
    <row r="236" spans="1:11" hidden="1">
      <c r="A236" s="7" t="s">
        <v>47</v>
      </c>
    </row>
    <row r="237" spans="1:11">
      <c r="A237" s="7" t="s">
        <v>66</v>
      </c>
      <c r="B237" s="38"/>
      <c r="J237" s="38"/>
    </row>
    <row r="238" spans="1:11">
      <c r="B238" s="38"/>
      <c r="C238" s="45" t="s">
        <v>127</v>
      </c>
      <c r="D238" s="46"/>
      <c r="E238" s="46"/>
      <c r="F238" s="47"/>
      <c r="G238" s="47"/>
      <c r="H238" s="47"/>
      <c r="I238" s="47"/>
      <c r="J238" s="48"/>
    </row>
    <row r="239" spans="1:11">
      <c r="B239" s="38"/>
      <c r="C239" s="49"/>
      <c r="D239" s="7"/>
      <c r="E239" s="7"/>
      <c r="F239" s="7"/>
      <c r="G239" s="7"/>
      <c r="H239" s="7"/>
      <c r="I239" s="7"/>
      <c r="J239" s="8"/>
    </row>
    <row r="240" spans="1:11">
      <c r="B240" s="38"/>
      <c r="C240" s="50" t="s">
        <v>67</v>
      </c>
      <c r="D240" s="51"/>
      <c r="E240" s="51"/>
      <c r="F240" s="52">
        <f>SUMIF(K233:K237, IF(K232="","",K232), J233:J237)</f>
        <v/>
      </c>
      <c r="G240" s="52"/>
      <c r="H240" s="52"/>
      <c r="I240" s="52"/>
      <c r="J240" s="53"/>
    </row>
    <row r="241" spans="1:11" hidden="1">
      <c r="B241" s="38"/>
      <c r="C241" s="54" t="s">
        <v>68</v>
      </c>
      <c r="D241" s="34"/>
      <c r="E241" s="34"/>
      <c r="F241" s="55">
        <f>ROUND(SUMIF(K233:K237, IF(K232="","",K232), J233:J237) * 0.2, 2)</f>
        <v/>
      </c>
      <c r="G241" s="55"/>
      <c r="H241" s="55"/>
      <c r="I241" s="55"/>
      <c r="J241" s="56"/>
    </row>
    <row r="242" spans="1:11" hidden="1">
      <c r="B242" s="38"/>
      <c r="C242" s="50" t="s">
        <v>69</v>
      </c>
      <c r="D242" s="51"/>
      <c r="E242" s="51"/>
      <c r="F242" s="52">
        <f>SUM(F240:F241)</f>
        <v/>
      </c>
      <c r="G242" s="52"/>
      <c r="H242" s="52"/>
      <c r="I242" s="52"/>
      <c r="J242" s="53"/>
    </row>
    <row r="243" spans="1:11">
      <c r="A243" s="7">
        <v>5</v>
      </c>
      <c r="B243" s="29" t="s">
        <v>129</v>
      </c>
      <c r="C243" s="34" t="s">
        <v>131</v>
      </c>
      <c r="D243" s="34"/>
      <c r="E243" s="34"/>
      <c r="F243" s="34"/>
      <c r="G243" s="34"/>
      <c r="H243" s="34"/>
      <c r="I243" s="34"/>
      <c r="J243" s="35"/>
      <c r="K243" s="7"/>
    </row>
    <row r="244" spans="1:11" hidden="1">
      <c r="A244" s="7" t="s">
        <v>47</v>
      </c>
    </row>
    <row r="245" spans="1:11" hidden="1">
      <c r="A245" s="7" t="s">
        <v>47</v>
      </c>
    </row>
    <row r="246" spans="1:11" hidden="1">
      <c r="A246" s="7" t="s">
        <v>47</v>
      </c>
    </row>
    <row r="247" spans="1:11" hidden="1">
      <c r="A247" s="7" t="s">
        <v>47</v>
      </c>
    </row>
    <row r="248" spans="1:11" hidden="1">
      <c r="A248" s="7" t="s">
        <v>47</v>
      </c>
    </row>
    <row r="249" spans="1:11" hidden="1">
      <c r="A249" s="7" t="s">
        <v>47</v>
      </c>
    </row>
    <row r="250" spans="1:11" hidden="1">
      <c r="A250" s="7" t="s">
        <v>47</v>
      </c>
    </row>
    <row r="251" spans="1:11" hidden="1">
      <c r="A251" s="7" t="s">
        <v>47</v>
      </c>
    </row>
    <row r="252" spans="1:11" hidden="1">
      <c r="A252" s="7" t="s">
        <v>47</v>
      </c>
    </row>
    <row r="253" spans="1:11" hidden="1">
      <c r="A253" s="7" t="s">
        <v>47</v>
      </c>
    </row>
    <row r="254" spans="1:11" hidden="1">
      <c r="A254" s="7" t="s">
        <v>47</v>
      </c>
    </row>
    <row r="255" spans="1:11" hidden="1">
      <c r="A255" s="7" t="s">
        <v>47</v>
      </c>
    </row>
    <row r="256" spans="1:11" hidden="1">
      <c r="A256" s="7" t="s">
        <v>47</v>
      </c>
    </row>
    <row r="257" spans="1:10" hidden="1">
      <c r="A257" s="7" t="s">
        <v>47</v>
      </c>
    </row>
    <row r="258" spans="1:10" hidden="1">
      <c r="A258" s="7" t="s">
        <v>47</v>
      </c>
    </row>
    <row r="259" spans="1:10" hidden="1">
      <c r="A259" s="7" t="s">
        <v>47</v>
      </c>
    </row>
    <row r="260" spans="1:10" hidden="1">
      <c r="A260" s="7" t="s">
        <v>47</v>
      </c>
    </row>
    <row r="261" spans="1:10" hidden="1">
      <c r="A261" s="7" t="s">
        <v>47</v>
      </c>
    </row>
    <row r="262" spans="1:10" hidden="1">
      <c r="A262" s="7" t="s">
        <v>47</v>
      </c>
    </row>
    <row r="263" spans="1:10" hidden="1">
      <c r="A263" s="7" t="s">
        <v>47</v>
      </c>
    </row>
    <row r="264" spans="1:10" hidden="1">
      <c r="A264" s="7" t="s">
        <v>47</v>
      </c>
    </row>
    <row r="265" spans="1:10" hidden="1">
      <c r="A265" s="7" t="s">
        <v>47</v>
      </c>
    </row>
    <row r="266" spans="1:10" hidden="1">
      <c r="A266" s="7" t="s">
        <v>47</v>
      </c>
    </row>
    <row r="267" spans="1:10" hidden="1">
      <c r="A267" s="7" t="s">
        <v>47</v>
      </c>
    </row>
    <row r="268" spans="1:10" hidden="1">
      <c r="A268" s="7" t="s">
        <v>47</v>
      </c>
    </row>
    <row r="269" spans="1:10" hidden="1">
      <c r="A269" s="7" t="s">
        <v>47</v>
      </c>
    </row>
    <row r="270" spans="1:10" hidden="1">
      <c r="A270" s="7" t="s">
        <v>47</v>
      </c>
    </row>
    <row r="271" spans="1:10" hidden="1">
      <c r="A271" s="7" t="s">
        <v>47</v>
      </c>
    </row>
    <row r="272" spans="1:10">
      <c r="A272" s="7" t="s">
        <v>66</v>
      </c>
      <c r="B272" s="38"/>
      <c r="J272" s="38"/>
    </row>
    <row r="273" spans="1:11">
      <c r="B273" s="38"/>
      <c r="C273" s="45" t="s">
        <v>131</v>
      </c>
      <c r="D273" s="46"/>
      <c r="E273" s="46"/>
      <c r="F273" s="47"/>
      <c r="G273" s="47"/>
      <c r="H273" s="47"/>
      <c r="I273" s="47"/>
      <c r="J273" s="48"/>
    </row>
    <row r="274" spans="1:11">
      <c r="B274" s="38"/>
      <c r="C274" s="49"/>
      <c r="D274" s="7"/>
      <c r="E274" s="7"/>
      <c r="F274" s="7"/>
      <c r="G274" s="7"/>
      <c r="H274" s="7"/>
      <c r="I274" s="7"/>
      <c r="J274" s="8"/>
    </row>
    <row r="275" spans="1:11">
      <c r="B275" s="38"/>
      <c r="C275" s="50" t="s">
        <v>67</v>
      </c>
      <c r="D275" s="51"/>
      <c r="E275" s="51"/>
      <c r="F275" s="52">
        <f>SUMIF(K244:K272, IF(K243="","",K243), J244:J272)</f>
        <v/>
      </c>
      <c r="G275" s="52"/>
      <c r="H275" s="52"/>
      <c r="I275" s="52"/>
      <c r="J275" s="53"/>
    </row>
    <row r="276" spans="1:11" hidden="1">
      <c r="B276" s="38"/>
      <c r="C276" s="54" t="s">
        <v>68</v>
      </c>
      <c r="D276" s="34"/>
      <c r="E276" s="34"/>
      <c r="F276" s="55">
        <f>ROUND(SUMIF(K244:K272, IF(K243="","",K243), J244:J272) * 0.2, 2)</f>
        <v/>
      </c>
      <c r="G276" s="55"/>
      <c r="H276" s="55"/>
      <c r="I276" s="55"/>
      <c r="J276" s="56"/>
    </row>
    <row r="277" spans="1:11" hidden="1">
      <c r="B277" s="38"/>
      <c r="C277" s="50" t="s">
        <v>69</v>
      </c>
      <c r="D277" s="51"/>
      <c r="E277" s="51"/>
      <c r="F277" s="52">
        <f>SUM(F275:F276)</f>
        <v/>
      </c>
      <c r="G277" s="52"/>
      <c r="H277" s="52"/>
      <c r="I277" s="52"/>
      <c r="J277" s="53"/>
    </row>
    <row r="278" spans="1:11" ht="18.6038" customHeight="1">
      <c r="A278" s="7">
        <v>5</v>
      </c>
      <c r="B278" s="29" t="s">
        <v>132</v>
      </c>
      <c r="C278" s="34" t="s">
        <v>134</v>
      </c>
      <c r="D278" s="34"/>
      <c r="E278" s="34"/>
      <c r="F278" s="34"/>
      <c r="G278" s="34"/>
      <c r="H278" s="34"/>
      <c r="I278" s="34"/>
      <c r="J278" s="35"/>
      <c r="K278" s="7"/>
    </row>
    <row r="279" spans="1:11" hidden="1">
      <c r="A279" s="7" t="s">
        <v>47</v>
      </c>
    </row>
    <row r="280" spans="1:11" hidden="1">
      <c r="A280" s="7" t="s">
        <v>47</v>
      </c>
    </row>
    <row r="281" spans="1:11" hidden="1">
      <c r="A281" s="7" t="s">
        <v>47</v>
      </c>
    </row>
    <row r="282" spans="1:11" hidden="1">
      <c r="A282" s="7" t="s">
        <v>47</v>
      </c>
    </row>
    <row r="283" spans="1:11" hidden="1">
      <c r="A283" s="7" t="s">
        <v>47</v>
      </c>
    </row>
    <row r="284" spans="1:11" hidden="1">
      <c r="A284" s="7" t="s">
        <v>47</v>
      </c>
    </row>
    <row r="285" spans="1:11" hidden="1">
      <c r="A285" s="7" t="s">
        <v>47</v>
      </c>
    </row>
    <row r="286" spans="1:11" hidden="1">
      <c r="A286" s="7" t="s">
        <v>47</v>
      </c>
    </row>
    <row r="287" spans="1:11" hidden="1">
      <c r="A287" s="7" t="s">
        <v>47</v>
      </c>
    </row>
    <row r="288" spans="1:11" hidden="1">
      <c r="A288" s="7" t="s">
        <v>47</v>
      </c>
    </row>
    <row r="289" spans="1:1" hidden="1">
      <c r="A289" s="7" t="s">
        <v>47</v>
      </c>
    </row>
    <row r="290" spans="1:1" hidden="1">
      <c r="A290" s="7" t="s">
        <v>47</v>
      </c>
    </row>
    <row r="291" spans="1:1" hidden="1">
      <c r="A291" s="7" t="s">
        <v>47</v>
      </c>
    </row>
    <row r="292" spans="1:1" hidden="1">
      <c r="A292" s="7" t="s">
        <v>47</v>
      </c>
    </row>
    <row r="293" spans="1:1" hidden="1">
      <c r="A293" s="7" t="s">
        <v>47</v>
      </c>
    </row>
    <row r="294" spans="1:1" hidden="1">
      <c r="A294" s="7" t="s">
        <v>47</v>
      </c>
    </row>
    <row r="295" spans="1:1" hidden="1">
      <c r="A295" s="7" t="s">
        <v>47</v>
      </c>
    </row>
    <row r="296" spans="1:1" hidden="1">
      <c r="A296" s="7" t="s">
        <v>47</v>
      </c>
    </row>
    <row r="297" spans="1:1" hidden="1">
      <c r="A297" s="7" t="s">
        <v>47</v>
      </c>
    </row>
    <row r="298" spans="1:1" hidden="1">
      <c r="A298" s="7" t="s">
        <v>47</v>
      </c>
    </row>
    <row r="299" spans="1:1" hidden="1">
      <c r="A299" s="7" t="s">
        <v>47</v>
      </c>
    </row>
    <row r="300" spans="1:1" hidden="1">
      <c r="A300" s="7" t="s">
        <v>47</v>
      </c>
    </row>
    <row r="301" spans="1:1" hidden="1">
      <c r="A301" s="7" t="s">
        <v>47</v>
      </c>
    </row>
    <row r="302" spans="1:1" hidden="1">
      <c r="A302" s="7" t="s">
        <v>47</v>
      </c>
    </row>
    <row r="303" spans="1:1" hidden="1">
      <c r="A303" s="7" t="s">
        <v>47</v>
      </c>
    </row>
    <row r="304" spans="1:1" hidden="1">
      <c r="A304" s="7" t="s">
        <v>47</v>
      </c>
    </row>
    <row r="305" spans="1:1" hidden="1">
      <c r="A305" s="7" t="s">
        <v>47</v>
      </c>
    </row>
    <row r="306" spans="1:1" hidden="1">
      <c r="A306" s="7" t="s">
        <v>47</v>
      </c>
    </row>
    <row r="307" spans="1:1" hidden="1">
      <c r="A307" s="7" t="s">
        <v>47</v>
      </c>
    </row>
    <row r="308" spans="1:1" hidden="1">
      <c r="A308" s="7" t="s">
        <v>47</v>
      </c>
    </row>
    <row r="309" spans="1:1" hidden="1">
      <c r="A309" s="7" t="s">
        <v>47</v>
      </c>
    </row>
    <row r="310" spans="1:1" hidden="1">
      <c r="A310" s="7" t="s">
        <v>47</v>
      </c>
    </row>
    <row r="311" spans="1:1" hidden="1">
      <c r="A311" s="7" t="s">
        <v>47</v>
      </c>
    </row>
    <row r="312" spans="1:1" hidden="1">
      <c r="A312" s="7" t="s">
        <v>47</v>
      </c>
    </row>
    <row r="313" spans="1:1" hidden="1">
      <c r="A313" s="7" t="s">
        <v>47</v>
      </c>
    </row>
    <row r="314" spans="1:1" hidden="1">
      <c r="A314" s="7" t="s">
        <v>47</v>
      </c>
    </row>
    <row r="315" spans="1:1" hidden="1">
      <c r="A315" s="7" t="s">
        <v>47</v>
      </c>
    </row>
    <row r="316" spans="1:1" hidden="1">
      <c r="A316" s="7" t="s">
        <v>47</v>
      </c>
    </row>
    <row r="317" spans="1:1" hidden="1">
      <c r="A317" s="7" t="s">
        <v>47</v>
      </c>
    </row>
    <row r="318" spans="1:1" hidden="1">
      <c r="A318" s="7" t="s">
        <v>47</v>
      </c>
    </row>
    <row r="319" spans="1:1" hidden="1">
      <c r="A319" s="7" t="s">
        <v>47</v>
      </c>
    </row>
    <row r="320" spans="1:1" hidden="1">
      <c r="A320" s="7" t="s">
        <v>47</v>
      </c>
    </row>
    <row r="321" spans="1:1" hidden="1">
      <c r="A321" s="7" t="s">
        <v>47</v>
      </c>
    </row>
    <row r="322" spans="1:1" hidden="1">
      <c r="A322" s="7" t="s">
        <v>47</v>
      </c>
    </row>
    <row r="323" spans="1:1" hidden="1">
      <c r="A323" s="7" t="s">
        <v>47</v>
      </c>
    </row>
    <row r="324" spans="1:1" hidden="1">
      <c r="A324" s="7" t="s">
        <v>47</v>
      </c>
    </row>
    <row r="325" spans="1:1" hidden="1">
      <c r="A325" s="7" t="s">
        <v>47</v>
      </c>
    </row>
    <row r="326" spans="1:1" hidden="1">
      <c r="A326" s="7" t="s">
        <v>47</v>
      </c>
    </row>
    <row r="327" spans="1:1" hidden="1">
      <c r="A327" s="7" t="s">
        <v>47</v>
      </c>
    </row>
    <row r="328" spans="1:1" hidden="1">
      <c r="A328" s="7" t="s">
        <v>47</v>
      </c>
    </row>
    <row r="329" spans="1:1" hidden="1">
      <c r="A329" s="7" t="s">
        <v>47</v>
      </c>
    </row>
    <row r="330" spans="1:1" hidden="1">
      <c r="A330" s="7" t="s">
        <v>47</v>
      </c>
    </row>
    <row r="331" spans="1:1" hidden="1">
      <c r="A331" s="7" t="s">
        <v>47</v>
      </c>
    </row>
    <row r="332" spans="1:1" hidden="1">
      <c r="A332" s="7" t="s">
        <v>47</v>
      </c>
    </row>
    <row r="333" spans="1:1" hidden="1">
      <c r="A333" s="7" t="s">
        <v>47</v>
      </c>
    </row>
    <row r="334" spans="1:1" hidden="1">
      <c r="A334" s="7" t="s">
        <v>47</v>
      </c>
    </row>
    <row r="335" spans="1:1" hidden="1">
      <c r="A335" s="7" t="s">
        <v>47</v>
      </c>
    </row>
    <row r="336" spans="1:1" hidden="1">
      <c r="A336" s="7" t="s">
        <v>47</v>
      </c>
    </row>
    <row r="337" spans="1:17" hidden="1">
      <c r="A337" s="7" t="s">
        <v>47</v>
      </c>
    </row>
    <row r="338" spans="1:17" hidden="1">
      <c r="A338" s="7" t="s">
        <v>47</v>
      </c>
    </row>
    <row r="339" spans="1:17" hidden="1">
      <c r="A339" s="7" t="s">
        <v>47</v>
      </c>
    </row>
    <row r="340" spans="1:17" hidden="1">
      <c r="A340" s="7" t="s">
        <v>47</v>
      </c>
    </row>
    <row r="341" spans="1:17" hidden="1">
      <c r="A341" s="7" t="s">
        <v>47</v>
      </c>
    </row>
    <row r="342" spans="1:17" hidden="1">
      <c r="A342" s="7" t="s">
        <v>47</v>
      </c>
    </row>
    <row r="343" spans="1:17" hidden="1">
      <c r="A343" s="7" t="s">
        <v>47</v>
      </c>
    </row>
    <row r="344" spans="1:17" hidden="1">
      <c r="A344" s="7" t="s">
        <v>47</v>
      </c>
    </row>
    <row r="345" spans="1:17" hidden="1">
      <c r="A345" s="7" t="s">
        <v>47</v>
      </c>
    </row>
    <row r="346" spans="1:17" hidden="1">
      <c r="A346" s="7" t="s">
        <v>47</v>
      </c>
    </row>
    <row r="347" spans="1:17" hidden="1">
      <c r="A347" s="7" t="s">
        <v>47</v>
      </c>
    </row>
    <row r="348" spans="1:17" hidden="1">
      <c r="A348" s="7" t="s">
        <v>47</v>
      </c>
    </row>
    <row r="349" spans="1:17" hidden="1">
      <c r="A349" s="7" t="s">
        <v>47</v>
      </c>
    </row>
    <row r="350" spans="1:17" hidden="1">
      <c r="A350" s="57" t="s">
        <v>135</v>
      </c>
    </row>
    <row r="351" spans="1:17">
      <c r="A351" s="7">
        <v>9</v>
      </c>
      <c r="B351" s="36" t="s">
        <v>136</v>
      </c>
      <c r="C351" s="37" t="s">
        <v>137</v>
      </c>
      <c r="D351" s="38"/>
      <c r="E351" s="38"/>
      <c r="F351" s="39" t="s">
        <v>12</v>
      </c>
      <c r="G351" s="40">
        <v>15</v>
      </c>
      <c r="H351" s="41"/>
      <c r="I351" s="42"/>
      <c r="J351" s="43">
        <f>IF(AND(G351= "",H351= ""), 0, ROUND(ROUND(I351, 2) * ROUND(IF(H351="",G351,H351),  0), 2))</f>
        <v/>
      </c>
      <c r="K351" s="7"/>
      <c r="M351" s="44">
        <v>0.2</v>
      </c>
      <c r="Q351" s="7">
        <v>19</v>
      </c>
    </row>
    <row r="352" spans="1:17" hidden="1">
      <c r="A352" s="7" t="s">
        <v>50</v>
      </c>
    </row>
    <row r="353" spans="1:17" hidden="1">
      <c r="A353" s="7" t="s">
        <v>47</v>
      </c>
    </row>
    <row r="354" spans="1:17" hidden="1">
      <c r="A354" s="7" t="s">
        <v>47</v>
      </c>
    </row>
    <row r="355" spans="1:17" hidden="1">
      <c r="A355" s="7" t="s">
        <v>47</v>
      </c>
    </row>
    <row r="356" spans="1:17" hidden="1">
      <c r="A356" s="7" t="s">
        <v>47</v>
      </c>
    </row>
    <row r="357" spans="1:17" hidden="1">
      <c r="A357" s="57" t="s">
        <v>135</v>
      </c>
    </row>
    <row r="358" spans="1:17">
      <c r="A358" s="7">
        <v>9</v>
      </c>
      <c r="B358" s="36" t="s">
        <v>138</v>
      </c>
      <c r="C358" s="37" t="s">
        <v>139</v>
      </c>
      <c r="D358" s="38"/>
      <c r="E358" s="38"/>
      <c r="F358" s="39" t="s">
        <v>12</v>
      </c>
      <c r="G358" s="40">
        <v>20</v>
      </c>
      <c r="H358" s="41"/>
      <c r="I358" s="42"/>
      <c r="J358" s="43">
        <f>IF(AND(G358= "",H358= ""), 0, ROUND(ROUND(I358, 2) * ROUND(IF(H358="",G358,H358),  0), 2))</f>
        <v/>
      </c>
      <c r="K358" s="7"/>
      <c r="M358" s="44">
        <v>0.2</v>
      </c>
      <c r="Q358" s="7">
        <v>19</v>
      </c>
    </row>
    <row r="359" spans="1:17" hidden="1">
      <c r="A359" s="7" t="s">
        <v>50</v>
      </c>
    </row>
    <row r="360" spans="1:17" hidden="1">
      <c r="A360" s="7" t="s">
        <v>47</v>
      </c>
    </row>
    <row r="361" spans="1:17" hidden="1">
      <c r="A361" s="7" t="s">
        <v>47</v>
      </c>
    </row>
    <row r="362" spans="1:17" hidden="1">
      <c r="A362" s="7" t="s">
        <v>47</v>
      </c>
    </row>
    <row r="363" spans="1:17" hidden="1">
      <c r="A363" s="7" t="s">
        <v>47</v>
      </c>
    </row>
    <row r="364" spans="1:17" hidden="1">
      <c r="A364" s="57" t="s">
        <v>135</v>
      </c>
    </row>
    <row r="365" spans="1:17" ht="27.225" customHeight="1">
      <c r="A365" s="7">
        <v>9</v>
      </c>
      <c r="B365" s="36" t="s">
        <v>140</v>
      </c>
      <c r="C365" s="37" t="s">
        <v>141</v>
      </c>
      <c r="D365" s="38"/>
      <c r="E365" s="38"/>
      <c r="F365" s="39" t="s">
        <v>12</v>
      </c>
      <c r="G365" s="40">
        <v>20</v>
      </c>
      <c r="H365" s="41"/>
      <c r="I365" s="42"/>
      <c r="J365" s="43">
        <f>IF(AND(G365= "",H365= ""), 0, ROUND(ROUND(I365, 2) * ROUND(IF(H365="",G365,H365),  0), 2))</f>
        <v/>
      </c>
      <c r="K365" s="7"/>
      <c r="M365" s="44">
        <v>0.2</v>
      </c>
      <c r="Q365" s="7">
        <v>19</v>
      </c>
    </row>
    <row r="366" spans="1:17" hidden="1">
      <c r="A366" s="7" t="s">
        <v>50</v>
      </c>
    </row>
    <row r="367" spans="1:17" hidden="1">
      <c r="A367" s="7" t="s">
        <v>47</v>
      </c>
    </row>
    <row r="368" spans="1:17" hidden="1">
      <c r="A368" s="57" t="s">
        <v>135</v>
      </c>
    </row>
    <row r="369" spans="1:17" ht="27.225" customHeight="1">
      <c r="A369" s="7">
        <v>9</v>
      </c>
      <c r="B369" s="36" t="s">
        <v>142</v>
      </c>
      <c r="C369" s="37" t="s">
        <v>143</v>
      </c>
      <c r="D369" s="38"/>
      <c r="E369" s="38"/>
      <c r="F369" s="39" t="s">
        <v>12</v>
      </c>
      <c r="G369" s="40">
        <v>70</v>
      </c>
      <c r="H369" s="41"/>
      <c r="I369" s="42"/>
      <c r="J369" s="43">
        <f>IF(AND(G369= "",H369= ""), 0, ROUND(ROUND(I369, 2) * ROUND(IF(H369="",G369,H369),  0), 2))</f>
        <v/>
      </c>
      <c r="K369" s="7"/>
      <c r="M369" s="44">
        <v>0.2</v>
      </c>
      <c r="Q369" s="7">
        <v>19</v>
      </c>
    </row>
    <row r="370" spans="1:17" hidden="1">
      <c r="A370" s="7" t="s">
        <v>50</v>
      </c>
    </row>
    <row r="371" spans="1:17" hidden="1">
      <c r="A371" s="7" t="s">
        <v>47</v>
      </c>
    </row>
    <row r="372" spans="1:17" hidden="1">
      <c r="A372" s="7" t="s">
        <v>47</v>
      </c>
    </row>
    <row r="373" spans="1:17" hidden="1">
      <c r="A373" s="57" t="s">
        <v>135</v>
      </c>
    </row>
    <row r="374" spans="1:17" ht="27.225" customHeight="1">
      <c r="A374" s="7">
        <v>9</v>
      </c>
      <c r="B374" s="36" t="s">
        <v>144</v>
      </c>
      <c r="C374" s="37" t="s">
        <v>145</v>
      </c>
      <c r="D374" s="38"/>
      <c r="E374" s="38"/>
      <c r="F374" s="39" t="s">
        <v>146</v>
      </c>
      <c r="G374" s="58">
        <v>15</v>
      </c>
      <c r="H374" s="59"/>
      <c r="I374" s="42"/>
      <c r="J374" s="43">
        <f>IF(AND(G374= "",H374= ""), 0, ROUND(ROUND(I374, 2) * ROUND(IF(H374="",G374,H374),  2), 2))</f>
        <v/>
      </c>
      <c r="K374" s="7"/>
      <c r="M374" s="44">
        <v>0.2</v>
      </c>
      <c r="Q374" s="7">
        <v>19</v>
      </c>
    </row>
    <row r="375" spans="1:17" hidden="1">
      <c r="A375" s="7" t="s">
        <v>50</v>
      </c>
    </row>
    <row r="376" spans="1:17" ht="27.225" customHeight="1">
      <c r="A376" s="7">
        <v>9</v>
      </c>
      <c r="B376" s="36" t="s">
        <v>147</v>
      </c>
      <c r="C376" s="37" t="s">
        <v>148</v>
      </c>
      <c r="D376" s="38"/>
      <c r="E376" s="38"/>
      <c r="F376" s="39" t="s">
        <v>53</v>
      </c>
      <c r="G376" s="40">
        <v>1</v>
      </c>
      <c r="H376" s="41"/>
      <c r="I376" s="42"/>
      <c r="J376" s="43">
        <f>IF(AND(G376= "",H376= ""), 0, ROUND(ROUND(I376, 2) * ROUND(IF(H376="",G376,H376),  0), 2))</f>
        <v/>
      </c>
      <c r="K376" s="7"/>
      <c r="M376" s="44">
        <v>0.2</v>
      </c>
      <c r="Q376" s="7">
        <v>19</v>
      </c>
    </row>
    <row r="377" spans="1:17" hidden="1">
      <c r="A377" s="7" t="s">
        <v>50</v>
      </c>
    </row>
    <row r="378" spans="1:17">
      <c r="A378" s="7" t="s">
        <v>66</v>
      </c>
      <c r="B378" s="38"/>
      <c r="J378" s="38"/>
    </row>
    <row r="379" spans="1:17" ht="18.6038" customHeight="1">
      <c r="B379" s="38"/>
      <c r="C379" s="45" t="s">
        <v>134</v>
      </c>
      <c r="D379" s="46"/>
      <c r="E379" s="46"/>
      <c r="F379" s="47"/>
      <c r="G379" s="47"/>
      <c r="H379" s="47"/>
      <c r="I379" s="47"/>
      <c r="J379" s="48"/>
    </row>
    <row r="380" spans="1:17">
      <c r="B380" s="38"/>
      <c r="C380" s="49"/>
      <c r="D380" s="7"/>
      <c r="E380" s="7"/>
      <c r="F380" s="7"/>
      <c r="G380" s="7"/>
      <c r="H380" s="7"/>
      <c r="I380" s="7"/>
      <c r="J380" s="8"/>
    </row>
    <row r="381" spans="1:17">
      <c r="B381" s="38"/>
      <c r="C381" s="50" t="s">
        <v>67</v>
      </c>
      <c r="D381" s="51"/>
      <c r="E381" s="51"/>
      <c r="F381" s="52">
        <f>SUMIF(K279:K378, IF(K278="","",K278), J279:J378)</f>
        <v/>
      </c>
      <c r="G381" s="52"/>
      <c r="H381" s="52"/>
      <c r="I381" s="52"/>
      <c r="J381" s="53"/>
    </row>
    <row r="382" spans="1:17" hidden="1">
      <c r="B382" s="38"/>
      <c r="C382" s="54" t="s">
        <v>68</v>
      </c>
      <c r="D382" s="34"/>
      <c r="E382" s="34"/>
      <c r="F382" s="55">
        <f>ROUND(SUMIF(K279:K378, IF(K278="","",K278), J279:J378) * 0.2, 2)</f>
        <v/>
      </c>
      <c r="G382" s="55"/>
      <c r="H382" s="55"/>
      <c r="I382" s="55"/>
      <c r="J382" s="56"/>
    </row>
    <row r="383" spans="1:17" hidden="1">
      <c r="B383" s="38"/>
      <c r="C383" s="50" t="s">
        <v>69</v>
      </c>
      <c r="D383" s="51"/>
      <c r="E383" s="51"/>
      <c r="F383" s="52">
        <f>SUM(F381:F382)</f>
        <v/>
      </c>
      <c r="G383" s="52"/>
      <c r="H383" s="52"/>
      <c r="I383" s="52"/>
      <c r="J383" s="53"/>
    </row>
    <row r="384" spans="1:17" ht="18.6038" customHeight="1">
      <c r="A384" s="7">
        <v>5</v>
      </c>
      <c r="B384" s="29" t="s">
        <v>149</v>
      </c>
      <c r="C384" s="34" t="s">
        <v>151</v>
      </c>
      <c r="D384" s="34"/>
      <c r="E384" s="34"/>
      <c r="F384" s="34"/>
      <c r="G384" s="34"/>
      <c r="H384" s="34"/>
      <c r="I384" s="34"/>
      <c r="J384" s="35"/>
      <c r="K384" s="7"/>
    </row>
    <row r="385" spans="1:1" hidden="1">
      <c r="A385" s="7" t="s">
        <v>47</v>
      </c>
    </row>
    <row r="386" spans="1:1" hidden="1">
      <c r="A386" s="7" t="s">
        <v>47</v>
      </c>
    </row>
    <row r="387" spans="1:1" hidden="1">
      <c r="A387" s="7" t="s">
        <v>47</v>
      </c>
    </row>
    <row r="388" spans="1:1" hidden="1">
      <c r="A388" s="7" t="s">
        <v>47</v>
      </c>
    </row>
    <row r="389" spans="1:1" hidden="1">
      <c r="A389" s="7" t="s">
        <v>47</v>
      </c>
    </row>
    <row r="390" spans="1:1" hidden="1">
      <c r="A390" s="7" t="s">
        <v>47</v>
      </c>
    </row>
    <row r="391" spans="1:1" hidden="1">
      <c r="A391" s="7" t="s">
        <v>47</v>
      </c>
    </row>
    <row r="392" spans="1:1" hidden="1">
      <c r="A392" s="7" t="s">
        <v>47</v>
      </c>
    </row>
    <row r="393" spans="1:1" hidden="1">
      <c r="A393" s="7" t="s">
        <v>47</v>
      </c>
    </row>
    <row r="394" spans="1:1" hidden="1">
      <c r="A394" s="7" t="s">
        <v>47</v>
      </c>
    </row>
    <row r="395" spans="1:1" hidden="1">
      <c r="A395" s="7" t="s">
        <v>47</v>
      </c>
    </row>
    <row r="396" spans="1:1" hidden="1">
      <c r="A396" s="7" t="s">
        <v>47</v>
      </c>
    </row>
    <row r="397" spans="1:1" hidden="1">
      <c r="A397" s="7" t="s">
        <v>47</v>
      </c>
    </row>
    <row r="398" spans="1:1" hidden="1">
      <c r="A398" s="7" t="s">
        <v>47</v>
      </c>
    </row>
    <row r="399" spans="1:1" hidden="1">
      <c r="A399" s="7" t="s">
        <v>47</v>
      </c>
    </row>
    <row r="400" spans="1:1" hidden="1">
      <c r="A400" s="7" t="s">
        <v>47</v>
      </c>
    </row>
    <row r="401" spans="1:17" hidden="1">
      <c r="A401" s="7" t="s">
        <v>47</v>
      </c>
    </row>
    <row r="402" spans="1:17" hidden="1">
      <c r="A402" s="7" t="s">
        <v>47</v>
      </c>
    </row>
    <row r="403" spans="1:17" hidden="1">
      <c r="A403" s="7" t="s">
        <v>47</v>
      </c>
    </row>
    <row r="404" spans="1:17">
      <c r="A404" s="7">
        <v>9</v>
      </c>
      <c r="B404" s="36" t="s">
        <v>152</v>
      </c>
      <c r="C404" s="37" t="s">
        <v>153</v>
      </c>
      <c r="D404" s="38"/>
      <c r="E404" s="38"/>
      <c r="F404" s="39" t="s">
        <v>12</v>
      </c>
      <c r="G404" s="40">
        <v>2</v>
      </c>
      <c r="H404" s="41"/>
      <c r="I404" s="42"/>
      <c r="J404" s="43">
        <f>IF(AND(G404= "",H404= ""), 0, ROUND(ROUND(I404, 2) * ROUND(IF(H404="",G404,H404),  0), 2))</f>
        <v/>
      </c>
      <c r="K404" s="7"/>
      <c r="M404" s="44">
        <v>0.2</v>
      </c>
      <c r="Q404" s="7">
        <v>19</v>
      </c>
    </row>
    <row r="405" spans="1:17" hidden="1">
      <c r="A405" s="7" t="s">
        <v>50</v>
      </c>
    </row>
    <row r="406" spans="1:17" ht="27.225" customHeight="1">
      <c r="A406" s="7">
        <v>9</v>
      </c>
      <c r="B406" s="36" t="s">
        <v>154</v>
      </c>
      <c r="C406" s="37" t="s">
        <v>148</v>
      </c>
      <c r="D406" s="38"/>
      <c r="E406" s="38"/>
      <c r="F406" s="39" t="s">
        <v>53</v>
      </c>
      <c r="G406" s="40">
        <v>1</v>
      </c>
      <c r="H406" s="41"/>
      <c r="I406" s="42"/>
      <c r="J406" s="43">
        <f>IF(AND(G406= "",H406= ""), 0, ROUND(ROUND(I406, 2) * ROUND(IF(H406="",G406,H406),  0), 2))</f>
        <v/>
      </c>
      <c r="K406" s="7"/>
      <c r="M406" s="44">
        <v>0.2</v>
      </c>
      <c r="Q406" s="7">
        <v>19</v>
      </c>
    </row>
    <row r="407" spans="1:17" hidden="1">
      <c r="A407" s="7" t="s">
        <v>50</v>
      </c>
    </row>
    <row r="408" spans="1:17">
      <c r="A408" s="7">
        <v>9</v>
      </c>
      <c r="B408" s="36" t="s">
        <v>155</v>
      </c>
      <c r="C408" s="37" t="s">
        <v>156</v>
      </c>
      <c r="D408" s="38"/>
      <c r="E408" s="38"/>
      <c r="F408" s="39" t="s">
        <v>12</v>
      </c>
      <c r="G408" s="40">
        <v>5</v>
      </c>
      <c r="H408" s="41"/>
      <c r="I408" s="42"/>
      <c r="J408" s="43">
        <f>IF(AND(G408= "",H408= ""), 0, ROUND(ROUND(I408, 2) * ROUND(IF(H408="",G408,H408),  0), 2))</f>
        <v/>
      </c>
      <c r="K408" s="7"/>
      <c r="M408" s="44">
        <v>0.2</v>
      </c>
      <c r="Q408" s="7">
        <v>19</v>
      </c>
    </row>
    <row r="409" spans="1:17" hidden="1">
      <c r="A409" s="7" t="s">
        <v>50</v>
      </c>
    </row>
    <row r="410" spans="1:17" ht="27.225" customHeight="1">
      <c r="A410" s="7">
        <v>9</v>
      </c>
      <c r="B410" s="36" t="s">
        <v>157</v>
      </c>
      <c r="C410" s="37" t="s">
        <v>148</v>
      </c>
      <c r="D410" s="38"/>
      <c r="E410" s="38"/>
      <c r="F410" s="39" t="s">
        <v>53</v>
      </c>
      <c r="G410" s="40">
        <v>1</v>
      </c>
      <c r="H410" s="41"/>
      <c r="I410" s="42"/>
      <c r="J410" s="43">
        <f>IF(AND(G410= "",H410= ""), 0, ROUND(ROUND(I410, 2) * ROUND(IF(H410="",G410,H410),  0), 2))</f>
        <v/>
      </c>
      <c r="K410" s="7"/>
      <c r="M410" s="44">
        <v>0.2</v>
      </c>
      <c r="Q410" s="7">
        <v>19</v>
      </c>
    </row>
    <row r="411" spans="1:17" hidden="1">
      <c r="A411" s="7" t="s">
        <v>50</v>
      </c>
    </row>
    <row r="412" spans="1:17" hidden="1">
      <c r="A412" s="7" t="s">
        <v>47</v>
      </c>
    </row>
    <row r="413" spans="1:17" hidden="1">
      <c r="A413" s="7" t="s">
        <v>47</v>
      </c>
    </row>
    <row r="414" spans="1:17" hidden="1">
      <c r="A414" s="7" t="s">
        <v>47</v>
      </c>
    </row>
    <row r="415" spans="1:17">
      <c r="A415" s="7">
        <v>9</v>
      </c>
      <c r="B415" s="36" t="s">
        <v>158</v>
      </c>
      <c r="C415" s="37" t="s">
        <v>159</v>
      </c>
      <c r="D415" s="38"/>
      <c r="E415" s="38"/>
      <c r="F415" s="39" t="s">
        <v>12</v>
      </c>
      <c r="G415" s="40">
        <v>1</v>
      </c>
      <c r="H415" s="41"/>
      <c r="I415" s="42"/>
      <c r="J415" s="43">
        <f>IF(AND(G415= "",H415= ""), 0, ROUND(ROUND(I415, 2) * ROUND(IF(H415="",G415,H415),  0), 2))</f>
        <v/>
      </c>
      <c r="K415" s="7"/>
      <c r="M415" s="44">
        <v>0.2</v>
      </c>
      <c r="Q415" s="7">
        <v>19</v>
      </c>
    </row>
    <row r="416" spans="1:17" hidden="1">
      <c r="A416" s="7" t="s">
        <v>50</v>
      </c>
    </row>
    <row r="417" spans="1:17">
      <c r="A417" s="7">
        <v>9</v>
      </c>
      <c r="B417" s="36" t="s">
        <v>160</v>
      </c>
      <c r="C417" s="37" t="s">
        <v>161</v>
      </c>
      <c r="D417" s="38"/>
      <c r="E417" s="38"/>
      <c r="F417" s="39" t="s">
        <v>12</v>
      </c>
      <c r="G417" s="40">
        <v>1</v>
      </c>
      <c r="H417" s="41"/>
      <c r="I417" s="42"/>
      <c r="J417" s="43">
        <f>IF(AND(G417= "",H417= ""), 0, ROUND(ROUND(I417, 2) * ROUND(IF(H417="",G417,H417),  0), 2))</f>
        <v/>
      </c>
      <c r="K417" s="7"/>
      <c r="M417" s="44">
        <v>0.2</v>
      </c>
      <c r="Q417" s="7">
        <v>19</v>
      </c>
    </row>
    <row r="418" spans="1:17" hidden="1">
      <c r="A418" s="7" t="s">
        <v>50</v>
      </c>
    </row>
    <row r="419" spans="1:17" ht="27.225" customHeight="1">
      <c r="A419" s="7">
        <v>9</v>
      </c>
      <c r="B419" s="36" t="s">
        <v>162</v>
      </c>
      <c r="C419" s="37" t="s">
        <v>148</v>
      </c>
      <c r="D419" s="38"/>
      <c r="E419" s="38"/>
      <c r="F419" s="39" t="s">
        <v>53</v>
      </c>
      <c r="G419" s="40">
        <v>1</v>
      </c>
      <c r="H419" s="41"/>
      <c r="I419" s="42"/>
      <c r="J419" s="43">
        <f>IF(AND(G419= "",H419= ""), 0, ROUND(ROUND(I419, 2) * ROUND(IF(H419="",G419,H419),  0), 2))</f>
        <v/>
      </c>
      <c r="K419" s="7"/>
      <c r="M419" s="44">
        <v>0.2</v>
      </c>
      <c r="Q419" s="7">
        <v>19</v>
      </c>
    </row>
    <row r="420" spans="1:17" hidden="1">
      <c r="A420" s="7" t="s">
        <v>50</v>
      </c>
    </row>
    <row r="421" spans="1:17" hidden="1">
      <c r="A421" s="7" t="s">
        <v>47</v>
      </c>
    </row>
    <row r="422" spans="1:17" hidden="1">
      <c r="A422" s="7" t="s">
        <v>47</v>
      </c>
    </row>
    <row r="423" spans="1:17" hidden="1">
      <c r="A423" s="7" t="s">
        <v>47</v>
      </c>
    </row>
    <row r="424" spans="1:17" hidden="1">
      <c r="A424" s="7" t="s">
        <v>47</v>
      </c>
    </row>
    <row r="425" spans="1:17">
      <c r="A425" s="7">
        <v>9</v>
      </c>
      <c r="B425" s="36" t="s">
        <v>163</v>
      </c>
      <c r="C425" s="37" t="s">
        <v>164</v>
      </c>
      <c r="D425" s="38"/>
      <c r="E425" s="38"/>
      <c r="F425" s="39" t="s">
        <v>12</v>
      </c>
      <c r="G425" s="40">
        <v>2</v>
      </c>
      <c r="H425" s="41"/>
      <c r="I425" s="42"/>
      <c r="J425" s="43">
        <f>IF(AND(G425= "",H425= ""), 0, ROUND(ROUND(I425, 2) * ROUND(IF(H425="",G425,H425),  0), 2))</f>
        <v/>
      </c>
      <c r="K425" s="7"/>
      <c r="M425" s="44">
        <v>0.2</v>
      </c>
      <c r="Q425" s="7">
        <v>19</v>
      </c>
    </row>
    <row r="426" spans="1:17" hidden="1">
      <c r="A426" s="7" t="s">
        <v>50</v>
      </c>
    </row>
    <row r="427" spans="1:17" ht="27.225" customHeight="1">
      <c r="A427" s="7">
        <v>9</v>
      </c>
      <c r="B427" s="36" t="s">
        <v>165</v>
      </c>
      <c r="C427" s="37" t="s">
        <v>166</v>
      </c>
      <c r="D427" s="38"/>
      <c r="E427" s="38"/>
      <c r="F427" s="39" t="s">
        <v>12</v>
      </c>
      <c r="G427" s="40">
        <v>2</v>
      </c>
      <c r="H427" s="41"/>
      <c r="I427" s="42"/>
      <c r="J427" s="43">
        <f>IF(AND(G427= "",H427= ""), 0, ROUND(ROUND(I427, 2) * ROUND(IF(H427="",G427,H427),  0), 2))</f>
        <v/>
      </c>
      <c r="K427" s="7"/>
      <c r="M427" s="44">
        <v>0.2</v>
      </c>
      <c r="Q427" s="7">
        <v>19</v>
      </c>
    </row>
    <row r="428" spans="1:17" hidden="1">
      <c r="A428" s="7" t="s">
        <v>50</v>
      </c>
    </row>
    <row r="429" spans="1:17" ht="27.225" customHeight="1">
      <c r="A429" s="7">
        <v>9</v>
      </c>
      <c r="B429" s="36" t="s">
        <v>167</v>
      </c>
      <c r="C429" s="37" t="s">
        <v>168</v>
      </c>
      <c r="D429" s="38"/>
      <c r="E429" s="38"/>
      <c r="F429" s="39" t="s">
        <v>12</v>
      </c>
      <c r="G429" s="40">
        <v>15</v>
      </c>
      <c r="H429" s="41"/>
      <c r="I429" s="42"/>
      <c r="J429" s="43">
        <f>IF(AND(G429= "",H429= ""), 0, ROUND(ROUND(I429, 2) * ROUND(IF(H429="",G429,H429),  0), 2))</f>
        <v/>
      </c>
      <c r="K429" s="7"/>
      <c r="M429" s="44">
        <v>0.2</v>
      </c>
      <c r="Q429" s="7">
        <v>19</v>
      </c>
    </row>
    <row r="430" spans="1:17" hidden="1">
      <c r="A430" s="7" t="s">
        <v>50</v>
      </c>
    </row>
    <row r="431" spans="1:17" ht="27.225" customHeight="1">
      <c r="A431" s="7">
        <v>9</v>
      </c>
      <c r="B431" s="36" t="s">
        <v>169</v>
      </c>
      <c r="C431" s="37" t="s">
        <v>148</v>
      </c>
      <c r="D431" s="38"/>
      <c r="E431" s="38"/>
      <c r="F431" s="39" t="s">
        <v>53</v>
      </c>
      <c r="G431" s="40">
        <v>1</v>
      </c>
      <c r="H431" s="41"/>
      <c r="I431" s="42"/>
      <c r="J431" s="43">
        <f>IF(AND(G431= "",H431= ""), 0, ROUND(ROUND(I431, 2) * ROUND(IF(H431="",G431,H431),  0), 2))</f>
        <v/>
      </c>
      <c r="K431" s="7"/>
      <c r="M431" s="44">
        <v>0.2</v>
      </c>
      <c r="Q431" s="7">
        <v>19</v>
      </c>
    </row>
    <row r="432" spans="1:17" hidden="1">
      <c r="A432" s="7" t="s">
        <v>50</v>
      </c>
    </row>
    <row r="433" spans="1:17" hidden="1">
      <c r="A433" s="7" t="s">
        <v>47</v>
      </c>
    </row>
    <row r="434" spans="1:17">
      <c r="A434" s="7" t="s">
        <v>66</v>
      </c>
      <c r="B434" s="38"/>
      <c r="J434" s="38"/>
    </row>
    <row r="435" spans="1:17" ht="18.6038" customHeight="1">
      <c r="B435" s="38"/>
      <c r="C435" s="45" t="s">
        <v>151</v>
      </c>
      <c r="D435" s="46"/>
      <c r="E435" s="46"/>
      <c r="F435" s="47"/>
      <c r="G435" s="47"/>
      <c r="H435" s="47"/>
      <c r="I435" s="47"/>
      <c r="J435" s="48"/>
    </row>
    <row r="436" spans="1:17">
      <c r="B436" s="38"/>
      <c r="C436" s="49"/>
      <c r="D436" s="7"/>
      <c r="E436" s="7"/>
      <c r="F436" s="7"/>
      <c r="G436" s="7"/>
      <c r="H436" s="7"/>
      <c r="I436" s="7"/>
      <c r="J436" s="8"/>
    </row>
    <row r="437" spans="1:17">
      <c r="B437" s="38"/>
      <c r="C437" s="50" t="s">
        <v>67</v>
      </c>
      <c r="D437" s="51"/>
      <c r="E437" s="51"/>
      <c r="F437" s="52">
        <f>SUMIF(K385:K434, IF(K384="","",K384), J385:J434)</f>
        <v/>
      </c>
      <c r="G437" s="52"/>
      <c r="H437" s="52"/>
      <c r="I437" s="52"/>
      <c r="J437" s="53"/>
    </row>
    <row r="438" spans="1:17" hidden="1">
      <c r="B438" s="38"/>
      <c r="C438" s="54" t="s">
        <v>68</v>
      </c>
      <c r="D438" s="34"/>
      <c r="E438" s="34"/>
      <c r="F438" s="55">
        <f>ROUND(SUMIF(K385:K434, IF(K384="","",K384), J385:J434) * 0.2, 2)</f>
        <v/>
      </c>
      <c r="G438" s="55"/>
      <c r="H438" s="55"/>
      <c r="I438" s="55"/>
      <c r="J438" s="56"/>
    </row>
    <row r="439" spans="1:17" hidden="1">
      <c r="B439" s="38"/>
      <c r="C439" s="50" t="s">
        <v>69</v>
      </c>
      <c r="D439" s="51"/>
      <c r="E439" s="51"/>
      <c r="F439" s="52">
        <f>SUM(F437:F438)</f>
        <v/>
      </c>
      <c r="G439" s="52"/>
      <c r="H439" s="52"/>
      <c r="I439" s="52"/>
      <c r="J439" s="53"/>
    </row>
    <row r="440" spans="1:17">
      <c r="A440" s="7">
        <v>5</v>
      </c>
      <c r="B440" s="29" t="s">
        <v>170</v>
      </c>
      <c r="C440" s="34" t="s">
        <v>172</v>
      </c>
      <c r="D440" s="34"/>
      <c r="E440" s="34"/>
      <c r="F440" s="34"/>
      <c r="G440" s="34"/>
      <c r="H440" s="34"/>
      <c r="I440" s="34"/>
      <c r="J440" s="35"/>
      <c r="K440" s="7"/>
    </row>
    <row r="441" spans="1:17" hidden="1">
      <c r="A441" s="7" t="s">
        <v>47</v>
      </c>
    </row>
    <row r="442" spans="1:17" hidden="1">
      <c r="A442" s="7" t="s">
        <v>47</v>
      </c>
    </row>
    <row r="443" spans="1:17" hidden="1">
      <c r="A443" s="7" t="s">
        <v>47</v>
      </c>
    </row>
    <row r="444" spans="1:17" hidden="1">
      <c r="A444" s="7" t="s">
        <v>47</v>
      </c>
    </row>
    <row r="445" spans="1:17" ht="27.225" customHeight="1">
      <c r="A445" s="7">
        <v>9</v>
      </c>
      <c r="B445" s="36" t="s">
        <v>173</v>
      </c>
      <c r="C445" s="37" t="s">
        <v>174</v>
      </c>
      <c r="D445" s="38"/>
      <c r="E445" s="38"/>
      <c r="F445" s="39" t="s">
        <v>53</v>
      </c>
      <c r="G445" s="40">
        <v>1</v>
      </c>
      <c r="H445" s="41"/>
      <c r="I445" s="42"/>
      <c r="J445" s="43">
        <f>IF(AND(G445= "",H445= ""), 0, ROUND(ROUND(I445, 2) * ROUND(IF(H445="",G445,H445),  0), 2))</f>
        <v/>
      </c>
      <c r="K445" s="7"/>
      <c r="M445" s="44">
        <v>0.2</v>
      </c>
      <c r="Q445" s="7">
        <v>19</v>
      </c>
    </row>
    <row r="446" spans="1:17" hidden="1">
      <c r="A446" s="7" t="s">
        <v>50</v>
      </c>
    </row>
    <row r="447" spans="1:17" hidden="1">
      <c r="A447" s="7" t="s">
        <v>47</v>
      </c>
    </row>
    <row r="448" spans="1:17">
      <c r="A448" s="7" t="s">
        <v>66</v>
      </c>
      <c r="B448" s="38"/>
      <c r="J448" s="38"/>
    </row>
    <row r="449" spans="1:11">
      <c r="B449" s="38"/>
      <c r="C449" s="45" t="s">
        <v>172</v>
      </c>
      <c r="D449" s="46"/>
      <c r="E449" s="46"/>
      <c r="F449" s="47"/>
      <c r="G449" s="47"/>
      <c r="H449" s="47"/>
      <c r="I449" s="47"/>
      <c r="J449" s="48"/>
    </row>
    <row r="450" spans="1:11">
      <c r="B450" s="38"/>
      <c r="C450" s="49"/>
      <c r="D450" s="7"/>
      <c r="E450" s="7"/>
      <c r="F450" s="7"/>
      <c r="G450" s="7"/>
      <c r="H450" s="7"/>
      <c r="I450" s="7"/>
      <c r="J450" s="8"/>
    </row>
    <row r="451" spans="1:11">
      <c r="B451" s="38"/>
      <c r="C451" s="50" t="s">
        <v>67</v>
      </c>
      <c r="D451" s="51"/>
      <c r="E451" s="51"/>
      <c r="F451" s="52">
        <f>SUMIF(K441:K448, IF(K440="","",K440), J441:J448)</f>
        <v/>
      </c>
      <c r="G451" s="52"/>
      <c r="H451" s="52"/>
      <c r="I451" s="52"/>
      <c r="J451" s="53"/>
    </row>
    <row r="452" spans="1:11" hidden="1">
      <c r="B452" s="38"/>
      <c r="C452" s="54" t="s">
        <v>68</v>
      </c>
      <c r="D452" s="34"/>
      <c r="E452" s="34"/>
      <c r="F452" s="55">
        <f>ROUND(SUMIF(K441:K448, IF(K440="","",K440), J441:J448) * 0.2, 2)</f>
        <v/>
      </c>
      <c r="G452" s="55"/>
      <c r="H452" s="55"/>
      <c r="I452" s="55"/>
      <c r="J452" s="56"/>
    </row>
    <row r="453" spans="1:11" hidden="1">
      <c r="B453" s="38"/>
      <c r="C453" s="50" t="s">
        <v>69</v>
      </c>
      <c r="D453" s="51"/>
      <c r="E453" s="51"/>
      <c r="F453" s="52">
        <f>SUM(F451:F452)</f>
        <v/>
      </c>
      <c r="G453" s="52"/>
      <c r="H453" s="52"/>
      <c r="I453" s="52"/>
      <c r="J453" s="53"/>
    </row>
    <row r="454" spans="1:11">
      <c r="A454" s="7" t="s">
        <v>77</v>
      </c>
      <c r="B454" s="38"/>
      <c r="J454" s="38"/>
    </row>
    <row r="455" spans="1:11" ht="32.3675" customHeight="1">
      <c r="B455" s="38"/>
      <c r="C455" s="45" t="s">
        <v>175</v>
      </c>
      <c r="D455" s="46"/>
      <c r="E455" s="46"/>
      <c r="F455" s="47"/>
      <c r="G455" s="47"/>
      <c r="H455" s="47"/>
      <c r="I455" s="47"/>
      <c r="J455" s="48"/>
    </row>
    <row r="456" spans="1:11">
      <c r="B456" s="38"/>
      <c r="C456" s="49"/>
      <c r="D456" s="7"/>
      <c r="E456" s="7"/>
      <c r="F456" s="7"/>
      <c r="G456" s="7"/>
      <c r="H456" s="7"/>
      <c r="I456" s="7"/>
      <c r="J456" s="8"/>
    </row>
    <row r="457" spans="1:11">
      <c r="B457" s="38"/>
      <c r="C457" s="50" t="s">
        <v>67</v>
      </c>
      <c r="D457" s="51"/>
      <c r="E457" s="51"/>
      <c r="F457" s="52">
        <f>SUMIF(K232:K454, IF(K231="","",K231), J232:J454)</f>
        <v/>
      </c>
      <c r="G457" s="52"/>
      <c r="H457" s="52"/>
      <c r="I457" s="52"/>
      <c r="J457" s="53"/>
    </row>
    <row r="458" spans="1:11" hidden="1">
      <c r="B458" s="38"/>
      <c r="C458" s="54" t="s">
        <v>68</v>
      </c>
      <c r="D458" s="34"/>
      <c r="E458" s="34"/>
      <c r="F458" s="55">
        <f>ROUND(SUMIF(K232:K454, IF(K231="","",K231), J232:J454) * 0.2, 2)</f>
        <v/>
      </c>
      <c r="G458" s="55"/>
      <c r="H458" s="55"/>
      <c r="I458" s="55"/>
      <c r="J458" s="56"/>
    </row>
    <row r="459" spans="1:11" hidden="1">
      <c r="B459" s="38"/>
      <c r="C459" s="50" t="s">
        <v>69</v>
      </c>
      <c r="D459" s="51"/>
      <c r="E459" s="51"/>
      <c r="F459" s="52">
        <f>SUM(F457:F458)</f>
        <v/>
      </c>
      <c r="G459" s="52"/>
      <c r="H459" s="52"/>
      <c r="I459" s="52"/>
      <c r="J459" s="53"/>
    </row>
    <row r="460" spans="1:11" ht="17.3938" customHeight="1">
      <c r="A460" s="7">
        <v>4</v>
      </c>
      <c r="B460" s="29" t="s">
        <v>176</v>
      </c>
      <c r="C460" s="32" t="s">
        <v>178</v>
      </c>
      <c r="D460" s="32"/>
      <c r="E460" s="32"/>
      <c r="F460" s="32"/>
      <c r="G460" s="32"/>
      <c r="H460" s="32"/>
      <c r="I460" s="32"/>
      <c r="J460" s="33"/>
      <c r="K460" s="7"/>
    </row>
    <row r="461" spans="1:11" ht="37.2075" customHeight="1">
      <c r="A461" s="7">
        <v>5</v>
      </c>
      <c r="B461" s="29" t="s">
        <v>179</v>
      </c>
      <c r="C461" s="34" t="s">
        <v>181</v>
      </c>
      <c r="D461" s="34"/>
      <c r="E461" s="34"/>
      <c r="F461" s="34"/>
      <c r="G461" s="34"/>
      <c r="H461" s="34"/>
      <c r="I461" s="34"/>
      <c r="J461" s="35"/>
      <c r="K461" s="7"/>
    </row>
    <row r="462" spans="1:11" hidden="1">
      <c r="A462" s="7" t="s">
        <v>47</v>
      </c>
    </row>
    <row r="463" spans="1:11" hidden="1">
      <c r="A463" s="7" t="s">
        <v>47</v>
      </c>
    </row>
    <row r="464" spans="1:11" hidden="1">
      <c r="A464" s="7" t="s">
        <v>47</v>
      </c>
    </row>
    <row r="465" spans="1:17" hidden="1">
      <c r="A465" s="7" t="s">
        <v>47</v>
      </c>
    </row>
    <row r="466" spans="1:17" hidden="1">
      <c r="A466" s="7" t="s">
        <v>47</v>
      </c>
    </row>
    <row r="467" spans="1:17" hidden="1">
      <c r="A467" s="7" t="s">
        <v>47</v>
      </c>
    </row>
    <row r="468" spans="1:17" hidden="1">
      <c r="A468" s="7" t="s">
        <v>47</v>
      </c>
    </row>
    <row r="469" spans="1:17" hidden="1">
      <c r="A469" s="7" t="s">
        <v>47</v>
      </c>
    </row>
    <row r="470" spans="1:17" hidden="1">
      <c r="A470" s="7" t="s">
        <v>47</v>
      </c>
    </row>
    <row r="471" spans="1:17" hidden="1">
      <c r="A471" s="7" t="s">
        <v>47</v>
      </c>
    </row>
    <row r="472" spans="1:17" hidden="1">
      <c r="A472" s="7" t="s">
        <v>47</v>
      </c>
    </row>
    <row r="473" spans="1:17" hidden="1">
      <c r="A473" s="7" t="s">
        <v>47</v>
      </c>
    </row>
    <row r="474" spans="1:17" hidden="1">
      <c r="A474" s="7" t="s">
        <v>47</v>
      </c>
    </row>
    <row r="475" spans="1:17" hidden="1">
      <c r="A475" s="7" t="s">
        <v>47</v>
      </c>
    </row>
    <row r="476" spans="1:17" hidden="1">
      <c r="A476" s="7" t="s">
        <v>47</v>
      </c>
    </row>
    <row r="477" spans="1:17" hidden="1">
      <c r="A477" s="7" t="s">
        <v>47</v>
      </c>
    </row>
    <row r="478" spans="1:17">
      <c r="A478" s="7">
        <v>9</v>
      </c>
      <c r="B478" s="36" t="s">
        <v>182</v>
      </c>
      <c r="C478" s="37" t="s">
        <v>183</v>
      </c>
      <c r="D478" s="38"/>
      <c r="E478" s="38"/>
      <c r="F478" s="39" t="s">
        <v>53</v>
      </c>
      <c r="G478" s="40">
        <v>45</v>
      </c>
      <c r="H478" s="41"/>
      <c r="I478" s="42"/>
      <c r="J478" s="43">
        <f>IF(AND(G478= "",H478= ""), 0, ROUND(ROUND(I478, 2) * ROUND(IF(H478="",G478,H478),  0), 2))</f>
        <v/>
      </c>
      <c r="K478" s="7"/>
      <c r="M478" s="44">
        <v>0.2</v>
      </c>
      <c r="Q478" s="7">
        <v>19</v>
      </c>
    </row>
    <row r="479" spans="1:17" hidden="1">
      <c r="A479" s="7" t="s">
        <v>50</v>
      </c>
    </row>
    <row r="480" spans="1:17">
      <c r="A480" s="7">
        <v>9</v>
      </c>
      <c r="B480" s="36" t="s">
        <v>184</v>
      </c>
      <c r="C480" s="37" t="s">
        <v>185</v>
      </c>
      <c r="D480" s="38"/>
      <c r="E480" s="38"/>
      <c r="F480" s="39" t="s">
        <v>53</v>
      </c>
      <c r="G480" s="40">
        <v>45</v>
      </c>
      <c r="H480" s="41"/>
      <c r="I480" s="42"/>
      <c r="J480" s="43">
        <f>IF(AND(G480= "",H480= ""), 0, ROUND(ROUND(I480, 2) * ROUND(IF(H480="",G480,H480),  0), 2))</f>
        <v/>
      </c>
      <c r="K480" s="7"/>
      <c r="M480" s="44">
        <v>0.2</v>
      </c>
      <c r="Q480" s="7">
        <v>19</v>
      </c>
    </row>
    <row r="481" spans="1:11" hidden="1">
      <c r="A481" s="7" t="s">
        <v>50</v>
      </c>
    </row>
    <row r="482" spans="1:11" hidden="1">
      <c r="A482" s="7" t="s">
        <v>47</v>
      </c>
    </row>
    <row r="483" spans="1:11" hidden="1">
      <c r="A483" s="7" t="s">
        <v>47</v>
      </c>
    </row>
    <row r="484" spans="1:11" hidden="1">
      <c r="A484" s="7" t="s">
        <v>47</v>
      </c>
    </row>
    <row r="485" spans="1:11" hidden="1">
      <c r="A485" s="7" t="s">
        <v>47</v>
      </c>
    </row>
    <row r="486" spans="1:11" hidden="1">
      <c r="A486" s="7" t="s">
        <v>47</v>
      </c>
    </row>
    <row r="487" spans="1:11">
      <c r="A487" s="7" t="s">
        <v>66</v>
      </c>
      <c r="B487" s="38"/>
      <c r="J487" s="38"/>
    </row>
    <row r="488" spans="1:11" ht="37.2075" customHeight="1">
      <c r="B488" s="38"/>
      <c r="C488" s="45" t="s">
        <v>181</v>
      </c>
      <c r="D488" s="46"/>
      <c r="E488" s="46"/>
      <c r="F488" s="47"/>
      <c r="G488" s="47"/>
      <c r="H488" s="47"/>
      <c r="I488" s="47"/>
      <c r="J488" s="48"/>
    </row>
    <row r="489" spans="1:11">
      <c r="B489" s="38"/>
      <c r="C489" s="49"/>
      <c r="D489" s="7"/>
      <c r="E489" s="7"/>
      <c r="F489" s="7"/>
      <c r="G489" s="7"/>
      <c r="H489" s="7"/>
      <c r="I489" s="7"/>
      <c r="J489" s="8"/>
    </row>
    <row r="490" spans="1:11">
      <c r="B490" s="38"/>
      <c r="C490" s="50" t="s">
        <v>67</v>
      </c>
      <c r="D490" s="51"/>
      <c r="E490" s="51"/>
      <c r="F490" s="52">
        <f>SUMIF(K462:K487, IF(K461="","",K461), J462:J487)</f>
        <v/>
      </c>
      <c r="G490" s="52"/>
      <c r="H490" s="52"/>
      <c r="I490" s="52"/>
      <c r="J490" s="53"/>
    </row>
    <row r="491" spans="1:11" hidden="1">
      <c r="B491" s="38"/>
      <c r="C491" s="54" t="s">
        <v>68</v>
      </c>
      <c r="D491" s="34"/>
      <c r="E491" s="34"/>
      <c r="F491" s="55">
        <f>ROUND(SUMIF(K462:K487, IF(K461="","",K461), J462:J487) * 0.2, 2)</f>
        <v/>
      </c>
      <c r="G491" s="55"/>
      <c r="H491" s="55"/>
      <c r="I491" s="55"/>
      <c r="J491" s="56"/>
    </row>
    <row r="492" spans="1:11" hidden="1">
      <c r="B492" s="38"/>
      <c r="C492" s="50" t="s">
        <v>69</v>
      </c>
      <c r="D492" s="51"/>
      <c r="E492" s="51"/>
      <c r="F492" s="52">
        <f>SUM(F490:F491)</f>
        <v/>
      </c>
      <c r="G492" s="52"/>
      <c r="H492" s="52"/>
      <c r="I492" s="52"/>
      <c r="J492" s="53"/>
    </row>
    <row r="493" spans="1:11">
      <c r="A493" s="7">
        <v>5</v>
      </c>
      <c r="B493" s="29" t="s">
        <v>186</v>
      </c>
      <c r="C493" s="34" t="s">
        <v>188</v>
      </c>
      <c r="D493" s="34"/>
      <c r="E493" s="34"/>
      <c r="F493" s="34"/>
      <c r="G493" s="34"/>
      <c r="H493" s="34"/>
      <c r="I493" s="34"/>
      <c r="J493" s="35"/>
      <c r="K493" s="7"/>
    </row>
    <row r="494" spans="1:11" hidden="1">
      <c r="A494" s="7" t="s">
        <v>47</v>
      </c>
    </row>
    <row r="495" spans="1:11" hidden="1">
      <c r="A495" s="7" t="s">
        <v>47</v>
      </c>
    </row>
    <row r="496" spans="1:11" hidden="1">
      <c r="A496" s="7" t="s">
        <v>47</v>
      </c>
    </row>
    <row r="497" spans="1:17" hidden="1">
      <c r="A497" s="7" t="s">
        <v>47</v>
      </c>
    </row>
    <row r="498" spans="1:17" hidden="1">
      <c r="A498" s="7" t="s">
        <v>47</v>
      </c>
    </row>
    <row r="499" spans="1:17" hidden="1">
      <c r="A499" s="7" t="s">
        <v>47</v>
      </c>
    </row>
    <row r="500" spans="1:17" hidden="1">
      <c r="A500" s="7" t="s">
        <v>47</v>
      </c>
    </row>
    <row r="501" spans="1:17" hidden="1">
      <c r="A501" s="7" t="s">
        <v>47</v>
      </c>
    </row>
    <row r="502" spans="1:17" hidden="1">
      <c r="A502" s="7" t="s">
        <v>47</v>
      </c>
    </row>
    <row r="503" spans="1:17" hidden="1">
      <c r="A503" s="7" t="s">
        <v>47</v>
      </c>
    </row>
    <row r="504" spans="1:17" hidden="1">
      <c r="A504" s="57" t="s">
        <v>135</v>
      </c>
    </row>
    <row r="505" spans="1:17" hidden="1">
      <c r="A505" s="7" t="s">
        <v>47</v>
      </c>
    </row>
    <row r="506" spans="1:17">
      <c r="A506" s="7">
        <v>8</v>
      </c>
      <c r="B506" s="36" t="s">
        <v>189</v>
      </c>
      <c r="C506" s="60" t="s">
        <v>191</v>
      </c>
      <c r="D506" s="60"/>
      <c r="E506" s="60"/>
      <c r="J506" s="38"/>
      <c r="K506" s="7"/>
    </row>
    <row r="507" spans="1:17">
      <c r="A507" s="7">
        <v>9</v>
      </c>
      <c r="B507" s="36" t="s">
        <v>192</v>
      </c>
      <c r="C507" s="37" t="s">
        <v>193</v>
      </c>
      <c r="D507" s="38"/>
      <c r="E507" s="38"/>
      <c r="F507" s="39" t="s">
        <v>12</v>
      </c>
      <c r="G507" s="40">
        <v>2</v>
      </c>
      <c r="H507" s="41"/>
      <c r="I507" s="42"/>
      <c r="J507" s="43">
        <f>IF(AND(G507= "",H507= ""), 0, ROUND(ROUND(I507, 2) * ROUND(IF(H507="",G507,H507),  0), 2))</f>
        <v/>
      </c>
      <c r="K507" s="7"/>
      <c r="M507" s="44">
        <v>0.2</v>
      </c>
      <c r="Q507" s="7">
        <v>19</v>
      </c>
    </row>
    <row r="508" spans="1:17" hidden="1">
      <c r="A508" s="7" t="s">
        <v>50</v>
      </c>
    </row>
    <row r="509" spans="1:17">
      <c r="A509" s="7">
        <v>9</v>
      </c>
      <c r="B509" s="36" t="s">
        <v>194</v>
      </c>
      <c r="C509" s="37" t="s">
        <v>195</v>
      </c>
      <c r="D509" s="38"/>
      <c r="E509" s="38"/>
      <c r="F509" s="39" t="s">
        <v>12</v>
      </c>
      <c r="G509" s="40">
        <v>1</v>
      </c>
      <c r="H509" s="41"/>
      <c r="I509" s="42"/>
      <c r="J509" s="43">
        <f>IF(AND(G509= "",H509= ""), 0, ROUND(ROUND(I509, 2) * ROUND(IF(H509="",G509,H509),  0), 2))</f>
        <v/>
      </c>
      <c r="K509" s="7"/>
      <c r="M509" s="44">
        <v>0.2</v>
      </c>
      <c r="Q509" s="7">
        <v>19</v>
      </c>
    </row>
    <row r="510" spans="1:17" hidden="1">
      <c r="A510" s="7" t="s">
        <v>50</v>
      </c>
    </row>
    <row r="511" spans="1:17">
      <c r="A511" s="7">
        <v>9</v>
      </c>
      <c r="B511" s="36" t="s">
        <v>196</v>
      </c>
      <c r="C511" s="37" t="s">
        <v>197</v>
      </c>
      <c r="D511" s="38"/>
      <c r="E511" s="38"/>
      <c r="F511" s="39" t="s">
        <v>12</v>
      </c>
      <c r="G511" s="40">
        <v>1</v>
      </c>
      <c r="H511" s="41"/>
      <c r="I511" s="42"/>
      <c r="J511" s="43">
        <f>IF(AND(G511= "",H511= ""), 0, ROUND(ROUND(I511, 2) * ROUND(IF(H511="",G511,H511),  0), 2))</f>
        <v/>
      </c>
      <c r="K511" s="7"/>
      <c r="M511" s="44">
        <v>0.2</v>
      </c>
      <c r="Q511" s="7">
        <v>19</v>
      </c>
    </row>
    <row r="512" spans="1:17" hidden="1">
      <c r="A512" s="7" t="s">
        <v>50</v>
      </c>
    </row>
    <row r="513" spans="1:17">
      <c r="A513" s="7">
        <v>9</v>
      </c>
      <c r="B513" s="36" t="s">
        <v>198</v>
      </c>
      <c r="C513" s="37" t="s">
        <v>153</v>
      </c>
      <c r="D513" s="38"/>
      <c r="E513" s="38"/>
      <c r="F513" s="39" t="s">
        <v>12</v>
      </c>
      <c r="G513" s="40">
        <v>4</v>
      </c>
      <c r="H513" s="41"/>
      <c r="I513" s="42"/>
      <c r="J513" s="43">
        <f>IF(AND(G513= "",H513= ""), 0, ROUND(ROUND(I513, 2) * ROUND(IF(H513="",G513,H513),  0), 2))</f>
        <v/>
      </c>
      <c r="K513" s="7"/>
      <c r="M513" s="44">
        <v>0.2</v>
      </c>
      <c r="Q513" s="7">
        <v>19</v>
      </c>
    </row>
    <row r="514" spans="1:17" hidden="1">
      <c r="A514" s="7" t="s">
        <v>50</v>
      </c>
    </row>
    <row r="515" spans="1:17">
      <c r="A515" s="7">
        <v>9</v>
      </c>
      <c r="B515" s="36" t="s">
        <v>199</v>
      </c>
      <c r="C515" s="37" t="s">
        <v>200</v>
      </c>
      <c r="D515" s="38"/>
      <c r="E515" s="38"/>
      <c r="F515" s="39" t="s">
        <v>12</v>
      </c>
      <c r="G515" s="40">
        <v>1</v>
      </c>
      <c r="H515" s="41"/>
      <c r="I515" s="42"/>
      <c r="J515" s="43">
        <f>IF(AND(G515= "",H515= ""), 0, ROUND(ROUND(I515, 2) * ROUND(IF(H515="",G515,H515),  0), 2))</f>
        <v/>
      </c>
      <c r="K515" s="7"/>
      <c r="M515" s="44">
        <v>0.2</v>
      </c>
      <c r="Q515" s="7">
        <v>19</v>
      </c>
    </row>
    <row r="516" spans="1:17" hidden="1">
      <c r="A516" s="7" t="s">
        <v>50</v>
      </c>
    </row>
    <row r="517" spans="1:17">
      <c r="A517" s="7">
        <v>9</v>
      </c>
      <c r="B517" s="36" t="s">
        <v>201</v>
      </c>
      <c r="C517" s="37" t="s">
        <v>202</v>
      </c>
      <c r="D517" s="38"/>
      <c r="E517" s="38"/>
      <c r="F517" s="39" t="s">
        <v>53</v>
      </c>
      <c r="G517" s="40">
        <v>1</v>
      </c>
      <c r="H517" s="41"/>
      <c r="I517" s="42"/>
      <c r="J517" s="43">
        <f>IF(AND(G517= "",H517= ""), 0, ROUND(ROUND(I517, 2) * ROUND(IF(H517="",G517,H517),  0), 2))</f>
        <v/>
      </c>
      <c r="K517" s="7"/>
      <c r="M517" s="44">
        <v>0.2</v>
      </c>
      <c r="Q517" s="7">
        <v>19</v>
      </c>
    </row>
    <row r="518" spans="1:17" hidden="1">
      <c r="A518" s="7" t="s">
        <v>50</v>
      </c>
    </row>
    <row r="519" spans="1:17">
      <c r="A519" s="7">
        <v>9</v>
      </c>
      <c r="B519" s="36" t="s">
        <v>203</v>
      </c>
      <c r="C519" s="37" t="s">
        <v>204</v>
      </c>
      <c r="D519" s="38"/>
      <c r="E519" s="38"/>
      <c r="F519" s="39" t="s">
        <v>12</v>
      </c>
      <c r="G519" s="40">
        <v>2</v>
      </c>
      <c r="H519" s="41"/>
      <c r="I519" s="42"/>
      <c r="J519" s="43">
        <f>IF(AND(G519= "",H519= ""), 0, ROUND(ROUND(I519, 2) * ROUND(IF(H519="",G519,H519),  0), 2))</f>
        <v/>
      </c>
      <c r="K519" s="7"/>
      <c r="M519" s="44">
        <v>0.2</v>
      </c>
      <c r="Q519" s="7">
        <v>19</v>
      </c>
    </row>
    <row r="520" spans="1:17" hidden="1">
      <c r="A520" s="7" t="s">
        <v>50</v>
      </c>
    </row>
    <row r="521" spans="1:17">
      <c r="A521" s="7">
        <v>9</v>
      </c>
      <c r="B521" s="36" t="s">
        <v>205</v>
      </c>
      <c r="C521" s="37" t="s">
        <v>156</v>
      </c>
      <c r="D521" s="38"/>
      <c r="E521" s="38"/>
      <c r="F521" s="39" t="s">
        <v>12</v>
      </c>
      <c r="G521" s="40">
        <v>14</v>
      </c>
      <c r="H521" s="41"/>
      <c r="I521" s="42"/>
      <c r="J521" s="43">
        <f>IF(AND(G521= "",H521= ""), 0, ROUND(ROUND(I521, 2) * ROUND(IF(H521="",G521,H521),  0), 2))</f>
        <v/>
      </c>
      <c r="K521" s="7"/>
      <c r="M521" s="44">
        <v>0.2</v>
      </c>
      <c r="Q521" s="7">
        <v>19</v>
      </c>
    </row>
    <row r="522" spans="1:17" hidden="1">
      <c r="A522" s="7" t="s">
        <v>50</v>
      </c>
    </row>
    <row r="523" spans="1:17">
      <c r="A523" s="7">
        <v>9</v>
      </c>
      <c r="B523" s="36" t="s">
        <v>206</v>
      </c>
      <c r="C523" s="37" t="s">
        <v>207</v>
      </c>
      <c r="D523" s="38"/>
      <c r="E523" s="38"/>
      <c r="F523" s="39" t="s">
        <v>53</v>
      </c>
      <c r="G523" s="40">
        <v>1</v>
      </c>
      <c r="H523" s="41"/>
      <c r="I523" s="42"/>
      <c r="J523" s="43">
        <f>IF(AND(G523= "",H523= ""), 0, ROUND(ROUND(I523, 2) * ROUND(IF(H523="",G523,H523),  0), 2))</f>
        <v/>
      </c>
      <c r="K523" s="7"/>
      <c r="M523" s="44">
        <v>0.2</v>
      </c>
      <c r="Q523" s="7">
        <v>19</v>
      </c>
    </row>
    <row r="524" spans="1:17" hidden="1">
      <c r="A524" s="7" t="s">
        <v>50</v>
      </c>
    </row>
    <row r="525" spans="1:17">
      <c r="A525" s="7">
        <v>9</v>
      </c>
      <c r="B525" s="36" t="s">
        <v>208</v>
      </c>
      <c r="C525" s="37" t="s">
        <v>209</v>
      </c>
      <c r="D525" s="38"/>
      <c r="E525" s="38"/>
      <c r="F525" s="39" t="s">
        <v>12</v>
      </c>
      <c r="G525" s="40">
        <v>1</v>
      </c>
      <c r="H525" s="41"/>
      <c r="I525" s="42"/>
      <c r="J525" s="43">
        <f>IF(AND(G525= "",H525= ""), 0, ROUND(ROUND(I525, 2) * ROUND(IF(H525="",G525,H525),  0), 2))</f>
        <v/>
      </c>
      <c r="K525" s="7"/>
      <c r="M525" s="44">
        <v>0.2</v>
      </c>
      <c r="Q525" s="7">
        <v>19</v>
      </c>
    </row>
    <row r="526" spans="1:17" hidden="1">
      <c r="A526" s="7" t="s">
        <v>50</v>
      </c>
    </row>
    <row r="527" spans="1:17">
      <c r="A527" s="7">
        <v>9</v>
      </c>
      <c r="B527" s="36" t="s">
        <v>210</v>
      </c>
      <c r="C527" s="37" t="s">
        <v>211</v>
      </c>
      <c r="D527" s="38"/>
      <c r="E527" s="38"/>
      <c r="F527" s="39" t="s">
        <v>53</v>
      </c>
      <c r="G527" s="40">
        <v>1</v>
      </c>
      <c r="H527" s="41"/>
      <c r="I527" s="42"/>
      <c r="J527" s="43">
        <f>IF(AND(G527= "",H527= ""), 0, ROUND(ROUND(I527, 2) * ROUND(IF(H527="",G527,H527),  0), 2))</f>
        <v/>
      </c>
      <c r="K527" s="7"/>
      <c r="M527" s="44">
        <v>0.2</v>
      </c>
      <c r="Q527" s="7">
        <v>19</v>
      </c>
    </row>
    <row r="528" spans="1:17" hidden="1">
      <c r="A528" s="7" t="s">
        <v>50</v>
      </c>
    </row>
    <row r="529" spans="1:17" ht="27.225" customHeight="1">
      <c r="A529" s="7">
        <v>9</v>
      </c>
      <c r="B529" s="36" t="s">
        <v>212</v>
      </c>
      <c r="C529" s="37" t="s">
        <v>213</v>
      </c>
      <c r="D529" s="38"/>
      <c r="E529" s="38"/>
      <c r="F529" s="39" t="s">
        <v>12</v>
      </c>
      <c r="G529" s="40">
        <v>1</v>
      </c>
      <c r="H529" s="41"/>
      <c r="I529" s="42"/>
      <c r="J529" s="43">
        <f>IF(AND(G529= "",H529= ""), 0, ROUND(ROUND(I529, 2) * ROUND(IF(H529="",G529,H529),  0), 2))</f>
        <v/>
      </c>
      <c r="K529" s="7"/>
      <c r="M529" s="44">
        <v>0.2</v>
      </c>
      <c r="Q529" s="7">
        <v>19</v>
      </c>
    </row>
    <row r="530" spans="1:17" hidden="1">
      <c r="A530" s="7" t="s">
        <v>50</v>
      </c>
    </row>
    <row r="531" spans="1:17" hidden="1">
      <c r="A531" s="7" t="s">
        <v>214</v>
      </c>
    </row>
    <row r="532" spans="1:17">
      <c r="A532" s="7">
        <v>8</v>
      </c>
      <c r="B532" s="36" t="s">
        <v>215</v>
      </c>
      <c r="C532" s="60" t="s">
        <v>217</v>
      </c>
      <c r="D532" s="60"/>
      <c r="E532" s="60"/>
      <c r="J532" s="38"/>
      <c r="K532" s="7"/>
    </row>
    <row r="533" spans="1:17">
      <c r="A533" s="7">
        <v>9</v>
      </c>
      <c r="B533" s="36" t="s">
        <v>218</v>
      </c>
      <c r="C533" s="37" t="s">
        <v>219</v>
      </c>
      <c r="D533" s="38"/>
      <c r="E533" s="38"/>
      <c r="F533" s="39" t="s">
        <v>53</v>
      </c>
      <c r="G533" s="40">
        <v>35</v>
      </c>
      <c r="H533" s="41"/>
      <c r="I533" s="42"/>
      <c r="J533" s="43">
        <f>IF(AND(G533= "",H533= ""), 0, ROUND(ROUND(I533, 2) * ROUND(IF(H533="",G533,H533),  0), 2))</f>
        <v/>
      </c>
      <c r="K533" s="7"/>
      <c r="M533" s="44">
        <v>0.2</v>
      </c>
      <c r="Q533" s="7">
        <v>19</v>
      </c>
    </row>
    <row r="534" spans="1:17" hidden="1">
      <c r="A534" s="7" t="s">
        <v>50</v>
      </c>
    </row>
    <row r="535" spans="1:17" hidden="1">
      <c r="A535" s="7" t="s">
        <v>214</v>
      </c>
    </row>
    <row r="536" spans="1:17">
      <c r="A536" s="7">
        <v>8</v>
      </c>
      <c r="B536" s="36" t="s">
        <v>220</v>
      </c>
      <c r="C536" s="60" t="s">
        <v>222</v>
      </c>
      <c r="D536" s="60"/>
      <c r="E536" s="60"/>
      <c r="J536" s="38"/>
      <c r="K536" s="7"/>
    </row>
    <row r="537" spans="1:17">
      <c r="A537" s="7">
        <v>9</v>
      </c>
      <c r="B537" s="36" t="s">
        <v>223</v>
      </c>
      <c r="C537" s="37" t="s">
        <v>193</v>
      </c>
      <c r="D537" s="38"/>
      <c r="E537" s="38"/>
      <c r="F537" s="39" t="s">
        <v>12</v>
      </c>
      <c r="G537" s="40">
        <v>5</v>
      </c>
      <c r="H537" s="41"/>
      <c r="I537" s="42"/>
      <c r="J537" s="43">
        <f>IF(AND(G537= "",H537= ""), 0, ROUND(ROUND(I537, 2) * ROUND(IF(H537="",G537,H537),  0), 2))</f>
        <v/>
      </c>
      <c r="K537" s="7"/>
      <c r="M537" s="44">
        <v>0.2</v>
      </c>
      <c r="Q537" s="7">
        <v>19</v>
      </c>
    </row>
    <row r="538" spans="1:17" hidden="1">
      <c r="A538" s="7" t="s">
        <v>50</v>
      </c>
    </row>
    <row r="539" spans="1:17">
      <c r="A539" s="7">
        <v>9</v>
      </c>
      <c r="B539" s="36" t="s">
        <v>224</v>
      </c>
      <c r="C539" s="37" t="s">
        <v>195</v>
      </c>
      <c r="D539" s="38"/>
      <c r="E539" s="38"/>
      <c r="F539" s="39" t="s">
        <v>12</v>
      </c>
      <c r="G539" s="40">
        <v>1</v>
      </c>
      <c r="H539" s="41"/>
      <c r="I539" s="42"/>
      <c r="J539" s="43">
        <f>IF(AND(G539= "",H539= ""), 0, ROUND(ROUND(I539, 2) * ROUND(IF(H539="",G539,H539),  0), 2))</f>
        <v/>
      </c>
      <c r="K539" s="7"/>
      <c r="M539" s="44">
        <v>0.2</v>
      </c>
      <c r="Q539" s="7">
        <v>19</v>
      </c>
    </row>
    <row r="540" spans="1:17" hidden="1">
      <c r="A540" s="7" t="s">
        <v>50</v>
      </c>
    </row>
    <row r="541" spans="1:17">
      <c r="A541" s="7">
        <v>9</v>
      </c>
      <c r="B541" s="36" t="s">
        <v>225</v>
      </c>
      <c r="C541" s="37" t="s">
        <v>197</v>
      </c>
      <c r="D541" s="38"/>
      <c r="E541" s="38"/>
      <c r="F541" s="39" t="s">
        <v>12</v>
      </c>
      <c r="G541" s="40">
        <v>1</v>
      </c>
      <c r="H541" s="41"/>
      <c r="I541" s="42"/>
      <c r="J541" s="43">
        <f>IF(AND(G541= "",H541= ""), 0, ROUND(ROUND(I541, 2) * ROUND(IF(H541="",G541,H541),  0), 2))</f>
        <v/>
      </c>
      <c r="K541" s="7"/>
      <c r="M541" s="44">
        <v>0.2</v>
      </c>
      <c r="Q541" s="7">
        <v>19</v>
      </c>
    </row>
    <row r="542" spans="1:17" hidden="1">
      <c r="A542" s="7" t="s">
        <v>50</v>
      </c>
    </row>
    <row r="543" spans="1:17">
      <c r="A543" s="7">
        <v>9</v>
      </c>
      <c r="B543" s="36" t="s">
        <v>226</v>
      </c>
      <c r="C543" s="37" t="s">
        <v>153</v>
      </c>
      <c r="D543" s="38"/>
      <c r="E543" s="38"/>
      <c r="F543" s="39" t="s">
        <v>12</v>
      </c>
      <c r="G543" s="40">
        <v>11</v>
      </c>
      <c r="H543" s="41"/>
      <c r="I543" s="42"/>
      <c r="J543" s="43">
        <f>IF(AND(G543= "",H543= ""), 0, ROUND(ROUND(I543, 2) * ROUND(IF(H543="",G543,H543),  0), 2))</f>
        <v/>
      </c>
      <c r="K543" s="7"/>
      <c r="M543" s="44">
        <v>0.2</v>
      </c>
      <c r="Q543" s="7">
        <v>19</v>
      </c>
    </row>
    <row r="544" spans="1:17" hidden="1">
      <c r="A544" s="7" t="s">
        <v>50</v>
      </c>
    </row>
    <row r="545" spans="1:17">
      <c r="A545" s="7">
        <v>9</v>
      </c>
      <c r="B545" s="36" t="s">
        <v>227</v>
      </c>
      <c r="C545" s="37" t="s">
        <v>202</v>
      </c>
      <c r="D545" s="38"/>
      <c r="E545" s="38"/>
      <c r="F545" s="39" t="s">
        <v>53</v>
      </c>
      <c r="G545" s="40">
        <v>1</v>
      </c>
      <c r="H545" s="41"/>
      <c r="I545" s="42"/>
      <c r="J545" s="43">
        <f>IF(AND(G545= "",H545= ""), 0, ROUND(ROUND(I545, 2) * ROUND(IF(H545="",G545,H545),  0), 2))</f>
        <v/>
      </c>
      <c r="K545" s="7"/>
      <c r="M545" s="44">
        <v>0.2</v>
      </c>
      <c r="Q545" s="7">
        <v>19</v>
      </c>
    </row>
    <row r="546" spans="1:17" hidden="1">
      <c r="A546" s="7" t="s">
        <v>50</v>
      </c>
    </row>
    <row r="547" spans="1:17">
      <c r="A547" s="7">
        <v>9</v>
      </c>
      <c r="B547" s="36" t="s">
        <v>228</v>
      </c>
      <c r="C547" s="37" t="s">
        <v>204</v>
      </c>
      <c r="D547" s="38"/>
      <c r="E547" s="38"/>
      <c r="F547" s="39" t="s">
        <v>12</v>
      </c>
      <c r="G547" s="40">
        <v>2</v>
      </c>
      <c r="H547" s="41"/>
      <c r="I547" s="42"/>
      <c r="J547" s="43">
        <f>IF(AND(G547= "",H547= ""), 0, ROUND(ROUND(I547, 2) * ROUND(IF(H547="",G547,H547),  0), 2))</f>
        <v/>
      </c>
      <c r="K547" s="7"/>
      <c r="M547" s="44">
        <v>0.2</v>
      </c>
      <c r="Q547" s="7">
        <v>19</v>
      </c>
    </row>
    <row r="548" spans="1:17" hidden="1">
      <c r="A548" s="7" t="s">
        <v>50</v>
      </c>
    </row>
    <row r="549" spans="1:17">
      <c r="A549" s="7">
        <v>9</v>
      </c>
      <c r="B549" s="36" t="s">
        <v>229</v>
      </c>
      <c r="C549" s="37" t="s">
        <v>156</v>
      </c>
      <c r="D549" s="38"/>
      <c r="E549" s="38"/>
      <c r="F549" s="39" t="s">
        <v>12</v>
      </c>
      <c r="G549" s="40">
        <v>26</v>
      </c>
      <c r="H549" s="41"/>
      <c r="I549" s="42"/>
      <c r="J549" s="43">
        <f>IF(AND(G549= "",H549= ""), 0, ROUND(ROUND(I549, 2) * ROUND(IF(H549="",G549,H549),  0), 2))</f>
        <v/>
      </c>
      <c r="K549" s="7"/>
      <c r="M549" s="44">
        <v>0.2</v>
      </c>
      <c r="Q549" s="7">
        <v>19</v>
      </c>
    </row>
    <row r="550" spans="1:17" hidden="1">
      <c r="A550" s="7" t="s">
        <v>50</v>
      </c>
    </row>
    <row r="551" spans="1:17">
      <c r="A551" s="7">
        <v>9</v>
      </c>
      <c r="B551" s="36" t="s">
        <v>230</v>
      </c>
      <c r="C551" s="37" t="s">
        <v>207</v>
      </c>
      <c r="D551" s="38"/>
      <c r="E551" s="38"/>
      <c r="F551" s="39" t="s">
        <v>53</v>
      </c>
      <c r="G551" s="40">
        <v>1</v>
      </c>
      <c r="H551" s="41"/>
      <c r="I551" s="42"/>
      <c r="J551" s="43">
        <f>IF(AND(G551= "",H551= ""), 0, ROUND(ROUND(I551, 2) * ROUND(IF(H551="",G551,H551),  0), 2))</f>
        <v/>
      </c>
      <c r="K551" s="7"/>
      <c r="M551" s="44">
        <v>0.2</v>
      </c>
      <c r="Q551" s="7">
        <v>19</v>
      </c>
    </row>
    <row r="552" spans="1:17" hidden="1">
      <c r="A552" s="7" t="s">
        <v>50</v>
      </c>
    </row>
    <row r="553" spans="1:17">
      <c r="A553" s="7">
        <v>9</v>
      </c>
      <c r="B553" s="36" t="s">
        <v>231</v>
      </c>
      <c r="C553" s="37" t="s">
        <v>209</v>
      </c>
      <c r="D553" s="38"/>
      <c r="E553" s="38"/>
      <c r="F553" s="39" t="s">
        <v>12</v>
      </c>
      <c r="G553" s="40">
        <v>1</v>
      </c>
      <c r="H553" s="41"/>
      <c r="I553" s="42"/>
      <c r="J553" s="43">
        <f>IF(AND(G553= "",H553= ""), 0, ROUND(ROUND(I553, 2) * ROUND(IF(H553="",G553,H553),  0), 2))</f>
        <v/>
      </c>
      <c r="K553" s="7"/>
      <c r="M553" s="44">
        <v>0.2</v>
      </c>
      <c r="Q553" s="7">
        <v>19</v>
      </c>
    </row>
    <row r="554" spans="1:17" hidden="1">
      <c r="A554" s="7" t="s">
        <v>50</v>
      </c>
    </row>
    <row r="555" spans="1:17">
      <c r="A555" s="7">
        <v>9</v>
      </c>
      <c r="B555" s="36" t="s">
        <v>232</v>
      </c>
      <c r="C555" s="37" t="s">
        <v>211</v>
      </c>
      <c r="D555" s="38"/>
      <c r="E555" s="38"/>
      <c r="F555" s="39" t="s">
        <v>53</v>
      </c>
      <c r="G555" s="40">
        <v>1</v>
      </c>
      <c r="H555" s="41"/>
      <c r="I555" s="42"/>
      <c r="J555" s="43">
        <f>IF(AND(G555= "",H555= ""), 0, ROUND(ROUND(I555, 2) * ROUND(IF(H555="",G555,H555),  0), 2))</f>
        <v/>
      </c>
      <c r="K555" s="7"/>
      <c r="M555" s="44">
        <v>0.2</v>
      </c>
      <c r="Q555" s="7">
        <v>19</v>
      </c>
    </row>
    <row r="556" spans="1:17" hidden="1">
      <c r="A556" s="7" t="s">
        <v>50</v>
      </c>
    </row>
    <row r="557" spans="1:17" ht="27.225" customHeight="1">
      <c r="A557" s="7">
        <v>9</v>
      </c>
      <c r="B557" s="36" t="s">
        <v>233</v>
      </c>
      <c r="C557" s="37" t="s">
        <v>213</v>
      </c>
      <c r="D557" s="38"/>
      <c r="E557" s="38"/>
      <c r="F557" s="39" t="s">
        <v>12</v>
      </c>
      <c r="G557" s="40">
        <v>1</v>
      </c>
      <c r="H557" s="41"/>
      <c r="I557" s="42"/>
      <c r="J557" s="43">
        <f>IF(AND(G557= "",H557= ""), 0, ROUND(ROUND(I557, 2) * ROUND(IF(H557="",G557,H557),  0), 2))</f>
        <v/>
      </c>
      <c r="K557" s="7"/>
      <c r="M557" s="44">
        <v>0.2</v>
      </c>
      <c r="Q557" s="7">
        <v>19</v>
      </c>
    </row>
    <row r="558" spans="1:17" hidden="1">
      <c r="A558" s="7" t="s">
        <v>50</v>
      </c>
    </row>
    <row r="559" spans="1:17" hidden="1">
      <c r="A559" s="7" t="s">
        <v>214</v>
      </c>
    </row>
    <row r="560" spans="1:17">
      <c r="A560" s="7">
        <v>8</v>
      </c>
      <c r="B560" s="36" t="s">
        <v>234</v>
      </c>
      <c r="C560" s="60" t="s">
        <v>236</v>
      </c>
      <c r="D560" s="60"/>
      <c r="E560" s="60"/>
      <c r="J560" s="38"/>
      <c r="K560" s="7"/>
    </row>
    <row r="561" spans="1:17">
      <c r="A561" s="7">
        <v>9</v>
      </c>
      <c r="B561" s="36" t="s">
        <v>237</v>
      </c>
      <c r="C561" s="37" t="s">
        <v>238</v>
      </c>
      <c r="D561" s="38"/>
      <c r="E561" s="38"/>
      <c r="F561" s="39" t="s">
        <v>53</v>
      </c>
      <c r="G561" s="40">
        <v>8</v>
      </c>
      <c r="H561" s="41"/>
      <c r="I561" s="42"/>
      <c r="J561" s="43">
        <f>IF(AND(G561= "",H561= ""), 0, ROUND(ROUND(I561, 2) * ROUND(IF(H561="",G561,H561),  0), 2))</f>
        <v/>
      </c>
      <c r="K561" s="7"/>
      <c r="M561" s="44">
        <v>0.2</v>
      </c>
      <c r="Q561" s="7">
        <v>19</v>
      </c>
    </row>
    <row r="562" spans="1:17" hidden="1">
      <c r="A562" s="7" t="s">
        <v>50</v>
      </c>
    </row>
    <row r="563" spans="1:17" hidden="1">
      <c r="A563" s="7" t="s">
        <v>214</v>
      </c>
    </row>
    <row r="564" spans="1:17" hidden="1">
      <c r="A564" s="7" t="s">
        <v>47</v>
      </c>
    </row>
    <row r="565" spans="1:17" hidden="1">
      <c r="A565" s="7" t="s">
        <v>47</v>
      </c>
    </row>
    <row r="566" spans="1:17" hidden="1">
      <c r="A566" s="7" t="s">
        <v>47</v>
      </c>
    </row>
    <row r="567" spans="1:17" hidden="1">
      <c r="A567" s="7" t="s">
        <v>47</v>
      </c>
    </row>
    <row r="568" spans="1:17" hidden="1">
      <c r="A568" s="7" t="s">
        <v>47</v>
      </c>
    </row>
    <row r="569" spans="1:17" hidden="1">
      <c r="A569" s="7" t="s">
        <v>47</v>
      </c>
    </row>
    <row r="570" spans="1:17" hidden="1">
      <c r="A570" s="7" t="s">
        <v>47</v>
      </c>
    </row>
    <row r="571" spans="1:17" ht="17.3938" customHeight="1">
      <c r="A571" s="7">
        <v>6</v>
      </c>
      <c r="B571" s="29" t="s">
        <v>239</v>
      </c>
      <c r="C571" s="61" t="s">
        <v>241</v>
      </c>
      <c r="D571" s="61"/>
      <c r="E571" s="61"/>
      <c r="F571" s="61"/>
      <c r="G571" s="61"/>
      <c r="H571" s="61"/>
      <c r="I571" s="61"/>
      <c r="J571" s="62"/>
      <c r="K571" s="7"/>
    </row>
    <row r="572" spans="1:17" hidden="1">
      <c r="A572" s="7" t="s">
        <v>242</v>
      </c>
    </row>
    <row r="573" spans="1:17" hidden="1">
      <c r="A573" s="7" t="s">
        <v>242</v>
      </c>
    </row>
    <row r="574" spans="1:17" hidden="1">
      <c r="A574" s="7" t="s">
        <v>242</v>
      </c>
    </row>
    <row r="575" spans="1:17" hidden="1">
      <c r="A575" s="7" t="s">
        <v>242</v>
      </c>
    </row>
    <row r="576" spans="1:17" hidden="1">
      <c r="A576" s="7" t="s">
        <v>242</v>
      </c>
    </row>
    <row r="577" spans="1:17" hidden="1">
      <c r="A577" s="7" t="s">
        <v>242</v>
      </c>
    </row>
    <row r="578" spans="1:17" hidden="1">
      <c r="A578" s="7" t="s">
        <v>242</v>
      </c>
    </row>
    <row r="579" spans="1:17" hidden="1">
      <c r="A579" s="7" t="s">
        <v>242</v>
      </c>
    </row>
    <row r="580" spans="1:17" hidden="1">
      <c r="A580" s="7" t="s">
        <v>242</v>
      </c>
    </row>
    <row r="581" spans="1:17" hidden="1">
      <c r="A581" s="7" t="s">
        <v>242</v>
      </c>
    </row>
    <row r="582" spans="1:17" hidden="1">
      <c r="A582" s="7" t="s">
        <v>242</v>
      </c>
    </row>
    <row r="583" spans="1:17" hidden="1">
      <c r="A583" s="7" t="s">
        <v>242</v>
      </c>
    </row>
    <row r="584" spans="1:17" hidden="1">
      <c r="A584" s="7" t="s">
        <v>242</v>
      </c>
    </row>
    <row r="585" spans="1:17" hidden="1">
      <c r="A585" s="7" t="s">
        <v>242</v>
      </c>
    </row>
    <row r="586" spans="1:17">
      <c r="A586" s="7">
        <v>9</v>
      </c>
      <c r="B586" s="36" t="s">
        <v>243</v>
      </c>
      <c r="C586" s="37" t="s">
        <v>244</v>
      </c>
      <c r="D586" s="38"/>
      <c r="E586" s="38"/>
      <c r="F586" s="39" t="s">
        <v>12</v>
      </c>
      <c r="G586" s="40">
        <v>96</v>
      </c>
      <c r="H586" s="41"/>
      <c r="I586" s="42"/>
      <c r="J586" s="43">
        <f>IF(AND(G586= "",H586= ""), 0, ROUND(ROUND(I586, 2) * ROUND(IF(H586="",G586,H586),  0), 2))</f>
        <v/>
      </c>
      <c r="K586" s="7"/>
      <c r="M586" s="44">
        <v>0.2</v>
      </c>
      <c r="Q586" s="7">
        <v>19</v>
      </c>
    </row>
    <row r="587" spans="1:17" hidden="1">
      <c r="A587" s="7" t="s">
        <v>50</v>
      </c>
    </row>
    <row r="588" spans="1:17" ht="27.225" customHeight="1">
      <c r="A588" s="7">
        <v>9</v>
      </c>
      <c r="B588" s="36" t="s">
        <v>245</v>
      </c>
      <c r="C588" s="37" t="s">
        <v>246</v>
      </c>
      <c r="D588" s="38"/>
      <c r="E588" s="38"/>
      <c r="F588" s="39" t="s">
        <v>53</v>
      </c>
      <c r="G588" s="40">
        <v>96</v>
      </c>
      <c r="H588" s="41"/>
      <c r="I588" s="42"/>
      <c r="J588" s="43">
        <f>IF(AND(G588= "",H588= ""), 0, ROUND(ROUND(I588, 2) * ROUND(IF(H588="",G588,H588),  0), 2))</f>
        <v/>
      </c>
      <c r="K588" s="7"/>
      <c r="M588" s="44">
        <v>0.2</v>
      </c>
      <c r="Q588" s="7">
        <v>19</v>
      </c>
    </row>
    <row r="589" spans="1:17" hidden="1">
      <c r="A589" s="7" t="s">
        <v>50</v>
      </c>
    </row>
    <row r="590" spans="1:17" hidden="1">
      <c r="A590" s="7" t="s">
        <v>247</v>
      </c>
    </row>
    <row r="591" spans="1:17" hidden="1">
      <c r="A591" s="7" t="s">
        <v>47</v>
      </c>
    </row>
    <row r="592" spans="1:17" ht="17.3938" customHeight="1">
      <c r="A592" s="7">
        <v>6</v>
      </c>
      <c r="B592" s="29" t="s">
        <v>248</v>
      </c>
      <c r="C592" s="61" t="s">
        <v>250</v>
      </c>
      <c r="D592" s="61"/>
      <c r="E592" s="61"/>
      <c r="F592" s="61"/>
      <c r="G592" s="61"/>
      <c r="H592" s="61"/>
      <c r="I592" s="61"/>
      <c r="J592" s="62"/>
      <c r="K592" s="7"/>
    </row>
    <row r="593" spans="1:17" hidden="1">
      <c r="A593" s="7" t="s">
        <v>242</v>
      </c>
    </row>
    <row r="594" spans="1:17" hidden="1">
      <c r="A594" s="7" t="s">
        <v>242</v>
      </c>
    </row>
    <row r="595" spans="1:17" hidden="1">
      <c r="A595" s="7" t="s">
        <v>242</v>
      </c>
    </row>
    <row r="596" spans="1:17" hidden="1">
      <c r="A596" s="7" t="s">
        <v>242</v>
      </c>
    </row>
    <row r="597" spans="1:17" hidden="1">
      <c r="A597" s="7" t="s">
        <v>242</v>
      </c>
    </row>
    <row r="598" spans="1:17" hidden="1">
      <c r="A598" s="7" t="s">
        <v>242</v>
      </c>
    </row>
    <row r="599" spans="1:17" hidden="1">
      <c r="A599" s="7" t="s">
        <v>242</v>
      </c>
    </row>
    <row r="600" spans="1:17" hidden="1">
      <c r="A600" s="7" t="s">
        <v>242</v>
      </c>
    </row>
    <row r="601" spans="1:17" hidden="1">
      <c r="A601" s="7" t="s">
        <v>242</v>
      </c>
    </row>
    <row r="602" spans="1:17" hidden="1">
      <c r="A602" s="7" t="s">
        <v>242</v>
      </c>
    </row>
    <row r="603" spans="1:17" hidden="1">
      <c r="A603" s="7" t="s">
        <v>242</v>
      </c>
    </row>
    <row r="604" spans="1:17" hidden="1">
      <c r="A604" s="7" t="s">
        <v>242</v>
      </c>
    </row>
    <row r="605" spans="1:17" hidden="1">
      <c r="A605" s="7" t="s">
        <v>242</v>
      </c>
    </row>
    <row r="606" spans="1:17" hidden="1">
      <c r="A606" s="7" t="s">
        <v>242</v>
      </c>
    </row>
    <row r="607" spans="1:17">
      <c r="A607" s="7">
        <v>9</v>
      </c>
      <c r="B607" s="36" t="s">
        <v>251</v>
      </c>
      <c r="C607" s="37" t="s">
        <v>252</v>
      </c>
      <c r="D607" s="38"/>
      <c r="E607" s="38"/>
      <c r="F607" s="39" t="s">
        <v>12</v>
      </c>
      <c r="G607" s="40">
        <v>54</v>
      </c>
      <c r="H607" s="41"/>
      <c r="I607" s="42"/>
      <c r="J607" s="43">
        <f>IF(AND(G607= "",H607= ""), 0, ROUND(ROUND(I607, 2) * ROUND(IF(H607="",G607,H607),  0), 2))</f>
        <v/>
      </c>
      <c r="K607" s="7"/>
      <c r="M607" s="44">
        <v>0.2</v>
      </c>
      <c r="Q607" s="7">
        <v>19</v>
      </c>
    </row>
    <row r="608" spans="1:17" hidden="1">
      <c r="A608" s="7" t="s">
        <v>50</v>
      </c>
    </row>
    <row r="609" spans="1:17" ht="27.225" customHeight="1">
      <c r="A609" s="7">
        <v>9</v>
      </c>
      <c r="B609" s="36" t="s">
        <v>253</v>
      </c>
      <c r="C609" s="37" t="s">
        <v>246</v>
      </c>
      <c r="D609" s="38"/>
      <c r="E609" s="38"/>
      <c r="F609" s="39" t="s">
        <v>53</v>
      </c>
      <c r="G609" s="40">
        <v>54</v>
      </c>
      <c r="H609" s="41"/>
      <c r="I609" s="42"/>
      <c r="J609" s="43">
        <f>IF(AND(G609= "",H609= ""), 0, ROUND(ROUND(I609, 2) * ROUND(IF(H609="",G609,H609),  0), 2))</f>
        <v/>
      </c>
      <c r="K609" s="7"/>
      <c r="M609" s="44">
        <v>0.2</v>
      </c>
      <c r="Q609" s="7">
        <v>19</v>
      </c>
    </row>
    <row r="610" spans="1:17" hidden="1">
      <c r="A610" s="7" t="s">
        <v>50</v>
      </c>
    </row>
    <row r="611" spans="1:17" hidden="1">
      <c r="A611" s="7" t="s">
        <v>247</v>
      </c>
    </row>
    <row r="612" spans="1:17" hidden="1">
      <c r="A612" s="7" t="s">
        <v>47</v>
      </c>
    </row>
    <row r="613" spans="1:17" hidden="1">
      <c r="A613" s="7" t="s">
        <v>47</v>
      </c>
    </row>
    <row r="614" spans="1:17" hidden="1">
      <c r="A614" s="7" t="s">
        <v>47</v>
      </c>
    </row>
    <row r="615" spans="1:17" hidden="1">
      <c r="A615" s="7" t="s">
        <v>47</v>
      </c>
    </row>
    <row r="616" spans="1:17" hidden="1">
      <c r="A616" s="7" t="s">
        <v>47</v>
      </c>
    </row>
    <row r="617" spans="1:17" hidden="1">
      <c r="A617" s="7" t="s">
        <v>47</v>
      </c>
    </row>
    <row r="618" spans="1:17" hidden="1">
      <c r="A618" s="7" t="s">
        <v>47</v>
      </c>
    </row>
    <row r="619" spans="1:17" hidden="1">
      <c r="A619" s="7" t="s">
        <v>47</v>
      </c>
    </row>
    <row r="620" spans="1:17" hidden="1">
      <c r="A620" s="7" t="s">
        <v>47</v>
      </c>
    </row>
    <row r="621" spans="1:17" hidden="1">
      <c r="A621" s="7" t="s">
        <v>47</v>
      </c>
    </row>
    <row r="622" spans="1:17" hidden="1">
      <c r="A622" s="7" t="s">
        <v>47</v>
      </c>
    </row>
    <row r="623" spans="1:17" hidden="1">
      <c r="A623" s="7" t="s">
        <v>47</v>
      </c>
    </row>
    <row r="624" spans="1:17" hidden="1">
      <c r="A624" s="7" t="s">
        <v>47</v>
      </c>
    </row>
    <row r="625" spans="1:1" hidden="1">
      <c r="A625" s="7" t="s">
        <v>47</v>
      </c>
    </row>
    <row r="626" spans="1:1" hidden="1">
      <c r="A626" s="7" t="s">
        <v>47</v>
      </c>
    </row>
    <row r="627" spans="1:1" hidden="1">
      <c r="A627" s="7" t="s">
        <v>47</v>
      </c>
    </row>
    <row r="628" spans="1:1" hidden="1">
      <c r="A628" s="7" t="s">
        <v>47</v>
      </c>
    </row>
    <row r="629" spans="1:1" hidden="1">
      <c r="A629" s="7" t="s">
        <v>47</v>
      </c>
    </row>
    <row r="630" spans="1:1" hidden="1">
      <c r="A630" s="7" t="s">
        <v>47</v>
      </c>
    </row>
    <row r="631" spans="1:1" hidden="1">
      <c r="A631" s="7" t="s">
        <v>47</v>
      </c>
    </row>
    <row r="632" spans="1:1" hidden="1">
      <c r="A632" s="7" t="s">
        <v>47</v>
      </c>
    </row>
    <row r="633" spans="1:1" hidden="1">
      <c r="A633" s="7" t="s">
        <v>47</v>
      </c>
    </row>
    <row r="634" spans="1:1" hidden="1">
      <c r="A634" s="7" t="s">
        <v>47</v>
      </c>
    </row>
    <row r="635" spans="1:1" hidden="1">
      <c r="A635" s="7" t="s">
        <v>47</v>
      </c>
    </row>
    <row r="636" spans="1:1" hidden="1">
      <c r="A636" s="7" t="s">
        <v>47</v>
      </c>
    </row>
    <row r="637" spans="1:1" hidden="1">
      <c r="A637" s="7" t="s">
        <v>47</v>
      </c>
    </row>
    <row r="638" spans="1:1" hidden="1">
      <c r="A638" s="7" t="s">
        <v>47</v>
      </c>
    </row>
    <row r="639" spans="1:1" hidden="1">
      <c r="A639" s="7" t="s">
        <v>47</v>
      </c>
    </row>
    <row r="640" spans="1:1" hidden="1">
      <c r="A640" s="7" t="s">
        <v>47</v>
      </c>
    </row>
    <row r="641" spans="1:1" hidden="1">
      <c r="A641" s="7" t="s">
        <v>47</v>
      </c>
    </row>
    <row r="642" spans="1:1" hidden="1">
      <c r="A642" s="7" t="s">
        <v>47</v>
      </c>
    </row>
    <row r="643" spans="1:1" hidden="1">
      <c r="A643" s="7" t="s">
        <v>47</v>
      </c>
    </row>
    <row r="644" spans="1:1" hidden="1">
      <c r="A644" s="7" t="s">
        <v>47</v>
      </c>
    </row>
    <row r="645" spans="1:1" hidden="1">
      <c r="A645" s="7" t="s">
        <v>47</v>
      </c>
    </row>
    <row r="646" spans="1:1" hidden="1">
      <c r="A646" s="7" t="s">
        <v>47</v>
      </c>
    </row>
    <row r="647" spans="1:1" hidden="1">
      <c r="A647" s="7" t="s">
        <v>47</v>
      </c>
    </row>
    <row r="648" spans="1:1" hidden="1">
      <c r="A648" s="7" t="s">
        <v>47</v>
      </c>
    </row>
    <row r="649" spans="1:1" hidden="1">
      <c r="A649" s="7" t="s">
        <v>47</v>
      </c>
    </row>
    <row r="650" spans="1:1" hidden="1">
      <c r="A650" s="7" t="s">
        <v>47</v>
      </c>
    </row>
    <row r="651" spans="1:1" hidden="1">
      <c r="A651" s="7" t="s">
        <v>47</v>
      </c>
    </row>
    <row r="652" spans="1:1" hidden="1">
      <c r="A652" s="7" t="s">
        <v>47</v>
      </c>
    </row>
    <row r="653" spans="1:1" hidden="1">
      <c r="A653" s="7" t="s">
        <v>47</v>
      </c>
    </row>
    <row r="654" spans="1:1" hidden="1">
      <c r="A654" s="7" t="s">
        <v>47</v>
      </c>
    </row>
    <row r="655" spans="1:1" hidden="1">
      <c r="A655" s="7" t="s">
        <v>47</v>
      </c>
    </row>
    <row r="656" spans="1:1" hidden="1">
      <c r="A656" s="7" t="s">
        <v>47</v>
      </c>
    </row>
    <row r="657" spans="1:1" hidden="1">
      <c r="A657" s="7" t="s">
        <v>47</v>
      </c>
    </row>
    <row r="658" spans="1:1" hidden="1">
      <c r="A658" s="7" t="s">
        <v>47</v>
      </c>
    </row>
    <row r="659" spans="1:1" hidden="1">
      <c r="A659" s="7" t="s">
        <v>47</v>
      </c>
    </row>
    <row r="660" spans="1:1" hidden="1">
      <c r="A660" s="7" t="s">
        <v>47</v>
      </c>
    </row>
    <row r="661" spans="1:1" hidden="1">
      <c r="A661" s="7" t="s">
        <v>47</v>
      </c>
    </row>
    <row r="662" spans="1:1" hidden="1">
      <c r="A662" s="7" t="s">
        <v>47</v>
      </c>
    </row>
    <row r="663" spans="1:1" hidden="1">
      <c r="A663" s="7" t="s">
        <v>47</v>
      </c>
    </row>
    <row r="664" spans="1:1" hidden="1">
      <c r="A664" s="7" t="s">
        <v>47</v>
      </c>
    </row>
    <row r="665" spans="1:1" hidden="1">
      <c r="A665" s="7" t="s">
        <v>47</v>
      </c>
    </row>
    <row r="666" spans="1:1" hidden="1">
      <c r="A666" s="7" t="s">
        <v>47</v>
      </c>
    </row>
    <row r="667" spans="1:1" hidden="1">
      <c r="A667" s="7" t="s">
        <v>47</v>
      </c>
    </row>
    <row r="668" spans="1:1" hidden="1">
      <c r="A668" s="7" t="s">
        <v>47</v>
      </c>
    </row>
    <row r="669" spans="1:1" hidden="1">
      <c r="A669" s="7" t="s">
        <v>47</v>
      </c>
    </row>
    <row r="670" spans="1:1" hidden="1">
      <c r="A670" s="7" t="s">
        <v>47</v>
      </c>
    </row>
    <row r="671" spans="1:1" hidden="1">
      <c r="A671" s="7" t="s">
        <v>47</v>
      </c>
    </row>
    <row r="672" spans="1:1" hidden="1">
      <c r="A672" s="7" t="s">
        <v>47</v>
      </c>
    </row>
    <row r="673" spans="1:10" hidden="1">
      <c r="A673" s="7" t="s">
        <v>47</v>
      </c>
    </row>
    <row r="674" spans="1:10" hidden="1">
      <c r="A674" s="7" t="s">
        <v>47</v>
      </c>
    </row>
    <row r="675" spans="1:10" hidden="1">
      <c r="A675" s="7" t="s">
        <v>47</v>
      </c>
    </row>
    <row r="676" spans="1:10" hidden="1">
      <c r="A676" s="7" t="s">
        <v>47</v>
      </c>
    </row>
    <row r="677" spans="1:10" hidden="1">
      <c r="A677" s="7" t="s">
        <v>47</v>
      </c>
    </row>
    <row r="678" spans="1:10">
      <c r="A678" s="7" t="s">
        <v>66</v>
      </c>
      <c r="B678" s="38"/>
      <c r="J678" s="38"/>
    </row>
    <row r="679" spans="1:10">
      <c r="B679" s="38"/>
      <c r="C679" s="45" t="s">
        <v>188</v>
      </c>
      <c r="D679" s="46"/>
      <c r="E679" s="46"/>
      <c r="F679" s="47"/>
      <c r="G679" s="47"/>
      <c r="H679" s="47"/>
      <c r="I679" s="47"/>
      <c r="J679" s="48"/>
    </row>
    <row r="680" spans="1:10">
      <c r="B680" s="38"/>
      <c r="C680" s="49"/>
      <c r="D680" s="7"/>
      <c r="E680" s="7"/>
      <c r="F680" s="7"/>
      <c r="G680" s="7"/>
      <c r="H680" s="7"/>
      <c r="I680" s="7"/>
      <c r="J680" s="8"/>
    </row>
    <row r="681" spans="1:10">
      <c r="B681" s="38"/>
      <c r="C681" s="50" t="s">
        <v>67</v>
      </c>
      <c r="D681" s="51"/>
      <c r="E681" s="51"/>
      <c r="F681" s="52">
        <f>SUMIF(K494:K678, IF(K493="","",K493), J494:J678)</f>
        <v/>
      </c>
      <c r="G681" s="52"/>
      <c r="H681" s="52"/>
      <c r="I681" s="52"/>
      <c r="J681" s="53"/>
    </row>
    <row r="682" spans="1:10" hidden="1">
      <c r="B682" s="38"/>
      <c r="C682" s="54" t="s">
        <v>68</v>
      </c>
      <c r="D682" s="34"/>
      <c r="E682" s="34"/>
      <c r="F682" s="55">
        <f>ROUND(SUMIF(K494:K678, IF(K493="","",K493), J494:J678) * 0.2, 2)</f>
        <v/>
      </c>
      <c r="G682" s="55"/>
      <c r="H682" s="55"/>
      <c r="I682" s="55"/>
      <c r="J682" s="56"/>
    </row>
    <row r="683" spans="1:10" hidden="1">
      <c r="B683" s="38"/>
      <c r="C683" s="50" t="s">
        <v>69</v>
      </c>
      <c r="D683" s="51"/>
      <c r="E683" s="51"/>
      <c r="F683" s="52">
        <f>SUM(F681:F682)</f>
        <v/>
      </c>
      <c r="G683" s="52"/>
      <c r="H683" s="52"/>
      <c r="I683" s="52"/>
      <c r="J683" s="53"/>
    </row>
    <row r="684" spans="1:10">
      <c r="A684" s="7" t="s">
        <v>77</v>
      </c>
      <c r="B684" s="38"/>
      <c r="J684" s="38"/>
    </row>
    <row r="685" spans="1:10" ht="16.1838" customHeight="1">
      <c r="B685" s="38"/>
      <c r="C685" s="45" t="s">
        <v>254</v>
      </c>
      <c r="D685" s="46"/>
      <c r="E685" s="46"/>
      <c r="F685" s="47"/>
      <c r="G685" s="47"/>
      <c r="H685" s="47"/>
      <c r="I685" s="47"/>
      <c r="J685" s="48"/>
    </row>
    <row r="686" spans="1:10">
      <c r="B686" s="38"/>
      <c r="C686" s="49"/>
      <c r="D686" s="7"/>
      <c r="E686" s="7"/>
      <c r="F686" s="7"/>
      <c r="G686" s="7"/>
      <c r="H686" s="7"/>
      <c r="I686" s="7"/>
      <c r="J686" s="8"/>
    </row>
    <row r="687" spans="1:10">
      <c r="B687" s="38"/>
      <c r="C687" s="50" t="s">
        <v>67</v>
      </c>
      <c r="D687" s="51"/>
      <c r="E687" s="51"/>
      <c r="F687" s="52">
        <f>SUMIF(K461:K684, IF(K460="","",K460), J461:J684)</f>
        <v/>
      </c>
      <c r="G687" s="52"/>
      <c r="H687" s="52"/>
      <c r="I687" s="52"/>
      <c r="J687" s="53"/>
    </row>
    <row r="688" spans="1:10" hidden="1">
      <c r="B688" s="38"/>
      <c r="C688" s="54" t="s">
        <v>68</v>
      </c>
      <c r="D688" s="34"/>
      <c r="E688" s="34"/>
      <c r="F688" s="55">
        <f>ROUND(SUMIF(K461:K684, IF(K460="","",K460), J461:J684) * 0.2, 2)</f>
        <v/>
      </c>
      <c r="G688" s="55"/>
      <c r="H688" s="55"/>
      <c r="I688" s="55"/>
      <c r="J688" s="56"/>
    </row>
    <row r="689" spans="1:17" hidden="1">
      <c r="B689" s="38"/>
      <c r="C689" s="50" t="s">
        <v>69</v>
      </c>
      <c r="D689" s="51"/>
      <c r="E689" s="51"/>
      <c r="F689" s="52">
        <f>SUM(F687:F688)</f>
        <v/>
      </c>
      <c r="G689" s="52"/>
      <c r="H689" s="52"/>
      <c r="I689" s="52"/>
      <c r="J689" s="53"/>
    </row>
    <row r="690" spans="1:17" ht="16.1838" customHeight="1">
      <c r="A690" s="7">
        <v>4</v>
      </c>
      <c r="B690" s="29" t="s">
        <v>255</v>
      </c>
      <c r="C690" s="32" t="s">
        <v>257</v>
      </c>
      <c r="D690" s="32"/>
      <c r="E690" s="32"/>
      <c r="F690" s="32"/>
      <c r="G690" s="32"/>
      <c r="H690" s="32"/>
      <c r="I690" s="32"/>
      <c r="J690" s="33"/>
      <c r="K690" s="7"/>
    </row>
    <row r="691" spans="1:17" hidden="1">
      <c r="A691" s="7" t="s">
        <v>258</v>
      </c>
    </row>
    <row r="692" spans="1:17" hidden="1">
      <c r="A692" s="7" t="s">
        <v>258</v>
      </c>
    </row>
    <row r="693" spans="1:17" hidden="1">
      <c r="A693" s="7" t="s">
        <v>258</v>
      </c>
    </row>
    <row r="694" spans="1:17" hidden="1">
      <c r="A694" s="7" t="s">
        <v>258</v>
      </c>
    </row>
    <row r="695" spans="1:17" hidden="1">
      <c r="A695" s="7" t="s">
        <v>258</v>
      </c>
    </row>
    <row r="696" spans="1:17" hidden="1">
      <c r="A696" s="7" t="s">
        <v>258</v>
      </c>
    </row>
    <row r="697" spans="1:17" hidden="1">
      <c r="A697" s="7" t="s">
        <v>258</v>
      </c>
    </row>
    <row r="698" spans="1:17" hidden="1">
      <c r="A698" s="7" t="s">
        <v>258</v>
      </c>
    </row>
    <row r="699" spans="1:17" hidden="1">
      <c r="A699" s="57" t="s">
        <v>259</v>
      </c>
    </row>
    <row r="700" spans="1:17">
      <c r="A700" s="7">
        <v>9</v>
      </c>
      <c r="B700" s="36" t="s">
        <v>260</v>
      </c>
      <c r="C700" s="37" t="s">
        <v>137</v>
      </c>
      <c r="D700" s="38"/>
      <c r="E700" s="38"/>
      <c r="F700" s="39" t="s">
        <v>12</v>
      </c>
      <c r="G700" s="40">
        <v>3</v>
      </c>
      <c r="H700" s="41"/>
      <c r="I700" s="42"/>
      <c r="J700" s="43">
        <f>IF(AND(G700= "",H700= ""), 0, ROUND(ROUND(I700, 2) * ROUND(IF(H700="",G700,H700),  0), 2))</f>
        <v/>
      </c>
      <c r="K700" s="7"/>
      <c r="M700" s="44">
        <v>0.2</v>
      </c>
      <c r="Q700" s="7">
        <v>19</v>
      </c>
    </row>
    <row r="701" spans="1:17" hidden="1">
      <c r="A701" s="7" t="s">
        <v>50</v>
      </c>
    </row>
    <row r="702" spans="1:17">
      <c r="A702" s="7">
        <v>9</v>
      </c>
      <c r="B702" s="36" t="s">
        <v>261</v>
      </c>
      <c r="C702" s="37" t="s">
        <v>262</v>
      </c>
      <c r="D702" s="38"/>
      <c r="E702" s="38"/>
      <c r="F702" s="39" t="s">
        <v>12</v>
      </c>
      <c r="G702" s="40">
        <v>1</v>
      </c>
      <c r="H702" s="41"/>
      <c r="I702" s="42"/>
      <c r="J702" s="43">
        <f>IF(AND(G702= "",H702= ""), 0, ROUND(ROUND(I702, 2) * ROUND(IF(H702="",G702,H702),  0), 2))</f>
        <v/>
      </c>
      <c r="K702" s="7"/>
      <c r="M702" s="44">
        <v>0.2</v>
      </c>
      <c r="Q702" s="7">
        <v>19</v>
      </c>
    </row>
    <row r="703" spans="1:17" hidden="1">
      <c r="A703" s="7" t="s">
        <v>50</v>
      </c>
    </row>
    <row r="704" spans="1:17" ht="27.225" customHeight="1">
      <c r="A704" s="7">
        <v>9</v>
      </c>
      <c r="B704" s="36" t="s">
        <v>263</v>
      </c>
      <c r="C704" s="37" t="s">
        <v>148</v>
      </c>
      <c r="D704" s="38"/>
      <c r="E704" s="38"/>
      <c r="F704" s="39" t="s">
        <v>53</v>
      </c>
      <c r="G704" s="40">
        <v>1</v>
      </c>
      <c r="H704" s="41"/>
      <c r="I704" s="42"/>
      <c r="J704" s="43">
        <f>IF(AND(G704= "",H704= ""), 0, ROUND(ROUND(I704, 2) * ROUND(IF(H704="",G704,H704),  0), 2))</f>
        <v/>
      </c>
      <c r="K704" s="7"/>
      <c r="M704" s="44">
        <v>0.2</v>
      </c>
      <c r="Q704" s="7">
        <v>19</v>
      </c>
    </row>
    <row r="705" spans="1:17" hidden="1">
      <c r="A705" s="7" t="s">
        <v>50</v>
      </c>
    </row>
    <row r="706" spans="1:17" hidden="1">
      <c r="A706" s="7" t="s">
        <v>258</v>
      </c>
    </row>
    <row r="707" spans="1:17" hidden="1">
      <c r="A707" s="7" t="s">
        <v>258</v>
      </c>
    </row>
    <row r="708" spans="1:17" hidden="1">
      <c r="A708" s="7" t="s">
        <v>258</v>
      </c>
    </row>
    <row r="709" spans="1:17" hidden="1">
      <c r="A709" s="7" t="s">
        <v>258</v>
      </c>
    </row>
    <row r="710" spans="1:17" hidden="1">
      <c r="A710" s="57" t="s">
        <v>259</v>
      </c>
    </row>
    <row r="711" spans="1:17">
      <c r="A711" s="7">
        <v>9</v>
      </c>
      <c r="B711" s="36" t="s">
        <v>264</v>
      </c>
      <c r="C711" s="37" t="s">
        <v>265</v>
      </c>
      <c r="D711" s="38"/>
      <c r="E711" s="38"/>
      <c r="F711" s="39" t="s">
        <v>12</v>
      </c>
      <c r="G711" s="40">
        <v>7</v>
      </c>
      <c r="H711" s="41"/>
      <c r="I711" s="42"/>
      <c r="J711" s="43">
        <f>IF(AND(G711= "",H711= ""), 0, ROUND(ROUND(I711, 2) * ROUND(IF(H711="",G711,H711),  0), 2))</f>
        <v/>
      </c>
      <c r="K711" s="7"/>
      <c r="M711" s="44">
        <v>0.2</v>
      </c>
      <c r="Q711" s="7">
        <v>19</v>
      </c>
    </row>
    <row r="712" spans="1:17" hidden="1">
      <c r="A712" s="7" t="s">
        <v>50</v>
      </c>
    </row>
    <row r="713" spans="1:17" ht="27.225" customHeight="1">
      <c r="A713" s="7">
        <v>9</v>
      </c>
      <c r="B713" s="36" t="s">
        <v>266</v>
      </c>
      <c r="C713" s="37" t="s">
        <v>148</v>
      </c>
      <c r="D713" s="38"/>
      <c r="E713" s="38"/>
      <c r="F713" s="39" t="s">
        <v>53</v>
      </c>
      <c r="G713" s="40">
        <v>1</v>
      </c>
      <c r="H713" s="41"/>
      <c r="I713" s="42"/>
      <c r="J713" s="43">
        <f>IF(AND(G713= "",H713= ""), 0, ROUND(ROUND(I713, 2) * ROUND(IF(H713="",G713,H713),  0), 2))</f>
        <v/>
      </c>
      <c r="K713" s="7"/>
      <c r="M713" s="44">
        <v>0.2</v>
      </c>
      <c r="Q713" s="7">
        <v>19</v>
      </c>
    </row>
    <row r="714" spans="1:17" hidden="1">
      <c r="A714" s="7" t="s">
        <v>50</v>
      </c>
    </row>
    <row r="715" spans="1:17" hidden="1">
      <c r="A715" s="7" t="s">
        <v>258</v>
      </c>
    </row>
    <row r="716" spans="1:17">
      <c r="A716" s="7" t="s">
        <v>77</v>
      </c>
      <c r="B716" s="38"/>
      <c r="J716" s="38"/>
    </row>
    <row r="717" spans="1:17">
      <c r="B717" s="38"/>
      <c r="C717" s="45" t="s">
        <v>267</v>
      </c>
      <c r="D717" s="46"/>
      <c r="E717" s="46"/>
      <c r="F717" s="47"/>
      <c r="G717" s="47"/>
      <c r="H717" s="47"/>
      <c r="I717" s="47"/>
      <c r="J717" s="48"/>
    </row>
    <row r="718" spans="1:17">
      <c r="B718" s="38"/>
      <c r="C718" s="49"/>
      <c r="D718" s="7"/>
      <c r="E718" s="7"/>
      <c r="F718" s="7"/>
      <c r="G718" s="7"/>
      <c r="H718" s="7"/>
      <c r="I718" s="7"/>
      <c r="J718" s="8"/>
    </row>
    <row r="719" spans="1:17">
      <c r="B719" s="38"/>
      <c r="C719" s="50" t="s">
        <v>67</v>
      </c>
      <c r="D719" s="51"/>
      <c r="E719" s="51"/>
      <c r="F719" s="52">
        <f>SUMIF(K691:K716, IF(K690="","",K690), J691:J716)</f>
        <v/>
      </c>
      <c r="G719" s="52"/>
      <c r="H719" s="52"/>
      <c r="I719" s="52"/>
      <c r="J719" s="53"/>
    </row>
    <row r="720" spans="1:17" hidden="1">
      <c r="B720" s="38"/>
      <c r="C720" s="54" t="s">
        <v>68</v>
      </c>
      <c r="D720" s="34"/>
      <c r="E720" s="34"/>
      <c r="F720" s="55">
        <f>ROUND(SUMIF(K691:K716, IF(K690="","",K690), J691:J716) * 0.2, 2)</f>
        <v/>
      </c>
      <c r="G720" s="55"/>
      <c r="H720" s="55"/>
      <c r="I720" s="55"/>
      <c r="J720" s="56"/>
    </row>
    <row r="721" spans="1:11" hidden="1">
      <c r="B721" s="38"/>
      <c r="C721" s="50" t="s">
        <v>69</v>
      </c>
      <c r="D721" s="51"/>
      <c r="E721" s="51"/>
      <c r="F721" s="52">
        <f>SUM(F719:F720)</f>
        <v/>
      </c>
      <c r="G721" s="52"/>
      <c r="H721" s="52"/>
      <c r="I721" s="52"/>
      <c r="J721" s="53"/>
    </row>
    <row r="722" spans="1:11" ht="16.1838" customHeight="1">
      <c r="A722" s="7">
        <v>4</v>
      </c>
      <c r="B722" s="29" t="s">
        <v>268</v>
      </c>
      <c r="C722" s="32" t="s">
        <v>270</v>
      </c>
      <c r="D722" s="32"/>
      <c r="E722" s="32"/>
      <c r="F722" s="32"/>
      <c r="G722" s="32"/>
      <c r="H722" s="32"/>
      <c r="I722" s="32"/>
      <c r="J722" s="33"/>
      <c r="K722" s="7"/>
    </row>
    <row r="723" spans="1:11" ht="18.6038" customHeight="1">
      <c r="A723" s="7">
        <v>5</v>
      </c>
      <c r="B723" s="29" t="s">
        <v>271</v>
      </c>
      <c r="C723" s="34" t="s">
        <v>273</v>
      </c>
      <c r="D723" s="34"/>
      <c r="E723" s="34"/>
      <c r="F723" s="34"/>
      <c r="G723" s="34"/>
      <c r="H723" s="34"/>
      <c r="I723" s="34"/>
      <c r="J723" s="35"/>
      <c r="K723" s="7"/>
    </row>
    <row r="724" spans="1:11" hidden="1">
      <c r="A724" s="7" t="s">
        <v>47</v>
      </c>
    </row>
    <row r="725" spans="1:11" hidden="1">
      <c r="A725" s="7" t="s">
        <v>47</v>
      </c>
    </row>
    <row r="726" spans="1:11" hidden="1">
      <c r="A726" s="7" t="s">
        <v>47</v>
      </c>
    </row>
    <row r="727" spans="1:11" hidden="1">
      <c r="A727" s="7" t="s">
        <v>47</v>
      </c>
    </row>
    <row r="728" spans="1:11" hidden="1">
      <c r="A728" s="7" t="s">
        <v>47</v>
      </c>
    </row>
    <row r="729" spans="1:11" hidden="1">
      <c r="A729" s="7" t="s">
        <v>47</v>
      </c>
    </row>
    <row r="730" spans="1:11" hidden="1">
      <c r="A730" s="7" t="s">
        <v>47</v>
      </c>
    </row>
    <row r="731" spans="1:11" hidden="1">
      <c r="A731" s="7" t="s">
        <v>47</v>
      </c>
    </row>
    <row r="732" spans="1:11" hidden="1">
      <c r="A732" s="7" t="s">
        <v>47</v>
      </c>
    </row>
    <row r="733" spans="1:11" hidden="1">
      <c r="A733" s="7" t="s">
        <v>47</v>
      </c>
    </row>
    <row r="734" spans="1:11" hidden="1">
      <c r="A734" s="7" t="s">
        <v>47</v>
      </c>
    </row>
    <row r="735" spans="1:11" hidden="1">
      <c r="A735" s="7" t="s">
        <v>47</v>
      </c>
    </row>
    <row r="736" spans="1:11" hidden="1">
      <c r="A736" s="7" t="s">
        <v>47</v>
      </c>
    </row>
    <row r="737" spans="1:17" hidden="1">
      <c r="A737" s="7" t="s">
        <v>47</v>
      </c>
    </row>
    <row r="738" spans="1:17" hidden="1">
      <c r="A738" s="7" t="s">
        <v>47</v>
      </c>
    </row>
    <row r="739" spans="1:17" hidden="1">
      <c r="A739" s="7" t="s">
        <v>47</v>
      </c>
    </row>
    <row r="740" spans="1:17" hidden="1">
      <c r="A740" s="7" t="s">
        <v>47</v>
      </c>
    </row>
    <row r="741" spans="1:17" hidden="1">
      <c r="A741" s="7" t="s">
        <v>47</v>
      </c>
    </row>
    <row r="742" spans="1:17" hidden="1">
      <c r="A742" s="7" t="s">
        <v>47</v>
      </c>
    </row>
    <row r="743" spans="1:17" hidden="1">
      <c r="A743" s="7" t="s">
        <v>47</v>
      </c>
    </row>
    <row r="744" spans="1:17" hidden="1">
      <c r="A744" s="7" t="s">
        <v>47</v>
      </c>
    </row>
    <row r="745" spans="1:17" hidden="1">
      <c r="A745" s="7" t="s">
        <v>47</v>
      </c>
    </row>
    <row r="746" spans="1:17" hidden="1">
      <c r="A746" s="7" t="s">
        <v>47</v>
      </c>
    </row>
    <row r="747" spans="1:17" hidden="1">
      <c r="A747" s="57" t="s">
        <v>135</v>
      </c>
    </row>
    <row r="748" spans="1:17">
      <c r="A748" s="7">
        <v>9</v>
      </c>
      <c r="B748" s="36" t="s">
        <v>274</v>
      </c>
      <c r="C748" s="37" t="s">
        <v>275</v>
      </c>
      <c r="D748" s="38"/>
      <c r="E748" s="38"/>
      <c r="F748" s="39" t="s">
        <v>12</v>
      </c>
      <c r="G748" s="40">
        <v>40</v>
      </c>
      <c r="H748" s="41"/>
      <c r="I748" s="42"/>
      <c r="J748" s="43">
        <f>IF(AND(G748= "",H748= ""), 0, ROUND(ROUND(I748, 2) * ROUND(IF(H748="",G748,H748),  0), 2))</f>
        <v/>
      </c>
      <c r="K748" s="7"/>
      <c r="M748" s="44">
        <v>0.2</v>
      </c>
      <c r="Q748" s="7">
        <v>19</v>
      </c>
    </row>
    <row r="749" spans="1:17" hidden="1">
      <c r="A749" s="7" t="s">
        <v>50</v>
      </c>
    </row>
    <row r="750" spans="1:17">
      <c r="A750" s="7">
        <v>9</v>
      </c>
      <c r="B750" s="36" t="s">
        <v>276</v>
      </c>
      <c r="C750" s="37" t="s">
        <v>277</v>
      </c>
      <c r="D750" s="38"/>
      <c r="E750" s="38"/>
      <c r="F750" s="39" t="s">
        <v>12</v>
      </c>
      <c r="G750" s="40">
        <v>20</v>
      </c>
      <c r="H750" s="41"/>
      <c r="I750" s="42"/>
      <c r="J750" s="43">
        <f>IF(AND(G750= "",H750= ""), 0, ROUND(ROUND(I750, 2) * ROUND(IF(H750="",G750,H750),  0), 2))</f>
        <v/>
      </c>
      <c r="K750" s="7"/>
      <c r="M750" s="44">
        <v>0.2</v>
      </c>
      <c r="Q750" s="7">
        <v>19</v>
      </c>
    </row>
    <row r="751" spans="1:17" hidden="1">
      <c r="A751" s="7" t="s">
        <v>50</v>
      </c>
    </row>
    <row r="752" spans="1:17">
      <c r="A752" s="7">
        <v>9</v>
      </c>
      <c r="B752" s="36" t="s">
        <v>278</v>
      </c>
      <c r="C752" s="37" t="s">
        <v>279</v>
      </c>
      <c r="D752" s="38"/>
      <c r="E752" s="38"/>
      <c r="F752" s="39" t="s">
        <v>12</v>
      </c>
      <c r="G752" s="40">
        <v>6</v>
      </c>
      <c r="H752" s="41"/>
      <c r="I752" s="42"/>
      <c r="J752" s="43">
        <f>IF(AND(G752= "",H752= ""), 0, ROUND(ROUND(I752, 2) * ROUND(IF(H752="",G752,H752),  0), 2))</f>
        <v/>
      </c>
      <c r="K752" s="7"/>
      <c r="M752" s="44">
        <v>0.2</v>
      </c>
      <c r="Q752" s="7">
        <v>19</v>
      </c>
    </row>
    <row r="753" spans="1:17" hidden="1">
      <c r="A753" s="7" t="s">
        <v>50</v>
      </c>
    </row>
    <row r="754" spans="1:17">
      <c r="A754" s="7">
        <v>9</v>
      </c>
      <c r="B754" s="36" t="s">
        <v>280</v>
      </c>
      <c r="C754" s="37" t="s">
        <v>281</v>
      </c>
      <c r="D754" s="38"/>
      <c r="E754" s="38"/>
      <c r="F754" s="39" t="s">
        <v>12</v>
      </c>
      <c r="G754" s="40">
        <v>1</v>
      </c>
      <c r="H754" s="41"/>
      <c r="I754" s="42"/>
      <c r="J754" s="43">
        <f>IF(AND(G754= "",H754= ""), 0, ROUND(ROUND(I754, 2) * ROUND(IF(H754="",G754,H754),  0), 2))</f>
        <v/>
      </c>
      <c r="K754" s="7"/>
      <c r="M754" s="44">
        <v>0.2</v>
      </c>
      <c r="Q754" s="7">
        <v>19</v>
      </c>
    </row>
    <row r="755" spans="1:17" hidden="1">
      <c r="A755" s="7" t="s">
        <v>50</v>
      </c>
    </row>
    <row r="756" spans="1:17" ht="27.225" customHeight="1">
      <c r="A756" s="7">
        <v>9</v>
      </c>
      <c r="B756" s="36" t="s">
        <v>282</v>
      </c>
      <c r="C756" s="37" t="s">
        <v>283</v>
      </c>
      <c r="D756" s="38"/>
      <c r="E756" s="38"/>
      <c r="F756" s="39" t="s">
        <v>53</v>
      </c>
      <c r="G756" s="40">
        <v>1</v>
      </c>
      <c r="H756" s="41"/>
      <c r="I756" s="42"/>
      <c r="J756" s="43">
        <f>IF(AND(G756= "",H756= ""), 0, ROUND(ROUND(I756, 2) * ROUND(IF(H756="",G756,H756),  0), 2))</f>
        <v/>
      </c>
      <c r="K756" s="7"/>
      <c r="M756" s="44">
        <v>0.2</v>
      </c>
      <c r="Q756" s="7">
        <v>19</v>
      </c>
    </row>
    <row r="757" spans="1:17" hidden="1">
      <c r="A757" s="7" t="s">
        <v>50</v>
      </c>
    </row>
    <row r="758" spans="1:17" hidden="1">
      <c r="A758" s="7" t="s">
        <v>47</v>
      </c>
    </row>
    <row r="759" spans="1:17">
      <c r="A759" s="7" t="s">
        <v>66</v>
      </c>
      <c r="B759" s="38"/>
      <c r="J759" s="38"/>
    </row>
    <row r="760" spans="1:17" ht="18.6038" customHeight="1">
      <c r="B760" s="38"/>
      <c r="C760" s="45" t="s">
        <v>273</v>
      </c>
      <c r="D760" s="46"/>
      <c r="E760" s="46"/>
      <c r="F760" s="47"/>
      <c r="G760" s="47"/>
      <c r="H760" s="47"/>
      <c r="I760" s="47"/>
      <c r="J760" s="48"/>
    </row>
    <row r="761" spans="1:17">
      <c r="B761" s="38"/>
      <c r="C761" s="49"/>
      <c r="D761" s="7"/>
      <c r="E761" s="7"/>
      <c r="F761" s="7"/>
      <c r="G761" s="7"/>
      <c r="H761" s="7"/>
      <c r="I761" s="7"/>
      <c r="J761" s="8"/>
    </row>
    <row r="762" spans="1:17">
      <c r="B762" s="38"/>
      <c r="C762" s="50" t="s">
        <v>67</v>
      </c>
      <c r="D762" s="51"/>
      <c r="E762" s="51"/>
      <c r="F762" s="52">
        <f>SUMIF(K724:K759, IF(K723="","",K723), J724:J759)</f>
        <v/>
      </c>
      <c r="G762" s="52"/>
      <c r="H762" s="52"/>
      <c r="I762" s="52"/>
      <c r="J762" s="53"/>
    </row>
    <row r="763" spans="1:17" hidden="1">
      <c r="B763" s="38"/>
      <c r="C763" s="54" t="s">
        <v>68</v>
      </c>
      <c r="D763" s="34"/>
      <c r="E763" s="34"/>
      <c r="F763" s="55">
        <f>ROUND(SUMIF(K724:K759, IF(K723="","",K723), J724:J759) * 0.2, 2)</f>
        <v/>
      </c>
      <c r="G763" s="55"/>
      <c r="H763" s="55"/>
      <c r="I763" s="55"/>
      <c r="J763" s="56"/>
    </row>
    <row r="764" spans="1:17" hidden="1">
      <c r="B764" s="38"/>
      <c r="C764" s="50" t="s">
        <v>69</v>
      </c>
      <c r="D764" s="51"/>
      <c r="E764" s="51"/>
      <c r="F764" s="52">
        <f>SUM(F762:F763)</f>
        <v/>
      </c>
      <c r="G764" s="52"/>
      <c r="H764" s="52"/>
      <c r="I764" s="52"/>
      <c r="J764" s="53"/>
    </row>
    <row r="765" spans="1:17">
      <c r="A765" s="7">
        <v>5</v>
      </c>
      <c r="B765" s="29" t="s">
        <v>284</v>
      </c>
      <c r="C765" s="34" t="s">
        <v>286</v>
      </c>
      <c r="D765" s="34"/>
      <c r="E765" s="34"/>
      <c r="F765" s="34"/>
      <c r="G765" s="34"/>
      <c r="H765" s="34"/>
      <c r="I765" s="34"/>
      <c r="J765" s="35"/>
      <c r="K765" s="7"/>
    </row>
    <row r="766" spans="1:17" hidden="1">
      <c r="A766" s="7" t="s">
        <v>47</v>
      </c>
    </row>
    <row r="767" spans="1:17" hidden="1">
      <c r="A767" s="7" t="s">
        <v>47</v>
      </c>
    </row>
    <row r="768" spans="1:17" hidden="1">
      <c r="A768" s="7" t="s">
        <v>47</v>
      </c>
    </row>
    <row r="769" spans="1:17" hidden="1">
      <c r="A769" s="7" t="s">
        <v>47</v>
      </c>
    </row>
    <row r="770" spans="1:17" hidden="1">
      <c r="A770" s="7" t="s">
        <v>47</v>
      </c>
    </row>
    <row r="771" spans="1:17" hidden="1">
      <c r="A771" s="7" t="s">
        <v>47</v>
      </c>
    </row>
    <row r="772" spans="1:17" hidden="1">
      <c r="A772" s="7" t="s">
        <v>47</v>
      </c>
    </row>
    <row r="773" spans="1:17" hidden="1">
      <c r="A773" s="7" t="s">
        <v>47</v>
      </c>
    </row>
    <row r="774" spans="1:17" hidden="1">
      <c r="A774" s="7" t="s">
        <v>47</v>
      </c>
    </row>
    <row r="775" spans="1:17" hidden="1">
      <c r="A775" s="7" t="s">
        <v>47</v>
      </c>
    </row>
    <row r="776" spans="1:17" hidden="1">
      <c r="A776" s="7" t="s">
        <v>47</v>
      </c>
    </row>
    <row r="777" spans="1:17" hidden="1">
      <c r="A777" s="7" t="s">
        <v>47</v>
      </c>
    </row>
    <row r="778" spans="1:17">
      <c r="A778" s="7">
        <v>9</v>
      </c>
      <c r="B778" s="36" t="s">
        <v>287</v>
      </c>
      <c r="C778" s="37" t="s">
        <v>288</v>
      </c>
      <c r="D778" s="38"/>
      <c r="E778" s="38"/>
      <c r="F778" s="39" t="s">
        <v>12</v>
      </c>
      <c r="G778" s="40">
        <v>45</v>
      </c>
      <c r="H778" s="41"/>
      <c r="I778" s="42"/>
      <c r="J778" s="43">
        <f>IF(AND(G778= "",H778= ""), 0, ROUND(ROUND(I778, 2) * ROUND(IF(H778="",G778,H778),  0), 2))</f>
        <v/>
      </c>
      <c r="K778" s="7"/>
      <c r="M778" s="44">
        <v>0.2</v>
      </c>
      <c r="Q778" s="7">
        <v>19</v>
      </c>
    </row>
    <row r="779" spans="1:17" hidden="1">
      <c r="A779" s="7" t="s">
        <v>50</v>
      </c>
    </row>
    <row r="780" spans="1:17">
      <c r="A780" s="7" t="s">
        <v>66</v>
      </c>
      <c r="B780" s="38"/>
      <c r="J780" s="38"/>
    </row>
    <row r="781" spans="1:17">
      <c r="B781" s="38"/>
      <c r="C781" s="45" t="s">
        <v>286</v>
      </c>
      <c r="D781" s="46"/>
      <c r="E781" s="46"/>
      <c r="F781" s="47"/>
      <c r="G781" s="47"/>
      <c r="H781" s="47"/>
      <c r="I781" s="47"/>
      <c r="J781" s="48"/>
    </row>
    <row r="782" spans="1:17">
      <c r="B782" s="38"/>
      <c r="C782" s="49"/>
      <c r="D782" s="7"/>
      <c r="E782" s="7"/>
      <c r="F782" s="7"/>
      <c r="G782" s="7"/>
      <c r="H782" s="7"/>
      <c r="I782" s="7"/>
      <c r="J782" s="8"/>
    </row>
    <row r="783" spans="1:17">
      <c r="B783" s="38"/>
      <c r="C783" s="50" t="s">
        <v>67</v>
      </c>
      <c r="D783" s="51"/>
      <c r="E783" s="51"/>
      <c r="F783" s="52">
        <f>SUMIF(K766:K780, IF(K765="","",K765), J766:J780)</f>
        <v/>
      </c>
      <c r="G783" s="52"/>
      <c r="H783" s="52"/>
      <c r="I783" s="52"/>
      <c r="J783" s="53"/>
    </row>
    <row r="784" spans="1:17" hidden="1">
      <c r="B784" s="38"/>
      <c r="C784" s="54" t="s">
        <v>68</v>
      </c>
      <c r="D784" s="34"/>
      <c r="E784" s="34"/>
      <c r="F784" s="55">
        <f>ROUND(SUMIF(K766:K780, IF(K765="","",K765), J766:J780) * 0.2, 2)</f>
        <v/>
      </c>
      <c r="G784" s="55"/>
      <c r="H784" s="55"/>
      <c r="I784" s="55"/>
      <c r="J784" s="56"/>
    </row>
    <row r="785" spans="1:11" hidden="1">
      <c r="B785" s="38"/>
      <c r="C785" s="50" t="s">
        <v>69</v>
      </c>
      <c r="D785" s="51"/>
      <c r="E785" s="51"/>
      <c r="F785" s="52">
        <f>SUM(F783:F784)</f>
        <v/>
      </c>
      <c r="G785" s="52"/>
      <c r="H785" s="52"/>
      <c r="I785" s="52"/>
      <c r="J785" s="53"/>
    </row>
    <row r="786" spans="1:11" ht="18.6038" customHeight="1">
      <c r="A786" s="7">
        <v>5</v>
      </c>
      <c r="B786" s="29" t="s">
        <v>289</v>
      </c>
      <c r="C786" s="34" t="s">
        <v>291</v>
      </c>
      <c r="D786" s="34"/>
      <c r="E786" s="34"/>
      <c r="F786" s="34"/>
      <c r="G786" s="34"/>
      <c r="H786" s="34"/>
      <c r="I786" s="34"/>
      <c r="J786" s="35"/>
      <c r="K786" s="7"/>
    </row>
    <row r="787" spans="1:11" hidden="1">
      <c r="A787" s="7" t="s">
        <v>47</v>
      </c>
    </row>
    <row r="788" spans="1:11" hidden="1">
      <c r="A788" s="7" t="s">
        <v>47</v>
      </c>
    </row>
    <row r="789" spans="1:11" hidden="1">
      <c r="A789" s="7" t="s">
        <v>47</v>
      </c>
    </row>
    <row r="790" spans="1:11" hidden="1">
      <c r="A790" s="7" t="s">
        <v>47</v>
      </c>
    </row>
    <row r="791" spans="1:11" hidden="1">
      <c r="A791" s="7" t="s">
        <v>47</v>
      </c>
    </row>
    <row r="792" spans="1:11" hidden="1">
      <c r="A792" s="7" t="s">
        <v>47</v>
      </c>
    </row>
    <row r="793" spans="1:11" hidden="1">
      <c r="A793" s="7" t="s">
        <v>47</v>
      </c>
    </row>
    <row r="794" spans="1:11" hidden="1">
      <c r="A794" s="7" t="s">
        <v>47</v>
      </c>
    </row>
    <row r="795" spans="1:11" hidden="1">
      <c r="A795" s="7" t="s">
        <v>47</v>
      </c>
    </row>
    <row r="796" spans="1:11" hidden="1">
      <c r="A796" s="7" t="s">
        <v>47</v>
      </c>
    </row>
    <row r="797" spans="1:11" hidden="1">
      <c r="A797" s="7" t="s">
        <v>47</v>
      </c>
    </row>
    <row r="798" spans="1:11" hidden="1">
      <c r="A798" s="7" t="s">
        <v>47</v>
      </c>
    </row>
    <row r="799" spans="1:11" hidden="1">
      <c r="A799" s="7" t="s">
        <v>47</v>
      </c>
    </row>
    <row r="800" spans="1:11" hidden="1">
      <c r="A800" s="7" t="s">
        <v>47</v>
      </c>
    </row>
    <row r="801" spans="1:1" hidden="1">
      <c r="A801" s="7" t="s">
        <v>47</v>
      </c>
    </row>
    <row r="802" spans="1:1" hidden="1">
      <c r="A802" s="7" t="s">
        <v>47</v>
      </c>
    </row>
    <row r="803" spans="1:1" hidden="1">
      <c r="A803" s="7" t="s">
        <v>47</v>
      </c>
    </row>
    <row r="804" spans="1:1" hidden="1">
      <c r="A804" s="7" t="s">
        <v>47</v>
      </c>
    </row>
    <row r="805" spans="1:1" hidden="1">
      <c r="A805" s="7" t="s">
        <v>47</v>
      </c>
    </row>
    <row r="806" spans="1:1" hidden="1">
      <c r="A806" s="7" t="s">
        <v>47</v>
      </c>
    </row>
    <row r="807" spans="1:1" hidden="1">
      <c r="A807" s="7" t="s">
        <v>47</v>
      </c>
    </row>
    <row r="808" spans="1:1" hidden="1">
      <c r="A808" s="7" t="s">
        <v>47</v>
      </c>
    </row>
    <row r="809" spans="1:1" hidden="1">
      <c r="A809" s="7" t="s">
        <v>47</v>
      </c>
    </row>
    <row r="810" spans="1:1" hidden="1">
      <c r="A810" s="7" t="s">
        <v>47</v>
      </c>
    </row>
    <row r="811" spans="1:1" hidden="1">
      <c r="A811" s="7" t="s">
        <v>47</v>
      </c>
    </row>
    <row r="812" spans="1:1" hidden="1">
      <c r="A812" s="7" t="s">
        <v>47</v>
      </c>
    </row>
    <row r="813" spans="1:1" hidden="1">
      <c r="A813" s="7" t="s">
        <v>47</v>
      </c>
    </row>
    <row r="814" spans="1:1" hidden="1">
      <c r="A814" s="7" t="s">
        <v>47</v>
      </c>
    </row>
    <row r="815" spans="1:1" hidden="1">
      <c r="A815" s="7" t="s">
        <v>47</v>
      </c>
    </row>
    <row r="816" spans="1:1" hidden="1">
      <c r="A816" s="7" t="s">
        <v>47</v>
      </c>
    </row>
    <row r="817" spans="1:17" hidden="1">
      <c r="A817" s="7" t="s">
        <v>47</v>
      </c>
    </row>
    <row r="818" spans="1:17" hidden="1">
      <c r="A818" s="7" t="s">
        <v>47</v>
      </c>
    </row>
    <row r="819" spans="1:17" hidden="1">
      <c r="A819" s="7" t="s">
        <v>47</v>
      </c>
    </row>
    <row r="820" spans="1:17" hidden="1">
      <c r="A820" s="7" t="s">
        <v>47</v>
      </c>
    </row>
    <row r="821" spans="1:17" ht="22.825" customHeight="1">
      <c r="A821" s="7">
        <v>9</v>
      </c>
      <c r="B821" s="36" t="s">
        <v>292</v>
      </c>
      <c r="C821" s="37" t="s">
        <v>293</v>
      </c>
      <c r="D821" s="38"/>
      <c r="E821" s="38"/>
      <c r="F821" s="39" t="s">
        <v>12</v>
      </c>
      <c r="G821" s="40">
        <v>1</v>
      </c>
      <c r="H821" s="41"/>
      <c r="I821" s="42"/>
      <c r="J821" s="43">
        <f>IF(AND(G821= "",H821= ""), 0, ROUND(ROUND(I821, 2) * ROUND(IF(H821="",G821,H821),  0), 2))</f>
        <v/>
      </c>
      <c r="K821" s="7"/>
      <c r="M821" s="44">
        <v>0.2</v>
      </c>
      <c r="Q821" s="7">
        <v>19</v>
      </c>
    </row>
    <row r="822" spans="1:17" hidden="1">
      <c r="A822" s="7" t="s">
        <v>50</v>
      </c>
    </row>
    <row r="823" spans="1:17">
      <c r="A823" s="7">
        <v>9</v>
      </c>
      <c r="B823" s="36" t="s">
        <v>294</v>
      </c>
      <c r="C823" s="37" t="s">
        <v>295</v>
      </c>
      <c r="D823" s="38"/>
      <c r="E823" s="38"/>
      <c r="F823" s="39" t="s">
        <v>12</v>
      </c>
      <c r="G823" s="40">
        <v>45</v>
      </c>
      <c r="H823" s="41"/>
      <c r="I823" s="42"/>
      <c r="J823" s="43">
        <f>IF(AND(G823= "",H823= ""), 0, ROUND(ROUND(I823, 2) * ROUND(IF(H823="",G823,H823),  0), 2))</f>
        <v/>
      </c>
      <c r="K823" s="7"/>
      <c r="M823" s="44">
        <v>0.2</v>
      </c>
      <c r="Q823" s="7">
        <v>19</v>
      </c>
    </row>
    <row r="824" spans="1:17" hidden="1">
      <c r="A824" s="7" t="s">
        <v>50</v>
      </c>
    </row>
    <row r="825" spans="1:17">
      <c r="A825" s="7">
        <v>9</v>
      </c>
      <c r="B825" s="36" t="s">
        <v>296</v>
      </c>
      <c r="C825" s="37" t="s">
        <v>297</v>
      </c>
      <c r="D825" s="38"/>
      <c r="E825" s="38"/>
      <c r="F825" s="39" t="s">
        <v>12</v>
      </c>
      <c r="G825" s="40">
        <v>3</v>
      </c>
      <c r="H825" s="41"/>
      <c r="I825" s="42"/>
      <c r="J825" s="43">
        <f>IF(AND(G825= "",H825= ""), 0, ROUND(ROUND(I825, 2) * ROUND(IF(H825="",G825,H825),  0), 2))</f>
        <v/>
      </c>
      <c r="K825" s="7"/>
      <c r="M825" s="44">
        <v>0.2</v>
      </c>
      <c r="Q825" s="7">
        <v>19</v>
      </c>
    </row>
    <row r="826" spans="1:17" hidden="1">
      <c r="A826" s="7" t="s">
        <v>50</v>
      </c>
    </row>
    <row r="827" spans="1:17" ht="27.225" customHeight="1">
      <c r="A827" s="7">
        <v>9</v>
      </c>
      <c r="B827" s="36" t="s">
        <v>298</v>
      </c>
      <c r="C827" s="37" t="s">
        <v>299</v>
      </c>
      <c r="D827" s="38"/>
      <c r="E827" s="38"/>
      <c r="F827" s="39" t="s">
        <v>53</v>
      </c>
      <c r="G827" s="40">
        <v>3</v>
      </c>
      <c r="H827" s="41"/>
      <c r="I827" s="42"/>
      <c r="J827" s="43">
        <f>IF(AND(G827= "",H827= ""), 0, ROUND(ROUND(I827, 2) * ROUND(IF(H827="",G827,H827),  0), 2))</f>
        <v/>
      </c>
      <c r="K827" s="7"/>
      <c r="M827" s="44">
        <v>0.2</v>
      </c>
      <c r="Q827" s="7">
        <v>19</v>
      </c>
    </row>
    <row r="828" spans="1:17" hidden="1">
      <c r="A828" s="7" t="s">
        <v>50</v>
      </c>
    </row>
    <row r="829" spans="1:17" ht="27.225" customHeight="1">
      <c r="A829" s="7">
        <v>9</v>
      </c>
      <c r="B829" s="36" t="s">
        <v>300</v>
      </c>
      <c r="C829" s="37" t="s">
        <v>301</v>
      </c>
      <c r="D829" s="38"/>
      <c r="E829" s="38"/>
      <c r="F829" s="39" t="s">
        <v>12</v>
      </c>
      <c r="G829" s="40">
        <v>3</v>
      </c>
      <c r="H829" s="41"/>
      <c r="I829" s="42"/>
      <c r="J829" s="43">
        <f>IF(AND(G829= "",H829= ""), 0, ROUND(ROUND(I829, 2) * ROUND(IF(H829="",G829,H829),  0), 2))</f>
        <v/>
      </c>
      <c r="K829" s="7"/>
      <c r="M829" s="44">
        <v>0.2</v>
      </c>
      <c r="Q829" s="7">
        <v>19</v>
      </c>
    </row>
    <row r="830" spans="1:17" hidden="1">
      <c r="A830" s="7" t="s">
        <v>50</v>
      </c>
    </row>
    <row r="831" spans="1:17">
      <c r="A831" s="7">
        <v>9</v>
      </c>
      <c r="B831" s="36" t="s">
        <v>302</v>
      </c>
      <c r="C831" s="37" t="s">
        <v>303</v>
      </c>
      <c r="D831" s="38"/>
      <c r="E831" s="38"/>
      <c r="F831" s="39" t="s">
        <v>53</v>
      </c>
      <c r="G831" s="40">
        <v>1</v>
      </c>
      <c r="H831" s="41"/>
      <c r="I831" s="42"/>
      <c r="J831" s="43">
        <f>IF(AND(G831= "",H831= ""), 0, ROUND(ROUND(I831, 2) * ROUND(IF(H831="",G831,H831),  0), 2))</f>
        <v/>
      </c>
      <c r="K831" s="7"/>
      <c r="M831" s="44">
        <v>0.2</v>
      </c>
      <c r="Q831" s="7">
        <v>19</v>
      </c>
    </row>
    <row r="832" spans="1:17" hidden="1">
      <c r="A832" s="7" t="s">
        <v>50</v>
      </c>
    </row>
    <row r="833" spans="1:17" ht="27.225" customHeight="1">
      <c r="A833" s="7">
        <v>9</v>
      </c>
      <c r="B833" s="36" t="s">
        <v>304</v>
      </c>
      <c r="C833" s="37" t="s">
        <v>305</v>
      </c>
      <c r="D833" s="38"/>
      <c r="E833" s="38"/>
      <c r="F833" s="39" t="s">
        <v>53</v>
      </c>
      <c r="G833" s="40">
        <v>1</v>
      </c>
      <c r="H833" s="41"/>
      <c r="I833" s="42"/>
      <c r="J833" s="43">
        <f>IF(AND(G833= "",H833= ""), 0, ROUND(ROUND(I833, 2) * ROUND(IF(H833="",G833,H833),  0), 2))</f>
        <v/>
      </c>
      <c r="K833" s="7"/>
      <c r="M833" s="44">
        <v>0.2</v>
      </c>
      <c r="Q833" s="7">
        <v>19</v>
      </c>
    </row>
    <row r="834" spans="1:17" hidden="1">
      <c r="A834" s="7" t="s">
        <v>50</v>
      </c>
    </row>
    <row r="835" spans="1:17">
      <c r="A835" s="7">
        <v>9</v>
      </c>
      <c r="B835" s="36" t="s">
        <v>306</v>
      </c>
      <c r="C835" s="37" t="s">
        <v>307</v>
      </c>
      <c r="D835" s="38"/>
      <c r="E835" s="38"/>
      <c r="F835" s="39" t="s">
        <v>53</v>
      </c>
      <c r="G835" s="40">
        <v>1</v>
      </c>
      <c r="H835" s="41"/>
      <c r="I835" s="42"/>
      <c r="J835" s="43">
        <f>IF(AND(G835= "",H835= ""), 0, ROUND(ROUND(I835, 2) * ROUND(IF(H835="",G835,H835),  0), 2))</f>
        <v/>
      </c>
      <c r="K835" s="7"/>
      <c r="M835" s="44">
        <v>0.2</v>
      </c>
      <c r="Q835" s="7">
        <v>19</v>
      </c>
    </row>
    <row r="836" spans="1:17" hidden="1">
      <c r="A836" s="7" t="s">
        <v>50</v>
      </c>
    </row>
    <row r="837" spans="1:17" ht="27.225" customHeight="1">
      <c r="A837" s="7">
        <v>9</v>
      </c>
      <c r="B837" s="36" t="s">
        <v>308</v>
      </c>
      <c r="C837" s="37" t="s">
        <v>309</v>
      </c>
      <c r="D837" s="38"/>
      <c r="E837" s="38"/>
      <c r="F837" s="39" t="s">
        <v>53</v>
      </c>
      <c r="G837" s="40">
        <v>1</v>
      </c>
      <c r="H837" s="41"/>
      <c r="I837" s="42"/>
      <c r="J837" s="43">
        <f>IF(AND(G837= "",H837= ""), 0, ROUND(ROUND(I837, 2) * ROUND(IF(H837="",G837,H837),  0), 2))</f>
        <v/>
      </c>
      <c r="K837" s="7"/>
      <c r="M837" s="44">
        <v>0.2</v>
      </c>
      <c r="Q837" s="7">
        <v>19</v>
      </c>
    </row>
    <row r="838" spans="1:17" hidden="1">
      <c r="A838" s="7" t="s">
        <v>50</v>
      </c>
    </row>
    <row r="839" spans="1:17">
      <c r="A839" s="7">
        <v>9</v>
      </c>
      <c r="B839" s="36" t="s">
        <v>310</v>
      </c>
      <c r="C839" s="37" t="s">
        <v>311</v>
      </c>
      <c r="D839" s="38"/>
      <c r="E839" s="38"/>
      <c r="F839" s="39" t="s">
        <v>53</v>
      </c>
      <c r="G839" s="40">
        <v>1</v>
      </c>
      <c r="H839" s="41"/>
      <c r="I839" s="42"/>
      <c r="J839" s="43">
        <f>IF(AND(G839= "",H839= ""), 0, ROUND(ROUND(I839, 2) * ROUND(IF(H839="",G839,H839),  0), 2))</f>
        <v/>
      </c>
      <c r="K839" s="7"/>
      <c r="M839" s="44">
        <v>0.2</v>
      </c>
      <c r="Q839" s="7">
        <v>19</v>
      </c>
    </row>
    <row r="840" spans="1:17" hidden="1">
      <c r="A840" s="7" t="s">
        <v>50</v>
      </c>
    </row>
    <row r="841" spans="1:17">
      <c r="A841" s="7">
        <v>9</v>
      </c>
      <c r="B841" s="36" t="s">
        <v>312</v>
      </c>
      <c r="C841" s="37" t="s">
        <v>313</v>
      </c>
      <c r="D841" s="38"/>
      <c r="E841" s="38"/>
      <c r="F841" s="39" t="s">
        <v>53</v>
      </c>
      <c r="G841" s="40">
        <v>1</v>
      </c>
      <c r="H841" s="41"/>
      <c r="I841" s="42"/>
      <c r="J841" s="43">
        <f>IF(AND(G841= "",H841= ""), 0, ROUND(ROUND(I841, 2) * ROUND(IF(H841="",G841,H841),  0), 2))</f>
        <v/>
      </c>
      <c r="K841" s="7"/>
      <c r="M841" s="44">
        <v>0.2</v>
      </c>
      <c r="Q841" s="7">
        <v>19</v>
      </c>
    </row>
    <row r="842" spans="1:17" hidden="1">
      <c r="A842" s="7" t="s">
        <v>50</v>
      </c>
    </row>
    <row r="843" spans="1:17">
      <c r="A843" s="7">
        <v>9</v>
      </c>
      <c r="B843" s="36" t="s">
        <v>314</v>
      </c>
      <c r="C843" s="37" t="s">
        <v>315</v>
      </c>
      <c r="D843" s="38"/>
      <c r="E843" s="38"/>
      <c r="F843" s="39" t="s">
        <v>53</v>
      </c>
      <c r="G843" s="40">
        <v>1</v>
      </c>
      <c r="H843" s="41"/>
      <c r="I843" s="42"/>
      <c r="J843" s="43">
        <f>IF(AND(G843= "",H843= ""), 0, ROUND(ROUND(I843, 2) * ROUND(IF(H843="",G843,H843),  0), 2))</f>
        <v/>
      </c>
      <c r="K843" s="7"/>
      <c r="M843" s="44">
        <v>0.2</v>
      </c>
      <c r="Q843" s="7">
        <v>19</v>
      </c>
    </row>
    <row r="844" spans="1:17" hidden="1">
      <c r="A844" s="7" t="s">
        <v>50</v>
      </c>
    </row>
    <row r="845" spans="1:17" hidden="1">
      <c r="A845" s="7" t="s">
        <v>47</v>
      </c>
    </row>
    <row r="846" spans="1:17">
      <c r="A846" s="7" t="s">
        <v>66</v>
      </c>
      <c r="B846" s="38"/>
      <c r="J846" s="38"/>
    </row>
    <row r="847" spans="1:17" ht="18.6038" customHeight="1">
      <c r="B847" s="38"/>
      <c r="C847" s="45" t="s">
        <v>291</v>
      </c>
      <c r="D847" s="46"/>
      <c r="E847" s="46"/>
      <c r="F847" s="47"/>
      <c r="G847" s="47"/>
      <c r="H847" s="47"/>
      <c r="I847" s="47"/>
      <c r="J847" s="48"/>
    </row>
    <row r="848" spans="1:17">
      <c r="B848" s="38"/>
      <c r="C848" s="49"/>
      <c r="D848" s="7"/>
      <c r="E848" s="7"/>
      <c r="F848" s="7"/>
      <c r="G848" s="7"/>
      <c r="H848" s="7"/>
      <c r="I848" s="7"/>
      <c r="J848" s="8"/>
    </row>
    <row r="849" spans="1:17">
      <c r="B849" s="38"/>
      <c r="C849" s="50" t="s">
        <v>67</v>
      </c>
      <c r="D849" s="51"/>
      <c r="E849" s="51"/>
      <c r="F849" s="52">
        <f>SUMIF(K787:K846, IF(K786="","",K786), J787:J846)</f>
        <v/>
      </c>
      <c r="G849" s="52"/>
      <c r="H849" s="52"/>
      <c r="I849" s="52"/>
      <c r="J849" s="53"/>
    </row>
    <row r="850" spans="1:17" hidden="1">
      <c r="B850" s="38"/>
      <c r="C850" s="54" t="s">
        <v>68</v>
      </c>
      <c r="D850" s="34"/>
      <c r="E850" s="34"/>
      <c r="F850" s="55">
        <f>ROUND(SUMIF(K787:K846, IF(K786="","",K786), J787:J846) * 0.2, 2)</f>
        <v/>
      </c>
      <c r="G850" s="55"/>
      <c r="H850" s="55"/>
      <c r="I850" s="55"/>
      <c r="J850" s="56"/>
    </row>
    <row r="851" spans="1:17" hidden="1">
      <c r="B851" s="38"/>
      <c r="C851" s="50" t="s">
        <v>69</v>
      </c>
      <c r="D851" s="51"/>
      <c r="E851" s="51"/>
      <c r="F851" s="52">
        <f>SUM(F849:F850)</f>
        <v/>
      </c>
      <c r="G851" s="52"/>
      <c r="H851" s="52"/>
      <c r="I851" s="52"/>
      <c r="J851" s="53"/>
    </row>
    <row r="852" spans="1:17">
      <c r="A852" s="7">
        <v>5</v>
      </c>
      <c r="B852" s="29" t="s">
        <v>316</v>
      </c>
      <c r="C852" s="34" t="s">
        <v>318</v>
      </c>
      <c r="D852" s="34"/>
      <c r="E852" s="34"/>
      <c r="F852" s="34"/>
      <c r="G852" s="34"/>
      <c r="H852" s="34"/>
      <c r="I852" s="34"/>
      <c r="J852" s="35"/>
      <c r="K852" s="7"/>
    </row>
    <row r="853" spans="1:17" hidden="1">
      <c r="A853" s="7" t="s">
        <v>47</v>
      </c>
    </row>
    <row r="854" spans="1:17" hidden="1">
      <c r="A854" s="7" t="s">
        <v>47</v>
      </c>
    </row>
    <row r="855" spans="1:17">
      <c r="A855" s="7">
        <v>9</v>
      </c>
      <c r="B855" s="36" t="s">
        <v>319</v>
      </c>
      <c r="C855" s="37" t="s">
        <v>320</v>
      </c>
      <c r="D855" s="38"/>
      <c r="E855" s="38"/>
      <c r="F855" s="39" t="s">
        <v>12</v>
      </c>
      <c r="G855" s="40">
        <v>45</v>
      </c>
      <c r="H855" s="41"/>
      <c r="I855" s="42"/>
      <c r="J855" s="43">
        <f>IF(AND(G855= "",H855= ""), 0, ROUND(ROUND(I855, 2) * ROUND(IF(H855="",G855,H855),  0), 2))</f>
        <v/>
      </c>
      <c r="K855" s="7"/>
      <c r="M855" s="44">
        <v>0.2</v>
      </c>
      <c r="Q855" s="7">
        <v>19</v>
      </c>
    </row>
    <row r="856" spans="1:17" hidden="1">
      <c r="A856" s="7" t="s">
        <v>50</v>
      </c>
    </row>
    <row r="857" spans="1:17">
      <c r="A857" s="7">
        <v>9</v>
      </c>
      <c r="B857" s="36" t="s">
        <v>321</v>
      </c>
      <c r="C857" s="37" t="s">
        <v>322</v>
      </c>
      <c r="D857" s="38"/>
      <c r="E857" s="38"/>
      <c r="F857" s="39" t="s">
        <v>12</v>
      </c>
      <c r="G857" s="40">
        <v>45</v>
      </c>
      <c r="H857" s="41"/>
      <c r="I857" s="42"/>
      <c r="J857" s="43">
        <f>IF(AND(G857= "",H857= ""), 0, ROUND(ROUND(I857, 2) * ROUND(IF(H857="",G857,H857),  0), 2))</f>
        <v/>
      </c>
      <c r="K857" s="7"/>
      <c r="M857" s="44">
        <v>0.2</v>
      </c>
      <c r="Q857" s="7">
        <v>19</v>
      </c>
    </row>
    <row r="858" spans="1:17" hidden="1">
      <c r="A858" s="7" t="s">
        <v>50</v>
      </c>
    </row>
    <row r="859" spans="1:17">
      <c r="A859" s="7">
        <v>9</v>
      </c>
      <c r="B859" s="36" t="s">
        <v>323</v>
      </c>
      <c r="C859" s="37" t="s">
        <v>324</v>
      </c>
      <c r="D859" s="38"/>
      <c r="E859" s="38"/>
      <c r="F859" s="39" t="s">
        <v>53</v>
      </c>
      <c r="G859" s="40">
        <v>1</v>
      </c>
      <c r="H859" s="41"/>
      <c r="I859" s="42"/>
      <c r="J859" s="43">
        <f>IF(AND(G859= "",H859= ""), 0, ROUND(ROUND(I859, 2) * ROUND(IF(H859="",G859,H859),  0), 2))</f>
        <v/>
      </c>
      <c r="K859" s="7"/>
      <c r="M859" s="44">
        <v>0.2</v>
      </c>
      <c r="Q859" s="7">
        <v>19</v>
      </c>
    </row>
    <row r="860" spans="1:17" hidden="1">
      <c r="A860" s="7" t="s">
        <v>50</v>
      </c>
    </row>
    <row r="861" spans="1:17" hidden="1">
      <c r="A861" s="7" t="s">
        <v>47</v>
      </c>
    </row>
    <row r="862" spans="1:17">
      <c r="A862" s="7" t="s">
        <v>66</v>
      </c>
      <c r="B862" s="38"/>
      <c r="J862" s="38"/>
    </row>
    <row r="863" spans="1:17">
      <c r="B863" s="38"/>
      <c r="C863" s="45" t="s">
        <v>318</v>
      </c>
      <c r="D863" s="46"/>
      <c r="E863" s="46"/>
      <c r="F863" s="47"/>
      <c r="G863" s="47"/>
      <c r="H863" s="47"/>
      <c r="I863" s="47"/>
      <c r="J863" s="48"/>
    </row>
    <row r="864" spans="1:17">
      <c r="B864" s="38"/>
      <c r="C864" s="49"/>
      <c r="D864" s="7"/>
      <c r="E864" s="7"/>
      <c r="F864" s="7"/>
      <c r="G864" s="7"/>
      <c r="H864" s="7"/>
      <c r="I864" s="7"/>
      <c r="J864" s="8"/>
    </row>
    <row r="865" spans="1:11">
      <c r="B865" s="38"/>
      <c r="C865" s="50" t="s">
        <v>67</v>
      </c>
      <c r="D865" s="51"/>
      <c r="E865" s="51"/>
      <c r="F865" s="52">
        <f>SUMIF(K853:K862, IF(K852="","",K852), J853:J862)</f>
        <v/>
      </c>
      <c r="G865" s="52"/>
      <c r="H865" s="52"/>
      <c r="I865" s="52"/>
      <c r="J865" s="53"/>
    </row>
    <row r="866" spans="1:11" hidden="1">
      <c r="B866" s="38"/>
      <c r="C866" s="54" t="s">
        <v>68</v>
      </c>
      <c r="D866" s="34"/>
      <c r="E866" s="34"/>
      <c r="F866" s="55">
        <f>ROUND(SUMIF(K853:K862, IF(K852="","",K852), J853:J862) * 0.2, 2)</f>
        <v/>
      </c>
      <c r="G866" s="55"/>
      <c r="H866" s="55"/>
      <c r="I866" s="55"/>
      <c r="J866" s="56"/>
    </row>
    <row r="867" spans="1:11" hidden="1">
      <c r="B867" s="38"/>
      <c r="C867" s="50" t="s">
        <v>69</v>
      </c>
      <c r="D867" s="51"/>
      <c r="E867" s="51"/>
      <c r="F867" s="52">
        <f>SUM(F865:F866)</f>
        <v/>
      </c>
      <c r="G867" s="52"/>
      <c r="H867" s="52"/>
      <c r="I867" s="52"/>
      <c r="J867" s="53"/>
    </row>
    <row r="868" spans="1:11">
      <c r="A868" s="7" t="s">
        <v>77</v>
      </c>
      <c r="B868" s="38"/>
      <c r="J868" s="38"/>
    </row>
    <row r="869" spans="1:11">
      <c r="B869" s="38"/>
      <c r="C869" s="45" t="s">
        <v>325</v>
      </c>
      <c r="D869" s="46"/>
      <c r="E869" s="46"/>
      <c r="F869" s="47"/>
      <c r="G869" s="47"/>
      <c r="H869" s="47"/>
      <c r="I869" s="47"/>
      <c r="J869" s="48"/>
    </row>
    <row r="870" spans="1:11">
      <c r="B870" s="38"/>
      <c r="C870" s="49"/>
      <c r="D870" s="7"/>
      <c r="E870" s="7"/>
      <c r="F870" s="7"/>
      <c r="G870" s="7"/>
      <c r="H870" s="7"/>
      <c r="I870" s="7"/>
      <c r="J870" s="8"/>
    </row>
    <row r="871" spans="1:11">
      <c r="B871" s="38"/>
      <c r="C871" s="50" t="s">
        <v>67</v>
      </c>
      <c r="D871" s="51"/>
      <c r="E871" s="51"/>
      <c r="F871" s="52">
        <f>SUMIF(K723:K868, IF(K722="","",K722), J723:J868)</f>
        <v/>
      </c>
      <c r="G871" s="52"/>
      <c r="H871" s="52"/>
      <c r="I871" s="52"/>
      <c r="J871" s="53"/>
    </row>
    <row r="872" spans="1:11" hidden="1">
      <c r="B872" s="38"/>
      <c r="C872" s="54" t="s">
        <v>68</v>
      </c>
      <c r="D872" s="34"/>
      <c r="E872" s="34"/>
      <c r="F872" s="55">
        <f>ROUND(SUMIF(K723:K868, IF(K722="","",K722), J723:J868) * 0.2, 2)</f>
        <v/>
      </c>
      <c r="G872" s="55"/>
      <c r="H872" s="55"/>
      <c r="I872" s="55"/>
      <c r="J872" s="56"/>
    </row>
    <row r="873" spans="1:11" hidden="1">
      <c r="B873" s="38"/>
      <c r="C873" s="50" t="s">
        <v>69</v>
      </c>
      <c r="D873" s="51"/>
      <c r="E873" s="51"/>
      <c r="F873" s="52">
        <f>SUM(F871:F872)</f>
        <v/>
      </c>
      <c r="G873" s="52"/>
      <c r="H873" s="52"/>
      <c r="I873" s="52"/>
      <c r="J873" s="53"/>
    </row>
    <row r="874" spans="1:11" ht="16.1838" customHeight="1">
      <c r="A874" s="7">
        <v>4</v>
      </c>
      <c r="B874" s="29" t="s">
        <v>326</v>
      </c>
      <c r="C874" s="32" t="s">
        <v>328</v>
      </c>
      <c r="D874" s="32"/>
      <c r="E874" s="32"/>
      <c r="F874" s="32"/>
      <c r="G874" s="32"/>
      <c r="H874" s="32"/>
      <c r="I874" s="32"/>
      <c r="J874" s="33"/>
      <c r="K874" s="7"/>
    </row>
    <row r="875" spans="1:11">
      <c r="A875" s="7">
        <v>5</v>
      </c>
      <c r="B875" s="29" t="s">
        <v>329</v>
      </c>
      <c r="C875" s="34" t="s">
        <v>331</v>
      </c>
      <c r="D875" s="34"/>
      <c r="E875" s="34"/>
      <c r="F875" s="34"/>
      <c r="G875" s="34"/>
      <c r="H875" s="34"/>
      <c r="I875" s="34"/>
      <c r="J875" s="35"/>
      <c r="K875" s="7"/>
    </row>
    <row r="876" spans="1:11" hidden="1">
      <c r="A876" s="7" t="s">
        <v>47</v>
      </c>
    </row>
    <row r="877" spans="1:11" hidden="1">
      <c r="A877" s="7" t="s">
        <v>47</v>
      </c>
    </row>
    <row r="878" spans="1:11" hidden="1">
      <c r="A878" s="7" t="s">
        <v>47</v>
      </c>
    </row>
    <row r="879" spans="1:11" hidden="1">
      <c r="A879" s="7" t="s">
        <v>47</v>
      </c>
    </row>
    <row r="880" spans="1:11" hidden="1">
      <c r="A880" s="7" t="s">
        <v>47</v>
      </c>
    </row>
    <row r="881" spans="1:17" hidden="1">
      <c r="A881" s="7" t="s">
        <v>47</v>
      </c>
    </row>
    <row r="882" spans="1:17" hidden="1">
      <c r="A882" s="7" t="s">
        <v>47</v>
      </c>
    </row>
    <row r="883" spans="1:17" hidden="1">
      <c r="A883" s="7" t="s">
        <v>47</v>
      </c>
    </row>
    <row r="884" spans="1:17" hidden="1">
      <c r="A884" s="7" t="s">
        <v>47</v>
      </c>
    </row>
    <row r="885" spans="1:17" hidden="1">
      <c r="A885" s="7" t="s">
        <v>47</v>
      </c>
    </row>
    <row r="886" spans="1:17" hidden="1">
      <c r="A886" s="7" t="s">
        <v>47</v>
      </c>
    </row>
    <row r="887" spans="1:17" hidden="1">
      <c r="A887" s="7" t="s">
        <v>47</v>
      </c>
    </row>
    <row r="888" spans="1:17" hidden="1">
      <c r="A888" s="7" t="s">
        <v>47</v>
      </c>
    </row>
    <row r="889" spans="1:17" hidden="1">
      <c r="A889" s="7" t="s">
        <v>47</v>
      </c>
    </row>
    <row r="890" spans="1:17" hidden="1">
      <c r="A890" s="7" t="s">
        <v>47</v>
      </c>
    </row>
    <row r="891" spans="1:17" ht="27.225" customHeight="1">
      <c r="A891" s="7">
        <v>9</v>
      </c>
      <c r="B891" s="36" t="s">
        <v>332</v>
      </c>
      <c r="C891" s="37" t="s">
        <v>333</v>
      </c>
      <c r="D891" s="38"/>
      <c r="E891" s="38"/>
      <c r="F891" s="39" t="s">
        <v>53</v>
      </c>
      <c r="G891" s="40">
        <v>45</v>
      </c>
      <c r="H891" s="41"/>
      <c r="I891" s="42"/>
      <c r="J891" s="43">
        <f>IF(AND(G891= "",H891= ""), 0, ROUND(ROUND(I891, 2) * ROUND(IF(H891="",G891,H891),  0), 2))</f>
        <v/>
      </c>
      <c r="K891" s="7"/>
      <c r="M891" s="44">
        <v>0.2</v>
      </c>
      <c r="Q891" s="7">
        <v>19</v>
      </c>
    </row>
    <row r="892" spans="1:17" hidden="1">
      <c r="A892" s="7" t="s">
        <v>50</v>
      </c>
    </row>
    <row r="893" spans="1:17" ht="39.4763" customHeight="1">
      <c r="A893" s="7">
        <v>9</v>
      </c>
      <c r="B893" s="36" t="s">
        <v>334</v>
      </c>
      <c r="C893" s="37" t="s">
        <v>335</v>
      </c>
      <c r="D893" s="38"/>
      <c r="E893" s="38"/>
      <c r="F893" s="39" t="s">
        <v>53</v>
      </c>
      <c r="G893" s="40">
        <v>45</v>
      </c>
      <c r="H893" s="41"/>
      <c r="I893" s="42"/>
      <c r="J893" s="43">
        <f>IF(AND(G893= "",H893= ""), 0, ROUND(ROUND(I893, 2) * ROUND(IF(H893="",G893,H893),  0), 2))</f>
        <v/>
      </c>
      <c r="K893" s="7"/>
      <c r="M893" s="44">
        <v>0.2</v>
      </c>
      <c r="Q893" s="7">
        <v>19</v>
      </c>
    </row>
    <row r="894" spans="1:17" hidden="1">
      <c r="A894" s="7" t="s">
        <v>50</v>
      </c>
    </row>
    <row r="895" spans="1:17" hidden="1">
      <c r="A895" s="7" t="s">
        <v>47</v>
      </c>
    </row>
    <row r="896" spans="1:17" hidden="1">
      <c r="A896" s="7" t="s">
        <v>47</v>
      </c>
    </row>
    <row r="897" spans="1:17" hidden="1">
      <c r="A897" s="7" t="s">
        <v>47</v>
      </c>
    </row>
    <row r="898" spans="1:17" hidden="1">
      <c r="A898" s="7" t="s">
        <v>47</v>
      </c>
    </row>
    <row r="899" spans="1:17" hidden="1">
      <c r="A899" s="7" t="s">
        <v>47</v>
      </c>
    </row>
    <row r="900" spans="1:17" hidden="1">
      <c r="A900" s="7" t="s">
        <v>47</v>
      </c>
    </row>
    <row r="901" spans="1:17" hidden="1">
      <c r="A901" s="7" t="s">
        <v>47</v>
      </c>
    </row>
    <row r="902" spans="1:17" hidden="1">
      <c r="A902" s="7" t="s">
        <v>47</v>
      </c>
    </row>
    <row r="903" spans="1:17" hidden="1">
      <c r="A903" s="7" t="s">
        <v>47</v>
      </c>
    </row>
    <row r="904" spans="1:17" hidden="1">
      <c r="A904" s="7" t="s">
        <v>47</v>
      </c>
    </row>
    <row r="905" spans="1:17" hidden="1">
      <c r="A905" s="7" t="s">
        <v>47</v>
      </c>
    </row>
    <row r="906" spans="1:17" hidden="1">
      <c r="A906" s="7" t="s">
        <v>47</v>
      </c>
    </row>
    <row r="907" spans="1:17" hidden="1">
      <c r="A907" s="7" t="s">
        <v>47</v>
      </c>
    </row>
    <row r="908" spans="1:17" hidden="1">
      <c r="A908" s="7" t="s">
        <v>47</v>
      </c>
    </row>
    <row r="909" spans="1:17" hidden="1">
      <c r="A909" s="7" t="s">
        <v>47</v>
      </c>
    </row>
    <row r="910" spans="1:17">
      <c r="A910" s="7">
        <v>9</v>
      </c>
      <c r="B910" s="36" t="s">
        <v>336</v>
      </c>
      <c r="C910" s="37" t="s">
        <v>337</v>
      </c>
      <c r="D910" s="38"/>
      <c r="E910" s="38"/>
      <c r="F910" s="39" t="s">
        <v>53</v>
      </c>
      <c r="G910" s="40">
        <v>45</v>
      </c>
      <c r="H910" s="41"/>
      <c r="I910" s="42"/>
      <c r="J910" s="43">
        <f>IF(AND(G910= "",H910= ""), 0, ROUND(ROUND(I910, 2) * ROUND(IF(H910="",G910,H910),  0), 2))</f>
        <v/>
      </c>
      <c r="K910" s="7"/>
      <c r="M910" s="44">
        <v>0.2</v>
      </c>
      <c r="Q910" s="7">
        <v>19</v>
      </c>
    </row>
    <row r="911" spans="1:17" hidden="1">
      <c r="A911" s="7" t="s">
        <v>50</v>
      </c>
    </row>
    <row r="912" spans="1:17">
      <c r="A912" s="7">
        <v>8</v>
      </c>
      <c r="B912" s="36" t="s">
        <v>338</v>
      </c>
      <c r="C912" s="60" t="s">
        <v>217</v>
      </c>
      <c r="D912" s="60"/>
      <c r="E912" s="60"/>
      <c r="J912" s="38"/>
      <c r="K912" s="7"/>
    </row>
    <row r="913" spans="1:17">
      <c r="A913" s="7">
        <v>9</v>
      </c>
      <c r="B913" s="36" t="s">
        <v>339</v>
      </c>
      <c r="C913" s="37" t="s">
        <v>340</v>
      </c>
      <c r="D913" s="38"/>
      <c r="E913" s="38"/>
      <c r="F913" s="39" t="s">
        <v>12</v>
      </c>
      <c r="G913" s="40">
        <v>72</v>
      </c>
      <c r="H913" s="41"/>
      <c r="I913" s="42"/>
      <c r="J913" s="43">
        <f>IF(AND(G913= "",H913= ""), 0, ROUND(ROUND(I913, 2) * ROUND(IF(H913="",G913,H913),  0), 2))</f>
        <v/>
      </c>
      <c r="K913" s="7"/>
      <c r="M913" s="44">
        <v>0.2</v>
      </c>
      <c r="Q913" s="7">
        <v>19</v>
      </c>
    </row>
    <row r="914" spans="1:17" hidden="1">
      <c r="A914" s="7" t="s">
        <v>50</v>
      </c>
    </row>
    <row r="915" spans="1:17" ht="39.4763" customHeight="1">
      <c r="A915" s="7">
        <v>9</v>
      </c>
      <c r="B915" s="36" t="s">
        <v>341</v>
      </c>
      <c r="C915" s="37" t="s">
        <v>342</v>
      </c>
      <c r="D915" s="38"/>
      <c r="E915" s="38"/>
      <c r="F915" s="39" t="s">
        <v>53</v>
      </c>
      <c r="G915" s="40">
        <v>72</v>
      </c>
      <c r="H915" s="41"/>
      <c r="I915" s="42"/>
      <c r="J915" s="43">
        <f>IF(AND(G915= "",H915= ""), 0, ROUND(ROUND(I915, 2) * ROUND(IF(H915="",G915,H915),  0), 2))</f>
        <v/>
      </c>
      <c r="K915" s="7"/>
      <c r="M915" s="44">
        <v>0.2</v>
      </c>
      <c r="Q915" s="7">
        <v>19</v>
      </c>
    </row>
    <row r="916" spans="1:17" hidden="1">
      <c r="A916" s="7" t="s">
        <v>50</v>
      </c>
    </row>
    <row r="917" spans="1:17" hidden="1">
      <c r="A917" s="7" t="s">
        <v>214</v>
      </c>
    </row>
    <row r="918" spans="1:17">
      <c r="A918" s="7">
        <v>8</v>
      </c>
      <c r="B918" s="36" t="s">
        <v>343</v>
      </c>
      <c r="C918" s="60" t="s">
        <v>236</v>
      </c>
      <c r="D918" s="60"/>
      <c r="E918" s="60"/>
      <c r="J918" s="38"/>
      <c r="K918" s="7"/>
    </row>
    <row r="919" spans="1:17">
      <c r="A919" s="7">
        <v>9</v>
      </c>
      <c r="B919" s="36" t="s">
        <v>344</v>
      </c>
      <c r="C919" s="37" t="s">
        <v>345</v>
      </c>
      <c r="D919" s="38"/>
      <c r="E919" s="38"/>
      <c r="F919" s="39" t="s">
        <v>12</v>
      </c>
      <c r="G919" s="40">
        <v>36</v>
      </c>
      <c r="H919" s="41"/>
      <c r="I919" s="42"/>
      <c r="J919" s="43">
        <f>IF(AND(G919= "",H919= ""), 0, ROUND(ROUND(I919, 2) * ROUND(IF(H919="",G919,H919),  0), 2))</f>
        <v/>
      </c>
      <c r="K919" s="7"/>
      <c r="M919" s="44">
        <v>0.2</v>
      </c>
      <c r="Q919" s="7">
        <v>19</v>
      </c>
    </row>
    <row r="920" spans="1:17" hidden="1">
      <c r="A920" s="7" t="s">
        <v>50</v>
      </c>
    </row>
    <row r="921" spans="1:17" ht="39.4763" customHeight="1">
      <c r="A921" s="7">
        <v>9</v>
      </c>
      <c r="B921" s="36" t="s">
        <v>346</v>
      </c>
      <c r="C921" s="37" t="s">
        <v>342</v>
      </c>
      <c r="D921" s="38"/>
      <c r="E921" s="38"/>
      <c r="F921" s="39" t="s">
        <v>53</v>
      </c>
      <c r="G921" s="40">
        <v>36</v>
      </c>
      <c r="H921" s="41"/>
      <c r="I921" s="42"/>
      <c r="J921" s="43">
        <f>IF(AND(G921= "",H921= ""), 0, ROUND(ROUND(I921, 2) * ROUND(IF(H921="",G921,H921),  0), 2))</f>
        <v/>
      </c>
      <c r="K921" s="7"/>
      <c r="M921" s="44">
        <v>0.2</v>
      </c>
      <c r="Q921" s="7">
        <v>19</v>
      </c>
    </row>
    <row r="922" spans="1:17" hidden="1">
      <c r="A922" s="7" t="s">
        <v>50</v>
      </c>
    </row>
    <row r="923" spans="1:17" hidden="1">
      <c r="A923" s="7" t="s">
        <v>214</v>
      </c>
    </row>
    <row r="924" spans="1:17" hidden="1">
      <c r="A924" s="7" t="s">
        <v>47</v>
      </c>
    </row>
    <row r="925" spans="1:17" ht="27.225" customHeight="1">
      <c r="A925" s="7">
        <v>9</v>
      </c>
      <c r="B925" s="36" t="s">
        <v>347</v>
      </c>
      <c r="C925" s="37" t="s">
        <v>348</v>
      </c>
      <c r="D925" s="38"/>
      <c r="E925" s="38"/>
      <c r="F925" s="39" t="s">
        <v>53</v>
      </c>
      <c r="G925" s="40">
        <v>1</v>
      </c>
      <c r="H925" s="41"/>
      <c r="I925" s="42"/>
      <c r="J925" s="43">
        <f>IF(AND(G925= "",H925= ""), 0, ROUND(ROUND(I925, 2) * ROUND(IF(H925="",G925,H925),  0), 2))</f>
        <v/>
      </c>
      <c r="K925" s="7"/>
      <c r="M925" s="44">
        <v>0.2</v>
      </c>
      <c r="Q925" s="7">
        <v>19</v>
      </c>
    </row>
    <row r="926" spans="1:17" hidden="1">
      <c r="A926" s="7" t="s">
        <v>50</v>
      </c>
    </row>
    <row r="927" spans="1:17" ht="27.225" customHeight="1">
      <c r="A927" s="7">
        <v>9</v>
      </c>
      <c r="B927" s="36" t="s">
        <v>349</v>
      </c>
      <c r="C927" s="37" t="s">
        <v>350</v>
      </c>
      <c r="D927" s="38"/>
      <c r="E927" s="38"/>
      <c r="F927" s="39" t="s">
        <v>53</v>
      </c>
      <c r="G927" s="40">
        <v>1</v>
      </c>
      <c r="H927" s="41"/>
      <c r="I927" s="42"/>
      <c r="J927" s="43">
        <f>IF(AND(G927= "",H927= ""), 0, ROUND(ROUND(I927, 2) * ROUND(IF(H927="",G927,H927),  0), 2))</f>
        <v/>
      </c>
      <c r="K927" s="7"/>
      <c r="M927" s="44">
        <v>0.2</v>
      </c>
      <c r="Q927" s="7">
        <v>19</v>
      </c>
    </row>
    <row r="928" spans="1:17" hidden="1">
      <c r="A928" s="7" t="s">
        <v>50</v>
      </c>
    </row>
    <row r="929" spans="1:11">
      <c r="A929" s="7" t="s">
        <v>66</v>
      </c>
      <c r="B929" s="38"/>
      <c r="J929" s="38"/>
    </row>
    <row r="930" spans="1:11">
      <c r="B930" s="38"/>
      <c r="C930" s="45" t="s">
        <v>331</v>
      </c>
      <c r="D930" s="46"/>
      <c r="E930" s="46"/>
      <c r="F930" s="47"/>
      <c r="G930" s="47"/>
      <c r="H930" s="47"/>
      <c r="I930" s="47"/>
      <c r="J930" s="48"/>
    </row>
    <row r="931" spans="1:11">
      <c r="B931" s="38"/>
      <c r="C931" s="49"/>
      <c r="D931" s="7"/>
      <c r="E931" s="7"/>
      <c r="F931" s="7"/>
      <c r="G931" s="7"/>
      <c r="H931" s="7"/>
      <c r="I931" s="7"/>
      <c r="J931" s="8"/>
    </row>
    <row r="932" spans="1:11">
      <c r="B932" s="38"/>
      <c r="C932" s="50" t="s">
        <v>67</v>
      </c>
      <c r="D932" s="51"/>
      <c r="E932" s="51"/>
      <c r="F932" s="52">
        <f>SUMIF(K876:K929, IF(K875="","",K875), J876:J929)</f>
        <v/>
      </c>
      <c r="G932" s="52"/>
      <c r="H932" s="52"/>
      <c r="I932" s="52"/>
      <c r="J932" s="53"/>
    </row>
    <row r="933" spans="1:11" hidden="1">
      <c r="B933" s="38"/>
      <c r="C933" s="54" t="s">
        <v>68</v>
      </c>
      <c r="D933" s="34"/>
      <c r="E933" s="34"/>
      <c r="F933" s="55">
        <f>ROUND(SUMIF(K876:K929, IF(K875="","",K875), J876:J929) * 0.2, 2)</f>
        <v/>
      </c>
      <c r="G933" s="55"/>
      <c r="H933" s="55"/>
      <c r="I933" s="55"/>
      <c r="J933" s="56"/>
    </row>
    <row r="934" spans="1:11" hidden="1">
      <c r="B934" s="38"/>
      <c r="C934" s="50" t="s">
        <v>69</v>
      </c>
      <c r="D934" s="51"/>
      <c r="E934" s="51"/>
      <c r="F934" s="52">
        <f>SUM(F932:F933)</f>
        <v/>
      </c>
      <c r="G934" s="52"/>
      <c r="H934" s="52"/>
      <c r="I934" s="52"/>
      <c r="J934" s="53"/>
    </row>
    <row r="935" spans="1:11" ht="18.6038" customHeight="1">
      <c r="A935" s="7">
        <v>5</v>
      </c>
      <c r="B935" s="29" t="s">
        <v>351</v>
      </c>
      <c r="C935" s="34" t="s">
        <v>353</v>
      </c>
      <c r="D935" s="34"/>
      <c r="E935" s="34"/>
      <c r="F935" s="34"/>
      <c r="G935" s="34"/>
      <c r="H935" s="34"/>
      <c r="I935" s="34"/>
      <c r="J935" s="35"/>
      <c r="K935" s="7"/>
    </row>
    <row r="936" spans="1:11" hidden="1">
      <c r="A936" s="7" t="s">
        <v>47</v>
      </c>
    </row>
    <row r="937" spans="1:11" hidden="1">
      <c r="A937" s="7" t="s">
        <v>47</v>
      </c>
    </row>
    <row r="938" spans="1:11" hidden="1">
      <c r="A938" s="7" t="s">
        <v>47</v>
      </c>
    </row>
    <row r="939" spans="1:11" hidden="1">
      <c r="A939" s="7" t="s">
        <v>47</v>
      </c>
    </row>
    <row r="940" spans="1:11" hidden="1">
      <c r="A940" s="7" t="s">
        <v>47</v>
      </c>
    </row>
    <row r="941" spans="1:11" hidden="1">
      <c r="A941" s="7" t="s">
        <v>47</v>
      </c>
    </row>
    <row r="942" spans="1:11" hidden="1">
      <c r="A942" s="7" t="s">
        <v>47</v>
      </c>
    </row>
    <row r="943" spans="1:11" hidden="1">
      <c r="A943" s="7" t="s">
        <v>47</v>
      </c>
    </row>
    <row r="944" spans="1:11" hidden="1">
      <c r="A944" s="7" t="s">
        <v>47</v>
      </c>
    </row>
    <row r="945" spans="1:17" hidden="1">
      <c r="A945" s="7" t="s">
        <v>47</v>
      </c>
    </row>
    <row r="946" spans="1:17" ht="39.4763" customHeight="1">
      <c r="A946" s="7">
        <v>9</v>
      </c>
      <c r="B946" s="36" t="s">
        <v>354</v>
      </c>
      <c r="C946" s="37" t="s">
        <v>355</v>
      </c>
      <c r="D946" s="38"/>
      <c r="E946" s="38"/>
      <c r="F946" s="39" t="s">
        <v>53</v>
      </c>
      <c r="G946" s="40">
        <v>45</v>
      </c>
      <c r="H946" s="41"/>
      <c r="I946" s="42"/>
      <c r="J946" s="43">
        <f>IF(AND(G946= "",H946= ""), 0, ROUND(ROUND(I946, 2) * ROUND(IF(H946="",G946,H946),  0), 2))</f>
        <v/>
      </c>
      <c r="K946" s="7"/>
      <c r="M946" s="44">
        <v>0.2</v>
      </c>
      <c r="Q946" s="7">
        <v>19</v>
      </c>
    </row>
    <row r="947" spans="1:17" hidden="1">
      <c r="A947" s="7" t="s">
        <v>50</v>
      </c>
    </row>
    <row r="948" spans="1:17" ht="39.4763" customHeight="1">
      <c r="A948" s="7">
        <v>9</v>
      </c>
      <c r="B948" s="36" t="s">
        <v>356</v>
      </c>
      <c r="C948" s="37" t="s">
        <v>357</v>
      </c>
      <c r="D948" s="38"/>
      <c r="E948" s="38"/>
      <c r="F948" s="39" t="s">
        <v>53</v>
      </c>
      <c r="G948" s="40">
        <v>45</v>
      </c>
      <c r="H948" s="41"/>
      <c r="I948" s="42"/>
      <c r="J948" s="43">
        <f>IF(AND(G948= "",H948= ""), 0, ROUND(ROUND(I948, 2) * ROUND(IF(H948="",G948,H948),  0), 2))</f>
        <v/>
      </c>
      <c r="K948" s="7"/>
      <c r="M948" s="44">
        <v>0.2</v>
      </c>
      <c r="Q948" s="7">
        <v>19</v>
      </c>
    </row>
    <row r="949" spans="1:17" hidden="1">
      <c r="A949" s="7" t="s">
        <v>50</v>
      </c>
    </row>
    <row r="950" spans="1:17" hidden="1">
      <c r="A950" s="7" t="s">
        <v>47</v>
      </c>
    </row>
    <row r="951" spans="1:17" hidden="1">
      <c r="A951" s="7" t="s">
        <v>47</v>
      </c>
    </row>
    <row r="952" spans="1:17" hidden="1">
      <c r="A952" s="7" t="s">
        <v>47</v>
      </c>
    </row>
    <row r="953" spans="1:17" hidden="1">
      <c r="A953" s="7" t="s">
        <v>47</v>
      </c>
    </row>
    <row r="954" spans="1:17" hidden="1">
      <c r="A954" s="7" t="s">
        <v>47</v>
      </c>
    </row>
    <row r="955" spans="1:17" hidden="1">
      <c r="A955" s="7" t="s">
        <v>47</v>
      </c>
    </row>
    <row r="956" spans="1:17" hidden="1">
      <c r="A956" s="7" t="s">
        <v>47</v>
      </c>
    </row>
    <row r="957" spans="1:17" hidden="1">
      <c r="A957" s="7" t="s">
        <v>47</v>
      </c>
    </row>
    <row r="958" spans="1:17" hidden="1">
      <c r="A958" s="7" t="s">
        <v>47</v>
      </c>
    </row>
    <row r="959" spans="1:17" hidden="1">
      <c r="A959" s="7" t="s">
        <v>47</v>
      </c>
    </row>
    <row r="960" spans="1:17" hidden="1">
      <c r="A960" s="7" t="s">
        <v>47</v>
      </c>
    </row>
    <row r="961" spans="1:17" hidden="1">
      <c r="A961" s="7" t="s">
        <v>47</v>
      </c>
    </row>
    <row r="962" spans="1:17" hidden="1">
      <c r="A962" s="7" t="s">
        <v>47</v>
      </c>
    </row>
    <row r="963" spans="1:17" hidden="1">
      <c r="A963" s="7" t="s">
        <v>47</v>
      </c>
    </row>
    <row r="964" spans="1:17" ht="27.225" customHeight="1">
      <c r="A964" s="7">
        <v>9</v>
      </c>
      <c r="B964" s="36" t="s">
        <v>358</v>
      </c>
      <c r="C964" s="37" t="s">
        <v>359</v>
      </c>
      <c r="D964" s="38"/>
      <c r="E964" s="38"/>
      <c r="F964" s="39" t="s">
        <v>53</v>
      </c>
      <c r="G964" s="40">
        <v>1</v>
      </c>
      <c r="H964" s="41"/>
      <c r="I964" s="42"/>
      <c r="J964" s="43">
        <f>IF(AND(G964= "",H964= ""), 0, ROUND(ROUND(I964, 2) * ROUND(IF(H964="",G964,H964),  0), 2))</f>
        <v/>
      </c>
      <c r="K964" s="7"/>
      <c r="M964" s="44">
        <v>0.2</v>
      </c>
      <c r="Q964" s="7">
        <v>19</v>
      </c>
    </row>
    <row r="965" spans="1:17" hidden="1">
      <c r="A965" s="7" t="s">
        <v>50</v>
      </c>
    </row>
    <row r="966" spans="1:17">
      <c r="A966" s="7" t="s">
        <v>66</v>
      </c>
      <c r="B966" s="38"/>
      <c r="J966" s="38"/>
    </row>
    <row r="967" spans="1:17" ht="18.6038" customHeight="1">
      <c r="B967" s="38"/>
      <c r="C967" s="45" t="s">
        <v>353</v>
      </c>
      <c r="D967" s="46"/>
      <c r="E967" s="46"/>
      <c r="F967" s="47"/>
      <c r="G967" s="47"/>
      <c r="H967" s="47"/>
      <c r="I967" s="47"/>
      <c r="J967" s="48"/>
    </row>
    <row r="968" spans="1:17">
      <c r="B968" s="38"/>
      <c r="C968" s="49"/>
      <c r="D968" s="7"/>
      <c r="E968" s="7"/>
      <c r="F968" s="7"/>
      <c r="G968" s="7"/>
      <c r="H968" s="7"/>
      <c r="I968" s="7"/>
      <c r="J968" s="8"/>
    </row>
    <row r="969" spans="1:17">
      <c r="B969" s="38"/>
      <c r="C969" s="50" t="s">
        <v>67</v>
      </c>
      <c r="D969" s="51"/>
      <c r="E969" s="51"/>
      <c r="F969" s="52">
        <f>SUMIF(K936:K966, IF(K935="","",K935), J936:J966)</f>
        <v/>
      </c>
      <c r="G969" s="52"/>
      <c r="H969" s="52"/>
      <c r="I969" s="52"/>
      <c r="J969" s="53"/>
    </row>
    <row r="970" spans="1:17" hidden="1">
      <c r="B970" s="38"/>
      <c r="C970" s="54" t="s">
        <v>68</v>
      </c>
      <c r="D970" s="34"/>
      <c r="E970" s="34"/>
      <c r="F970" s="55">
        <f>ROUND(SUMIF(K936:K966, IF(K935="","",K935), J936:J966) * 0.2, 2)</f>
        <v/>
      </c>
      <c r="G970" s="55"/>
      <c r="H970" s="55"/>
      <c r="I970" s="55"/>
      <c r="J970" s="56"/>
    </row>
    <row r="971" spans="1:17" hidden="1">
      <c r="B971" s="38"/>
      <c r="C971" s="50" t="s">
        <v>69</v>
      </c>
      <c r="D971" s="51"/>
      <c r="E971" s="51"/>
      <c r="F971" s="52">
        <f>SUM(F969:F970)</f>
        <v/>
      </c>
      <c r="G971" s="52"/>
      <c r="H971" s="52"/>
      <c r="I971" s="52"/>
      <c r="J971" s="53"/>
    </row>
    <row r="972" spans="1:17">
      <c r="A972" s="7">
        <v>5</v>
      </c>
      <c r="B972" s="29" t="s">
        <v>360</v>
      </c>
      <c r="C972" s="34" t="s">
        <v>362</v>
      </c>
      <c r="D972" s="34"/>
      <c r="E972" s="34"/>
      <c r="F972" s="34"/>
      <c r="G972" s="34"/>
      <c r="H972" s="34"/>
      <c r="I972" s="34"/>
      <c r="J972" s="35"/>
      <c r="K972" s="7"/>
    </row>
    <row r="973" spans="1:17" hidden="1">
      <c r="A973" s="7" t="s">
        <v>47</v>
      </c>
    </row>
    <row r="974" spans="1:17" hidden="1">
      <c r="A974" s="7" t="s">
        <v>47</v>
      </c>
    </row>
    <row r="975" spans="1:17" hidden="1">
      <c r="A975" s="7" t="s">
        <v>47</v>
      </c>
    </row>
    <row r="976" spans="1:17" hidden="1">
      <c r="A976" s="7" t="s">
        <v>47</v>
      </c>
    </row>
    <row r="977" spans="1:17" hidden="1">
      <c r="A977" s="7" t="s">
        <v>47</v>
      </c>
    </row>
    <row r="978" spans="1:17" hidden="1">
      <c r="A978" s="7" t="s">
        <v>47</v>
      </c>
    </row>
    <row r="979" spans="1:17" hidden="1">
      <c r="A979" s="7" t="s">
        <v>47</v>
      </c>
    </row>
    <row r="980" spans="1:17" hidden="1">
      <c r="A980" s="7" t="s">
        <v>47</v>
      </c>
    </row>
    <row r="981" spans="1:17" hidden="1">
      <c r="A981" s="7" t="s">
        <v>47</v>
      </c>
    </row>
    <row r="982" spans="1:17" hidden="1">
      <c r="A982" s="7" t="s">
        <v>47</v>
      </c>
    </row>
    <row r="983" spans="1:17" hidden="1">
      <c r="A983" s="7" t="s">
        <v>47</v>
      </c>
    </row>
    <row r="984" spans="1:17" hidden="1">
      <c r="A984" s="7" t="s">
        <v>47</v>
      </c>
    </row>
    <row r="985" spans="1:17" ht="27.225" customHeight="1">
      <c r="A985" s="7">
        <v>9</v>
      </c>
      <c r="B985" s="36" t="s">
        <v>363</v>
      </c>
      <c r="C985" s="37" t="s">
        <v>364</v>
      </c>
      <c r="D985" s="38"/>
      <c r="E985" s="38"/>
      <c r="F985" s="39" t="s">
        <v>53</v>
      </c>
      <c r="G985" s="40">
        <v>45</v>
      </c>
      <c r="H985" s="41"/>
      <c r="I985" s="42"/>
      <c r="J985" s="43">
        <f>IF(AND(G985= "",H985= ""), 0, ROUND(ROUND(I985, 2) * ROUND(IF(H985="",G985,H985),  0), 2))</f>
        <v/>
      </c>
      <c r="K985" s="7"/>
      <c r="M985" s="44">
        <v>0.2</v>
      </c>
      <c r="Q985" s="7">
        <v>19</v>
      </c>
    </row>
    <row r="986" spans="1:17" hidden="1">
      <c r="A986" s="7" t="s">
        <v>50</v>
      </c>
    </row>
    <row r="987" spans="1:17" ht="27.225" customHeight="1">
      <c r="A987" s="7">
        <v>9</v>
      </c>
      <c r="B987" s="36" t="s">
        <v>365</v>
      </c>
      <c r="C987" s="37" t="s">
        <v>366</v>
      </c>
      <c r="D987" s="38"/>
      <c r="E987" s="38"/>
      <c r="F987" s="39" t="s">
        <v>53</v>
      </c>
      <c r="G987" s="40">
        <v>45</v>
      </c>
      <c r="H987" s="41"/>
      <c r="I987" s="42"/>
      <c r="J987" s="43">
        <f>IF(AND(G987= "",H987= ""), 0, ROUND(ROUND(I987, 2) * ROUND(IF(H987="",G987,H987),  0), 2))</f>
        <v/>
      </c>
      <c r="K987" s="7"/>
      <c r="M987" s="44">
        <v>0.2</v>
      </c>
      <c r="Q987" s="7">
        <v>19</v>
      </c>
    </row>
    <row r="988" spans="1:17" hidden="1">
      <c r="A988" s="7" t="s">
        <v>50</v>
      </c>
    </row>
    <row r="989" spans="1:17">
      <c r="A989" s="7">
        <v>9</v>
      </c>
      <c r="B989" s="36" t="s">
        <v>367</v>
      </c>
      <c r="C989" s="37" t="s">
        <v>368</v>
      </c>
      <c r="D989" s="38"/>
      <c r="E989" s="38"/>
      <c r="F989" s="39" t="s">
        <v>12</v>
      </c>
      <c r="G989" s="40">
        <v>90</v>
      </c>
      <c r="H989" s="41"/>
      <c r="I989" s="42"/>
      <c r="J989" s="43">
        <f>IF(AND(G989= "",H989= ""), 0, ROUND(ROUND(I989, 2) * ROUND(IF(H989="",G989,H989),  0), 2))</f>
        <v/>
      </c>
      <c r="K989" s="7"/>
      <c r="M989" s="44">
        <v>0.2</v>
      </c>
      <c r="Q989" s="7">
        <v>19</v>
      </c>
    </row>
    <row r="990" spans="1:17" hidden="1">
      <c r="A990" s="7" t="s">
        <v>50</v>
      </c>
    </row>
    <row r="991" spans="1:17" ht="27.225" customHeight="1">
      <c r="A991" s="7">
        <v>9</v>
      </c>
      <c r="B991" s="36" t="s">
        <v>369</v>
      </c>
      <c r="C991" s="37" t="s">
        <v>370</v>
      </c>
      <c r="D991" s="38"/>
      <c r="E991" s="38"/>
      <c r="F991" s="39" t="s">
        <v>53</v>
      </c>
      <c r="G991" s="40">
        <v>1</v>
      </c>
      <c r="H991" s="41"/>
      <c r="I991" s="42"/>
      <c r="J991" s="43">
        <f>IF(AND(G991= "",H991= ""), 0, ROUND(ROUND(I991, 2) * ROUND(IF(H991="",G991,H991),  0), 2))</f>
        <v/>
      </c>
      <c r="K991" s="7"/>
      <c r="M991" s="44">
        <v>0.2</v>
      </c>
      <c r="Q991" s="7">
        <v>19</v>
      </c>
    </row>
    <row r="992" spans="1:17" hidden="1">
      <c r="A992" s="7" t="s">
        <v>50</v>
      </c>
    </row>
    <row r="993" spans="1:17" ht="27.225" customHeight="1">
      <c r="A993" s="7">
        <v>9</v>
      </c>
      <c r="B993" s="36" t="s">
        <v>371</v>
      </c>
      <c r="C993" s="37" t="s">
        <v>372</v>
      </c>
      <c r="D993" s="38"/>
      <c r="E993" s="38"/>
      <c r="F993" s="39" t="s">
        <v>53</v>
      </c>
      <c r="G993" s="40">
        <v>1</v>
      </c>
      <c r="H993" s="41"/>
      <c r="I993" s="42"/>
      <c r="J993" s="43">
        <f>IF(AND(G993= "",H993= ""), 0, ROUND(ROUND(I993, 2) * ROUND(IF(H993="",G993,H993),  0), 2))</f>
        <v/>
      </c>
      <c r="K993" s="7"/>
      <c r="M993" s="44">
        <v>0.2</v>
      </c>
      <c r="Q993" s="7">
        <v>19</v>
      </c>
    </row>
    <row r="994" spans="1:17" hidden="1">
      <c r="A994" s="7" t="s">
        <v>50</v>
      </c>
    </row>
    <row r="995" spans="1:17" hidden="1">
      <c r="A995" s="7" t="s">
        <v>47</v>
      </c>
    </row>
    <row r="996" spans="1:17" hidden="1">
      <c r="A996" s="7" t="s">
        <v>47</v>
      </c>
    </row>
    <row r="997" spans="1:17">
      <c r="A997" s="7" t="s">
        <v>66</v>
      </c>
      <c r="B997" s="38"/>
      <c r="J997" s="38"/>
    </row>
    <row r="998" spans="1:17">
      <c r="B998" s="38"/>
      <c r="C998" s="45" t="s">
        <v>362</v>
      </c>
      <c r="D998" s="46"/>
      <c r="E998" s="46"/>
      <c r="F998" s="47"/>
      <c r="G998" s="47"/>
      <c r="H998" s="47"/>
      <c r="I998" s="47"/>
      <c r="J998" s="48"/>
    </row>
    <row r="999" spans="1:17">
      <c r="B999" s="38"/>
      <c r="C999" s="49"/>
      <c r="D999" s="7"/>
      <c r="E999" s="7"/>
      <c r="F999" s="7"/>
      <c r="G999" s="7"/>
      <c r="H999" s="7"/>
      <c r="I999" s="7"/>
      <c r="J999" s="8"/>
    </row>
    <row r="1000" spans="1:17">
      <c r="B1000" s="38"/>
      <c r="C1000" s="50" t="s">
        <v>67</v>
      </c>
      <c r="D1000" s="51"/>
      <c r="E1000" s="51"/>
      <c r="F1000" s="52">
        <f>SUMIF(K973:K997, IF(K972="","",K972), J973:J997)</f>
        <v/>
      </c>
      <c r="G1000" s="52"/>
      <c r="H1000" s="52"/>
      <c r="I1000" s="52"/>
      <c r="J1000" s="53"/>
    </row>
    <row r="1001" spans="1:17" hidden="1">
      <c r="B1001" s="38"/>
      <c r="C1001" s="54" t="s">
        <v>68</v>
      </c>
      <c r="D1001" s="34"/>
      <c r="E1001" s="34"/>
      <c r="F1001" s="55">
        <f>ROUND(SUMIF(K973:K997, IF(K972="","",K972), J973:J997) * 0.2, 2)</f>
        <v/>
      </c>
      <c r="G1001" s="55"/>
      <c r="H1001" s="55"/>
      <c r="I1001" s="55"/>
      <c r="J1001" s="56"/>
    </row>
    <row r="1002" spans="1:17" hidden="1">
      <c r="B1002" s="38"/>
      <c r="C1002" s="50" t="s">
        <v>69</v>
      </c>
      <c r="D1002" s="51"/>
      <c r="E1002" s="51"/>
      <c r="F1002" s="52">
        <f>SUM(F1000:F1001)</f>
        <v/>
      </c>
      <c r="G1002" s="52"/>
      <c r="H1002" s="52"/>
      <c r="I1002" s="52"/>
      <c r="J1002" s="53"/>
    </row>
    <row r="1003" spans="1:17">
      <c r="A1003" s="7" t="s">
        <v>77</v>
      </c>
      <c r="B1003" s="38"/>
      <c r="J1003" s="38"/>
    </row>
    <row r="1004" spans="1:17">
      <c r="B1004" s="38"/>
      <c r="C1004" s="45" t="s">
        <v>373</v>
      </c>
      <c r="D1004" s="46"/>
      <c r="E1004" s="46"/>
      <c r="F1004" s="47"/>
      <c r="G1004" s="47"/>
      <c r="H1004" s="47"/>
      <c r="I1004" s="47"/>
      <c r="J1004" s="48"/>
    </row>
    <row r="1005" spans="1:17">
      <c r="B1005" s="38"/>
      <c r="C1005" s="49"/>
      <c r="D1005" s="7"/>
      <c r="E1005" s="7"/>
      <c r="F1005" s="7"/>
      <c r="G1005" s="7"/>
      <c r="H1005" s="7"/>
      <c r="I1005" s="7"/>
      <c r="J1005" s="8"/>
    </row>
    <row r="1006" spans="1:17">
      <c r="B1006" s="38"/>
      <c r="C1006" s="50" t="s">
        <v>67</v>
      </c>
      <c r="D1006" s="51"/>
      <c r="E1006" s="51"/>
      <c r="F1006" s="52">
        <f>SUMIF(K875:K1003, IF(K874="","",K874), J875:J1003)</f>
        <v/>
      </c>
      <c r="G1006" s="52"/>
      <c r="H1006" s="52"/>
      <c r="I1006" s="52"/>
      <c r="J1006" s="53"/>
    </row>
    <row r="1007" spans="1:17" hidden="1">
      <c r="B1007" s="38"/>
      <c r="C1007" s="54" t="s">
        <v>68</v>
      </c>
      <c r="D1007" s="34"/>
      <c r="E1007" s="34"/>
      <c r="F1007" s="55">
        <f>ROUND(SUMIF(K875:K1003, IF(K874="","",K874), J875:J1003) * 0.2, 2)</f>
        <v/>
      </c>
      <c r="G1007" s="55"/>
      <c r="H1007" s="55"/>
      <c r="I1007" s="55"/>
      <c r="J1007" s="56"/>
    </row>
    <row r="1008" spans="1:17" hidden="1">
      <c r="B1008" s="38"/>
      <c r="C1008" s="50" t="s">
        <v>69</v>
      </c>
      <c r="D1008" s="51"/>
      <c r="E1008" s="51"/>
      <c r="F1008" s="52">
        <f>SUM(F1006:F1007)</f>
        <v/>
      </c>
      <c r="G1008" s="52"/>
      <c r="H1008" s="52"/>
      <c r="I1008" s="52"/>
      <c r="J1008" s="53"/>
    </row>
    <row r="1009" spans="1:17" ht="16.1838" customHeight="1">
      <c r="A1009" s="7">
        <v>4</v>
      </c>
      <c r="B1009" s="29" t="s">
        <v>374</v>
      </c>
      <c r="C1009" s="32" t="s">
        <v>376</v>
      </c>
      <c r="D1009" s="32"/>
      <c r="E1009" s="32"/>
      <c r="F1009" s="32"/>
      <c r="G1009" s="32"/>
      <c r="H1009" s="32"/>
      <c r="I1009" s="32"/>
      <c r="J1009" s="33"/>
      <c r="K1009" s="7"/>
    </row>
    <row r="1010" spans="1:17" hidden="1">
      <c r="A1010" s="7" t="s">
        <v>258</v>
      </c>
    </row>
    <row r="1011" spans="1:17" hidden="1">
      <c r="A1011" s="7" t="s">
        <v>258</v>
      </c>
    </row>
    <row r="1012" spans="1:17" hidden="1">
      <c r="A1012" s="7" t="s">
        <v>258</v>
      </c>
    </row>
    <row r="1013" spans="1:17" hidden="1">
      <c r="A1013" s="7" t="s">
        <v>258</v>
      </c>
    </row>
    <row r="1014" spans="1:17" hidden="1">
      <c r="A1014" s="7" t="s">
        <v>258</v>
      </c>
    </row>
    <row r="1015" spans="1:17" hidden="1">
      <c r="A1015" s="7" t="s">
        <v>258</v>
      </c>
    </row>
    <row r="1016" spans="1:17" hidden="1">
      <c r="A1016" s="7" t="s">
        <v>258</v>
      </c>
    </row>
    <row r="1017" spans="1:17" hidden="1">
      <c r="A1017" s="7" t="s">
        <v>258</v>
      </c>
    </row>
    <row r="1018" spans="1:17">
      <c r="A1018" s="7">
        <v>9</v>
      </c>
      <c r="B1018" s="36" t="s">
        <v>377</v>
      </c>
      <c r="C1018" s="37" t="s">
        <v>378</v>
      </c>
      <c r="D1018" s="38"/>
      <c r="E1018" s="38"/>
      <c r="F1018" s="39" t="s">
        <v>53</v>
      </c>
      <c r="G1018" s="40">
        <v>1</v>
      </c>
      <c r="H1018" s="41"/>
      <c r="I1018" s="42"/>
      <c r="J1018" s="43">
        <f>IF(AND(G1018= "",H1018= ""), 0, ROUND(ROUND(I1018, 2) * ROUND(IF(H1018="",G1018,H1018),  0), 2))</f>
        <v/>
      </c>
      <c r="K1018" s="7"/>
      <c r="M1018" s="44">
        <v>0.2</v>
      </c>
      <c r="Q1018" s="7">
        <v>19</v>
      </c>
    </row>
    <row r="1019" spans="1:17" hidden="1">
      <c r="A1019" s="7" t="s">
        <v>50</v>
      </c>
    </row>
    <row r="1020" spans="1:17" ht="27.225" customHeight="1">
      <c r="A1020" s="7">
        <v>9</v>
      </c>
      <c r="B1020" s="36" t="s">
        <v>379</v>
      </c>
      <c r="C1020" s="37" t="s">
        <v>380</v>
      </c>
      <c r="D1020" s="38"/>
      <c r="E1020" s="38"/>
      <c r="F1020" s="39" t="s">
        <v>53</v>
      </c>
      <c r="G1020" s="40">
        <v>1</v>
      </c>
      <c r="H1020" s="41"/>
      <c r="I1020" s="42"/>
      <c r="J1020" s="43">
        <f>IF(AND(G1020= "",H1020= ""), 0, ROUND(ROUND(I1020, 2) * ROUND(IF(H1020="",G1020,H1020),  0), 2))</f>
        <v/>
      </c>
      <c r="K1020" s="7"/>
      <c r="M1020" s="44">
        <v>0.2</v>
      </c>
      <c r="Q1020" s="7">
        <v>19</v>
      </c>
    </row>
    <row r="1021" spans="1:17" hidden="1">
      <c r="A1021" s="7" t="s">
        <v>50</v>
      </c>
    </row>
    <row r="1022" spans="1:17">
      <c r="A1022" s="7">
        <v>9</v>
      </c>
      <c r="B1022" s="36" t="s">
        <v>381</v>
      </c>
      <c r="C1022" s="37" t="s">
        <v>382</v>
      </c>
      <c r="D1022" s="38"/>
      <c r="E1022" s="38"/>
      <c r="F1022" s="39" t="s">
        <v>53</v>
      </c>
      <c r="G1022" s="40">
        <v>1</v>
      </c>
      <c r="H1022" s="41"/>
      <c r="I1022" s="42"/>
      <c r="J1022" s="43">
        <f>IF(AND(G1022= "",H1022= ""), 0, ROUND(ROUND(I1022, 2) * ROUND(IF(H1022="",G1022,H1022),  0), 2))</f>
        <v/>
      </c>
      <c r="K1022" s="7"/>
      <c r="M1022" s="44">
        <v>0.2</v>
      </c>
      <c r="Q1022" s="7">
        <v>19</v>
      </c>
    </row>
    <row r="1023" spans="1:17" hidden="1">
      <c r="A1023" s="7" t="s">
        <v>50</v>
      </c>
    </row>
    <row r="1024" spans="1:17" hidden="1">
      <c r="A1024" s="7" t="s">
        <v>258</v>
      </c>
    </row>
    <row r="1025" spans="1:10">
      <c r="A1025" s="7" t="s">
        <v>77</v>
      </c>
      <c r="B1025" s="38"/>
      <c r="J1025" s="38"/>
    </row>
    <row r="1026" spans="1:10">
      <c r="B1026" s="38"/>
      <c r="C1026" s="45" t="s">
        <v>383</v>
      </c>
      <c r="D1026" s="46"/>
      <c r="E1026" s="46"/>
      <c r="F1026" s="47"/>
      <c r="G1026" s="47"/>
      <c r="H1026" s="47"/>
      <c r="I1026" s="47"/>
      <c r="J1026" s="48"/>
    </row>
    <row r="1027" spans="1:10">
      <c r="B1027" s="38"/>
      <c r="C1027" s="49"/>
      <c r="D1027" s="7"/>
      <c r="E1027" s="7"/>
      <c r="F1027" s="7"/>
      <c r="G1027" s="7"/>
      <c r="H1027" s="7"/>
      <c r="I1027" s="7"/>
      <c r="J1027" s="8"/>
    </row>
    <row r="1028" spans="1:10">
      <c r="B1028" s="38"/>
      <c r="C1028" s="50" t="s">
        <v>67</v>
      </c>
      <c r="D1028" s="51"/>
      <c r="E1028" s="51"/>
      <c r="F1028" s="52">
        <f>SUMIF(K1010:K1025, IF(K1009="","",K1009), J1010:J1025)</f>
        <v/>
      </c>
      <c r="G1028" s="52"/>
      <c r="H1028" s="52"/>
      <c r="I1028" s="52"/>
      <c r="J1028" s="53"/>
    </row>
    <row r="1029" spans="1:10" hidden="1">
      <c r="B1029" s="38"/>
      <c r="C1029" s="54" t="s">
        <v>68</v>
      </c>
      <c r="D1029" s="34"/>
      <c r="E1029" s="34"/>
      <c r="F1029" s="55">
        <f>ROUND(SUMIF(K1010:K1025, IF(K1009="","",K1009), J1010:J1025) * 0.2, 2)</f>
        <v/>
      </c>
      <c r="G1029" s="55"/>
      <c r="H1029" s="55"/>
      <c r="I1029" s="55"/>
      <c r="J1029" s="56"/>
    </row>
    <row r="1030" spans="1:10" hidden="1">
      <c r="B1030" s="38"/>
      <c r="C1030" s="50" t="s">
        <v>69</v>
      </c>
      <c r="D1030" s="51"/>
      <c r="E1030" s="51"/>
      <c r="F1030" s="52">
        <f>SUM(F1028:F1029)</f>
        <v/>
      </c>
      <c r="G1030" s="52"/>
      <c r="H1030" s="52"/>
      <c r="I1030" s="52"/>
      <c r="J1030" s="53"/>
    </row>
    <row r="1031" spans="1:10">
      <c r="A1031" s="7" t="s">
        <v>39</v>
      </c>
      <c r="B1031" s="38"/>
      <c r="J1031" s="38"/>
    </row>
    <row r="1032" spans="1:10" ht="29.425" customHeight="1">
      <c r="B1032" s="38"/>
      <c r="C1032" s="45" t="s">
        <v>40</v>
      </c>
      <c r="D1032" s="46"/>
      <c r="E1032" s="46"/>
      <c r="F1032" s="47"/>
      <c r="G1032" s="47"/>
      <c r="H1032" s="47"/>
      <c r="I1032" s="47"/>
      <c r="J1032" s="48"/>
    </row>
    <row r="1033" spans="1:10">
      <c r="B1033" s="38"/>
      <c r="C1033" s="49"/>
      <c r="D1033" s="7"/>
      <c r="E1033" s="7"/>
      <c r="F1033" s="7"/>
      <c r="G1033" s="7"/>
      <c r="H1033" s="7"/>
      <c r="I1033" s="7"/>
      <c r="J1033" s="8"/>
    </row>
    <row r="1034" spans="1:10">
      <c r="B1034" s="38"/>
      <c r="C1034" s="54" t="s">
        <v>67</v>
      </c>
      <c r="D1034" s="34"/>
      <c r="E1034" s="34"/>
      <c r="F1034" s="55">
        <f>SUMIF(K8:K1031, IF(K7="","",K7), J8:J1031)</f>
        <v/>
      </c>
      <c r="G1034" s="55"/>
      <c r="H1034" s="55"/>
      <c r="I1034" s="55"/>
      <c r="J1034" s="56"/>
    </row>
    <row r="1035" spans="1:10" ht="16.9125" customHeight="1">
      <c r="B1035" s="38"/>
      <c r="C1035" s="54" t="s">
        <v>68</v>
      </c>
      <c r="D1035" s="34"/>
      <c r="E1035" s="34"/>
      <c r="F1035" s="55">
        <f>ROUND(SUMIF(K8:K1031, IF(K7="","",K7), J8:J1031) * 0.2, 2)</f>
        <v/>
      </c>
      <c r="G1035" s="55"/>
      <c r="H1035" s="55"/>
      <c r="I1035" s="55"/>
      <c r="J1035" s="56"/>
    </row>
    <row r="1036" spans="1:10">
      <c r="B1036" s="38"/>
      <c r="C1036" s="50" t="s">
        <v>69</v>
      </c>
      <c r="D1036" s="51"/>
      <c r="E1036" s="51"/>
      <c r="F1036" s="52">
        <f>SUM(F1034:F1035)</f>
        <v/>
      </c>
      <c r="G1036" s="52"/>
      <c r="H1036" s="52"/>
      <c r="I1036" s="52"/>
      <c r="J1036" s="53"/>
    </row>
    <row r="1037" spans="1:10" ht="38.4175" customHeight="1">
      <c r="B1037" s="3"/>
      <c r="C1037" s="63" t="s">
        <v>384</v>
      </c>
      <c r="D1037" s="63"/>
      <c r="E1037" s="63"/>
      <c r="F1037" s="63"/>
      <c r="G1037" s="63"/>
      <c r="H1037" s="63"/>
      <c r="I1037" s="63"/>
      <c r="J1037" s="63"/>
    </row>
    <row r="1039" spans="1:10">
      <c r="C1039" s="64" t="s">
        <v>385</v>
      </c>
      <c r="D1039" s="64"/>
      <c r="E1039" s="64"/>
      <c r="F1039" s="64"/>
      <c r="G1039" s="64"/>
      <c r="H1039" s="64"/>
      <c r="I1039" s="64"/>
      <c r="J1039" s="64"/>
    </row>
    <row r="1040" spans="1:10" ht="36.025" customHeight="1">
      <c r="C1040" s="65" t="s">
        <v>386</v>
      </c>
      <c r="D1040" s="66"/>
      <c r="E1040" s="66"/>
      <c r="F1040" s="67">
        <f>SUMIF(K34:K1022, "", J34:J1022)</f>
        <v/>
      </c>
      <c r="G1040" s="67"/>
      <c r="H1040" s="67"/>
      <c r="I1040" s="67"/>
      <c r="J1040" s="67"/>
    </row>
    <row r="1041" spans="1:10">
      <c r="C1041" s="68" t="s">
        <v>387</v>
      </c>
      <c r="D1041" s="69"/>
      <c r="E1041" s="69"/>
      <c r="F1041" s="70">
        <f>SUMIF(K34:K75, "", J34:J75)</f>
        <v/>
      </c>
      <c r="G1041" s="71"/>
      <c r="H1041" s="71"/>
      <c r="I1041" s="71"/>
      <c r="J1041" s="71"/>
    </row>
    <row r="1042" spans="1:10">
      <c r="C1042" s="68" t="s">
        <v>388</v>
      </c>
      <c r="D1042" s="69"/>
      <c r="E1042" s="69"/>
      <c r="F1042" s="70">
        <f>SUMIF(K120:K130, "", J120:J130)</f>
        <v/>
      </c>
      <c r="G1042" s="71"/>
      <c r="H1042" s="71"/>
      <c r="I1042" s="71"/>
      <c r="J1042" s="71"/>
    </row>
    <row r="1043" spans="1:10" ht="28.75" customHeight="1">
      <c r="C1043" s="68" t="s">
        <v>389</v>
      </c>
      <c r="D1043" s="69"/>
      <c r="E1043" s="69"/>
      <c r="F1043" s="70">
        <f>SUMIF(K200:K216, "", J200:J216)</f>
        <v/>
      </c>
      <c r="G1043" s="71"/>
      <c r="H1043" s="71"/>
      <c r="I1043" s="71"/>
      <c r="J1043" s="71"/>
    </row>
    <row r="1044" spans="1:10" ht="28.75" customHeight="1">
      <c r="C1044" s="68" t="s">
        <v>390</v>
      </c>
      <c r="D1044" s="69"/>
      <c r="E1044" s="69"/>
      <c r="F1044" s="70">
        <f>SUMIF(K351:K445, "", J351:J445)</f>
        <v/>
      </c>
      <c r="G1044" s="71"/>
      <c r="H1044" s="71"/>
      <c r="I1044" s="71"/>
      <c r="J1044" s="71"/>
    </row>
    <row r="1045" spans="1:10">
      <c r="C1045" s="68" t="s">
        <v>391</v>
      </c>
      <c r="D1045" s="69"/>
      <c r="E1045" s="69"/>
      <c r="F1045" s="70">
        <f>SUMIF(K478:K609, "", J478:J609)</f>
        <v/>
      </c>
      <c r="G1045" s="71"/>
      <c r="H1045" s="71"/>
      <c r="I1045" s="71"/>
      <c r="J1045" s="71"/>
    </row>
    <row r="1046" spans="1:10">
      <c r="C1046" s="68" t="s">
        <v>392</v>
      </c>
      <c r="D1046" s="69"/>
      <c r="E1046" s="69"/>
      <c r="F1046" s="70">
        <f>SUMIF(K700:K713, "", J700:J713)</f>
        <v/>
      </c>
      <c r="G1046" s="71"/>
      <c r="H1046" s="71"/>
      <c r="I1046" s="71"/>
      <c r="J1046" s="71"/>
    </row>
    <row r="1047" spans="1:10">
      <c r="C1047" s="68" t="s">
        <v>393</v>
      </c>
      <c r="D1047" s="69"/>
      <c r="E1047" s="69"/>
      <c r="F1047" s="70">
        <f>SUMIF(K748:K859, "", J748:J859)</f>
        <v/>
      </c>
      <c r="G1047" s="71"/>
      <c r="H1047" s="71"/>
      <c r="I1047" s="71"/>
      <c r="J1047" s="71"/>
    </row>
    <row r="1048" spans="1:10">
      <c r="C1048" s="68" t="s">
        <v>394</v>
      </c>
      <c r="D1048" s="69"/>
      <c r="E1048" s="69"/>
      <c r="F1048" s="70">
        <f>SUMIF(K891:K993, "", J891:J993)</f>
        <v/>
      </c>
      <c r="G1048" s="71"/>
      <c r="H1048" s="71"/>
      <c r="I1048" s="71"/>
      <c r="J1048" s="71"/>
    </row>
    <row r="1049" spans="1:10" ht="26.75" customHeight="1">
      <c r="C1049" s="68" t="s">
        <v>395</v>
      </c>
      <c r="D1049" s="69"/>
      <c r="E1049" s="69"/>
      <c r="F1049" s="70">
        <f>SUMIF(K1018:K1022, "", J1018:J1022)</f>
        <v/>
      </c>
      <c r="G1049" s="71"/>
      <c r="H1049" s="71"/>
      <c r="I1049" s="71"/>
      <c r="J1049" s="71"/>
    </row>
    <row r="1050" spans="1:10" ht="27.225" customHeight="1">
      <c r="C1050" s="72" t="s">
        <v>396</v>
      </c>
      <c r="D1050" s="73"/>
      <c r="E1050" s="73"/>
      <c r="F1050" s="74"/>
      <c r="G1050" s="74"/>
      <c r="H1050" s="74"/>
      <c r="I1050" s="74"/>
      <c r="J1050" s="75"/>
    </row>
    <row r="1051" spans="1:10">
      <c r="C1051" s="76"/>
      <c r="D1051" s="3"/>
      <c r="E1051" s="3"/>
      <c r="F1051" s="3"/>
      <c r="G1051" s="3"/>
      <c r="H1051" s="3"/>
      <c r="I1051" s="3"/>
      <c r="J1051" s="77"/>
    </row>
    <row r="1052" spans="1:10">
      <c r="A1052" s="57"/>
      <c r="C1052" s="78" t="s">
        <v>67</v>
      </c>
      <c r="D1052" s="7"/>
      <c r="E1052" s="7"/>
      <c r="F1052" s="79">
        <f>SUMIF(K5:K1037, IF(K4="","",K4), J5:J1037)</f>
        <v/>
      </c>
      <c r="G1052" s="80"/>
      <c r="H1052" s="80"/>
      <c r="I1052" s="80"/>
      <c r="J1052" s="81"/>
    </row>
    <row r="1053" spans="1:10">
      <c r="A1053" s="57"/>
      <c r="C1053" s="78" t="s">
        <v>68</v>
      </c>
      <c r="D1053" s="7"/>
      <c r="E1053" s="7"/>
      <c r="F1053" s="79">
        <f>ROUND(SUMIF(K5:K1037, IF(K4="","",K4), J5:J1037) * 0.2, 2)</f>
        <v/>
      </c>
      <c r="G1053" s="80"/>
      <c r="H1053" s="80"/>
      <c r="I1053" s="80"/>
      <c r="J1053" s="81"/>
    </row>
    <row r="1054" spans="1:10">
      <c r="C1054" s="82" t="s">
        <v>69</v>
      </c>
      <c r="D1054" s="83"/>
      <c r="E1054" s="83"/>
      <c r="F1054" s="84">
        <f>SUM(F1052:F1053)</f>
        <v/>
      </c>
      <c r="G1054" s="85"/>
      <c r="H1054" s="85"/>
      <c r="I1054" s="85"/>
      <c r="J1054" s="86"/>
    </row>
    <row r="1055" spans="1:10">
      <c r="C1055" s="87"/>
    </row>
    <row r="1056" spans="1:10">
      <c r="C1056" s="60" t="s">
        <v>397</v>
      </c>
    </row>
    <row r="1057" spans="3:10">
      <c r="C1057" s="83">
        <f>IF('Paramètres'!AA2&lt;&gt;"",'Paramètres'!AA2,"")</f>
        <v/>
      </c>
      <c r="D1057" s="83"/>
      <c r="E1057" s="83"/>
      <c r="F1057" s="83"/>
      <c r="G1057" s="83"/>
      <c r="H1057" s="83"/>
      <c r="I1057" s="83"/>
      <c r="J1057" s="83"/>
    </row>
    <row r="1058" spans="3:10">
      <c r="C1058" s="83"/>
      <c r="D1058" s="83"/>
      <c r="E1058" s="83"/>
      <c r="F1058" s="83"/>
      <c r="G1058" s="83"/>
      <c r="H1058" s="83"/>
      <c r="I1058" s="83"/>
      <c r="J1058" s="83"/>
    </row>
    <row r="1059" spans="3:10" ht="56.7" customHeight="1">
      <c r="F1059" s="88" t="s">
        <v>398</v>
      </c>
      <c r="G1059" s="88"/>
      <c r="H1059" s="88"/>
      <c r="I1059" s="88"/>
      <c r="J1059" s="88"/>
    </row>
    <row r="1061" spans="3:10" ht="85.05" customHeight="1">
      <c r="C1061" s="89" t="s">
        <v>399</v>
      </c>
      <c r="D1061" s="89"/>
      <c r="F1061" s="89" t="s">
        <v>400</v>
      </c>
      <c r="G1061" s="89"/>
      <c r="H1061" s="89"/>
      <c r="I1061" s="89"/>
      <c r="J1061" s="89"/>
    </row>
    <row r="1062" spans="3:10">
      <c r="C1062" s="90"/>
      <c r="D1062" s="90"/>
      <c r="E1062" s="90"/>
      <c r="F1062" s="90"/>
      <c r="G1062" s="90"/>
      <c r="H1062" s="90"/>
      <c r="I1062" s="90"/>
      <c r="J1062" s="90"/>
    </row>
  </sheetData>
  <sheetProtection password="E95E" sheet="1" objects="1" selectLockedCells="1"/>
  <mergeCells count="535">
    <mergeCell ref="C3:E3"/>
    <mergeCell ref="C4:E4"/>
    <mergeCell ref="C7:E7"/>
    <mergeCell ref="C8:E8"/>
    <mergeCell ref="C9:E9"/>
    <mergeCell ref="C34:E34"/>
    <mergeCell ref="C36:E36"/>
    <mergeCell ref="C38:E38"/>
    <mergeCell ref="C40:E40"/>
    <mergeCell ref="C42:E42"/>
    <mergeCell ref="C44:E44"/>
    <mergeCell ref="C46:E46"/>
    <mergeCell ref="C48:E48"/>
    <mergeCell ref="C50:E50"/>
    <mergeCell ref="F51:J51"/>
    <mergeCell ref="C51:E51"/>
    <mergeCell ref="F52:J52"/>
    <mergeCell ref="C52:E52"/>
    <mergeCell ref="F53:J53"/>
    <mergeCell ref="C53:E53"/>
    <mergeCell ref="F54:J54"/>
    <mergeCell ref="C54:E54"/>
    <mergeCell ref="F55:J55"/>
    <mergeCell ref="C55:E55"/>
    <mergeCell ref="C56:E56"/>
    <mergeCell ref="C73:E73"/>
    <mergeCell ref="C75:E75"/>
    <mergeCell ref="C78:E78"/>
    <mergeCell ref="F79:J79"/>
    <mergeCell ref="C79:E79"/>
    <mergeCell ref="F80:J80"/>
    <mergeCell ref="C80:E80"/>
    <mergeCell ref="F81:J81"/>
    <mergeCell ref="C81:E81"/>
    <mergeCell ref="F82:J82"/>
    <mergeCell ref="C82:E82"/>
    <mergeCell ref="F83:J83"/>
    <mergeCell ref="C83:E83"/>
    <mergeCell ref="C84:E84"/>
    <mergeCell ref="F85:J85"/>
    <mergeCell ref="C85:E85"/>
    <mergeCell ref="F86:J86"/>
    <mergeCell ref="C86:E86"/>
    <mergeCell ref="F87:J87"/>
    <mergeCell ref="C87:E87"/>
    <mergeCell ref="F88:J88"/>
    <mergeCell ref="C88:E88"/>
    <mergeCell ref="F89:J89"/>
    <mergeCell ref="C89:E89"/>
    <mergeCell ref="C90:E90"/>
    <mergeCell ref="C91:E91"/>
    <mergeCell ref="C94:E94"/>
    <mergeCell ref="F95:J95"/>
    <mergeCell ref="C95:E95"/>
    <mergeCell ref="F96:J96"/>
    <mergeCell ref="C96:E96"/>
    <mergeCell ref="F97:J97"/>
    <mergeCell ref="C97:E97"/>
    <mergeCell ref="F98:J98"/>
    <mergeCell ref="C98:E98"/>
    <mergeCell ref="F99:J99"/>
    <mergeCell ref="C99:E99"/>
    <mergeCell ref="C100:E100"/>
    <mergeCell ref="C120:E120"/>
    <mergeCell ref="C122:E122"/>
    <mergeCell ref="C124:E124"/>
    <mergeCell ref="C126:E126"/>
    <mergeCell ref="C128:E128"/>
    <mergeCell ref="C130:E130"/>
    <mergeCell ref="C132:E132"/>
    <mergeCell ref="F133:J133"/>
    <mergeCell ref="C133:E133"/>
    <mergeCell ref="F134:J134"/>
    <mergeCell ref="C134:E134"/>
    <mergeCell ref="F135:J135"/>
    <mergeCell ref="C135:E135"/>
    <mergeCell ref="F136:J136"/>
    <mergeCell ref="C136:E136"/>
    <mergeCell ref="F137:J137"/>
    <mergeCell ref="C137:E137"/>
    <mergeCell ref="C138:E138"/>
    <mergeCell ref="C141:E141"/>
    <mergeCell ref="F142:J142"/>
    <mergeCell ref="C142:E142"/>
    <mergeCell ref="F143:J143"/>
    <mergeCell ref="C143:E143"/>
    <mergeCell ref="F144:J144"/>
    <mergeCell ref="C144:E144"/>
    <mergeCell ref="F145:J145"/>
    <mergeCell ref="C145:E145"/>
    <mergeCell ref="F146:J146"/>
    <mergeCell ref="C146:E146"/>
    <mergeCell ref="C147:E147"/>
    <mergeCell ref="F148:J148"/>
    <mergeCell ref="C148:E148"/>
    <mergeCell ref="F149:J149"/>
    <mergeCell ref="C149:E149"/>
    <mergeCell ref="F150:J150"/>
    <mergeCell ref="C150:E150"/>
    <mergeCell ref="F151:J151"/>
    <mergeCell ref="C151:E151"/>
    <mergeCell ref="F152:J152"/>
    <mergeCell ref="C152:E152"/>
    <mergeCell ref="C153:E153"/>
    <mergeCell ref="C154:E154"/>
    <mergeCell ref="C200:E200"/>
    <mergeCell ref="C202:E202"/>
    <mergeCell ref="C204:E204"/>
    <mergeCell ref="F205:J205"/>
    <mergeCell ref="C205:E205"/>
    <mergeCell ref="F206:J206"/>
    <mergeCell ref="C206:E206"/>
    <mergeCell ref="F207:J207"/>
    <mergeCell ref="C207:E207"/>
    <mergeCell ref="F208:J208"/>
    <mergeCell ref="C208:E208"/>
    <mergeCell ref="F209:J209"/>
    <mergeCell ref="C209:E209"/>
    <mergeCell ref="C210:E210"/>
    <mergeCell ref="C214:E214"/>
    <mergeCell ref="C216:E216"/>
    <mergeCell ref="C219:E219"/>
    <mergeCell ref="F220:J220"/>
    <mergeCell ref="C220:E220"/>
    <mergeCell ref="F221:J221"/>
    <mergeCell ref="C221:E221"/>
    <mergeCell ref="F222:J222"/>
    <mergeCell ref="C222:E222"/>
    <mergeCell ref="F223:J223"/>
    <mergeCell ref="C223:E223"/>
    <mergeCell ref="F224:J224"/>
    <mergeCell ref="C224:E224"/>
    <mergeCell ref="C225:E225"/>
    <mergeCell ref="F226:J226"/>
    <mergeCell ref="C226:E226"/>
    <mergeCell ref="F227:J227"/>
    <mergeCell ref="C227:E227"/>
    <mergeCell ref="F228:J228"/>
    <mergeCell ref="C228:E228"/>
    <mergeCell ref="F229:J229"/>
    <mergeCell ref="C229:E229"/>
    <mergeCell ref="F230:J230"/>
    <mergeCell ref="C230:E230"/>
    <mergeCell ref="C231:E231"/>
    <mergeCell ref="C232:E232"/>
    <mergeCell ref="C237:E237"/>
    <mergeCell ref="F238:J238"/>
    <mergeCell ref="C238:E238"/>
    <mergeCell ref="F239:J239"/>
    <mergeCell ref="C239:E239"/>
    <mergeCell ref="F240:J240"/>
    <mergeCell ref="C240:E240"/>
    <mergeCell ref="F241:J241"/>
    <mergeCell ref="C241:E241"/>
    <mergeCell ref="F242:J242"/>
    <mergeCell ref="C242:E242"/>
    <mergeCell ref="C243:E243"/>
    <mergeCell ref="C272:E272"/>
    <mergeCell ref="F273:J273"/>
    <mergeCell ref="C273:E273"/>
    <mergeCell ref="F274:J274"/>
    <mergeCell ref="C274:E274"/>
    <mergeCell ref="F275:J275"/>
    <mergeCell ref="C275:E275"/>
    <mergeCell ref="F276:J276"/>
    <mergeCell ref="C276:E276"/>
    <mergeCell ref="F277:J277"/>
    <mergeCell ref="C277:E277"/>
    <mergeCell ref="C278:E278"/>
    <mergeCell ref="C351:E351"/>
    <mergeCell ref="C358:E358"/>
    <mergeCell ref="C365:E365"/>
    <mergeCell ref="C369:E369"/>
    <mergeCell ref="C374:E374"/>
    <mergeCell ref="C376:E376"/>
    <mergeCell ref="C378:E378"/>
    <mergeCell ref="F379:J379"/>
    <mergeCell ref="C379:E379"/>
    <mergeCell ref="F380:J380"/>
    <mergeCell ref="C380:E380"/>
    <mergeCell ref="F381:J381"/>
    <mergeCell ref="C381:E381"/>
    <mergeCell ref="F382:J382"/>
    <mergeCell ref="C382:E382"/>
    <mergeCell ref="F383:J383"/>
    <mergeCell ref="C383:E383"/>
    <mergeCell ref="C384:E384"/>
    <mergeCell ref="C404:E404"/>
    <mergeCell ref="C406:E406"/>
    <mergeCell ref="C408:E408"/>
    <mergeCell ref="C410:E410"/>
    <mergeCell ref="C415:E415"/>
    <mergeCell ref="C417:E417"/>
    <mergeCell ref="C419:E419"/>
    <mergeCell ref="C425:E425"/>
    <mergeCell ref="C427:E427"/>
    <mergeCell ref="C429:E429"/>
    <mergeCell ref="C431:E431"/>
    <mergeCell ref="C434:E434"/>
    <mergeCell ref="F435:J435"/>
    <mergeCell ref="C435:E435"/>
    <mergeCell ref="F436:J436"/>
    <mergeCell ref="C436:E436"/>
    <mergeCell ref="F437:J437"/>
    <mergeCell ref="C437:E437"/>
    <mergeCell ref="F438:J438"/>
    <mergeCell ref="C438:E438"/>
    <mergeCell ref="F439:J439"/>
    <mergeCell ref="C439:E439"/>
    <mergeCell ref="C440:E440"/>
    <mergeCell ref="C445:E445"/>
    <mergeCell ref="C448:E448"/>
    <mergeCell ref="F449:J449"/>
    <mergeCell ref="C449:E449"/>
    <mergeCell ref="F450:J450"/>
    <mergeCell ref="C450:E450"/>
    <mergeCell ref="F451:J451"/>
    <mergeCell ref="C451:E451"/>
    <mergeCell ref="F452:J452"/>
    <mergeCell ref="C452:E452"/>
    <mergeCell ref="F453:J453"/>
    <mergeCell ref="C453:E453"/>
    <mergeCell ref="C454:E454"/>
    <mergeCell ref="F455:J455"/>
    <mergeCell ref="C455:E455"/>
    <mergeCell ref="F456:J456"/>
    <mergeCell ref="C456:E456"/>
    <mergeCell ref="F457:J457"/>
    <mergeCell ref="C457:E457"/>
    <mergeCell ref="F458:J458"/>
    <mergeCell ref="C458:E458"/>
    <mergeCell ref="F459:J459"/>
    <mergeCell ref="C459:E459"/>
    <mergeCell ref="C460:E460"/>
    <mergeCell ref="C461:E461"/>
    <mergeCell ref="C478:E478"/>
    <mergeCell ref="C480:E480"/>
    <mergeCell ref="C487:E487"/>
    <mergeCell ref="F488:J488"/>
    <mergeCell ref="C488:E488"/>
    <mergeCell ref="F489:J489"/>
    <mergeCell ref="C489:E489"/>
    <mergeCell ref="F490:J490"/>
    <mergeCell ref="C490:E490"/>
    <mergeCell ref="F491:J491"/>
    <mergeCell ref="C491:E491"/>
    <mergeCell ref="F492:J492"/>
    <mergeCell ref="C492:E492"/>
    <mergeCell ref="C493:E493"/>
    <mergeCell ref="C506:E506"/>
    <mergeCell ref="C507:E507"/>
    <mergeCell ref="C509:E509"/>
    <mergeCell ref="C511:E511"/>
    <mergeCell ref="C513:E513"/>
    <mergeCell ref="C515:E515"/>
    <mergeCell ref="C517:E517"/>
    <mergeCell ref="C519:E519"/>
    <mergeCell ref="C521:E521"/>
    <mergeCell ref="C523:E523"/>
    <mergeCell ref="C525:E525"/>
    <mergeCell ref="C527:E527"/>
    <mergeCell ref="C529:E529"/>
    <mergeCell ref="C532:E532"/>
    <mergeCell ref="C533:E533"/>
    <mergeCell ref="C536:E536"/>
    <mergeCell ref="C537:E537"/>
    <mergeCell ref="C539:E539"/>
    <mergeCell ref="C541:E541"/>
    <mergeCell ref="C543:E543"/>
    <mergeCell ref="C545:E545"/>
    <mergeCell ref="C547:E547"/>
    <mergeCell ref="C549:E549"/>
    <mergeCell ref="C551:E551"/>
    <mergeCell ref="C553:E553"/>
    <mergeCell ref="C555:E555"/>
    <mergeCell ref="C557:E557"/>
    <mergeCell ref="C560:E560"/>
    <mergeCell ref="C561:E561"/>
    <mergeCell ref="C571:E571"/>
    <mergeCell ref="C586:E586"/>
    <mergeCell ref="C588:E588"/>
    <mergeCell ref="C592:E592"/>
    <mergeCell ref="C607:E607"/>
    <mergeCell ref="C609:E609"/>
    <mergeCell ref="C678:E678"/>
    <mergeCell ref="F679:J679"/>
    <mergeCell ref="C679:E679"/>
    <mergeCell ref="F680:J680"/>
    <mergeCell ref="C680:E680"/>
    <mergeCell ref="F681:J681"/>
    <mergeCell ref="C681:E681"/>
    <mergeCell ref="F682:J682"/>
    <mergeCell ref="C682:E682"/>
    <mergeCell ref="F683:J683"/>
    <mergeCell ref="C683:E683"/>
    <mergeCell ref="C684:E684"/>
    <mergeCell ref="F685:J685"/>
    <mergeCell ref="C685:E685"/>
    <mergeCell ref="F686:J686"/>
    <mergeCell ref="C686:E686"/>
    <mergeCell ref="F687:J687"/>
    <mergeCell ref="C687:E687"/>
    <mergeCell ref="F688:J688"/>
    <mergeCell ref="C688:E688"/>
    <mergeCell ref="F689:J689"/>
    <mergeCell ref="C689:E689"/>
    <mergeCell ref="C690:E690"/>
    <mergeCell ref="C700:E700"/>
    <mergeCell ref="C702:E702"/>
    <mergeCell ref="C704:E704"/>
    <mergeCell ref="C711:E711"/>
    <mergeCell ref="C713:E713"/>
    <mergeCell ref="C716:E716"/>
    <mergeCell ref="F717:J717"/>
    <mergeCell ref="C717:E717"/>
    <mergeCell ref="F718:J718"/>
    <mergeCell ref="C718:E718"/>
    <mergeCell ref="F719:J719"/>
    <mergeCell ref="C719:E719"/>
    <mergeCell ref="F720:J720"/>
    <mergeCell ref="C720:E720"/>
    <mergeCell ref="F721:J721"/>
    <mergeCell ref="C721:E721"/>
    <mergeCell ref="C722:E722"/>
    <mergeCell ref="C723:E723"/>
    <mergeCell ref="C748:E748"/>
    <mergeCell ref="C750:E750"/>
    <mergeCell ref="C752:E752"/>
    <mergeCell ref="C754:E754"/>
    <mergeCell ref="C756:E756"/>
    <mergeCell ref="C759:E759"/>
    <mergeCell ref="F760:J760"/>
    <mergeCell ref="C760:E760"/>
    <mergeCell ref="F761:J761"/>
    <mergeCell ref="C761:E761"/>
    <mergeCell ref="F762:J762"/>
    <mergeCell ref="C762:E762"/>
    <mergeCell ref="F763:J763"/>
    <mergeCell ref="C763:E763"/>
    <mergeCell ref="F764:J764"/>
    <mergeCell ref="C764:E764"/>
    <mergeCell ref="C765:E765"/>
    <mergeCell ref="C778:E778"/>
    <mergeCell ref="C780:E780"/>
    <mergeCell ref="F781:J781"/>
    <mergeCell ref="C781:E781"/>
    <mergeCell ref="F782:J782"/>
    <mergeCell ref="C782:E782"/>
    <mergeCell ref="F783:J783"/>
    <mergeCell ref="C783:E783"/>
    <mergeCell ref="F784:J784"/>
    <mergeCell ref="C784:E784"/>
    <mergeCell ref="F785:J785"/>
    <mergeCell ref="C785:E785"/>
    <mergeCell ref="C786:E786"/>
    <mergeCell ref="C821:E821"/>
    <mergeCell ref="C823:E823"/>
    <mergeCell ref="C825:E825"/>
    <mergeCell ref="C827:E827"/>
    <mergeCell ref="C829:E829"/>
    <mergeCell ref="C831:E831"/>
    <mergeCell ref="C833:E833"/>
    <mergeCell ref="C835:E835"/>
    <mergeCell ref="C837:E837"/>
    <mergeCell ref="C839:E839"/>
    <mergeCell ref="C841:E841"/>
    <mergeCell ref="C843:E843"/>
    <mergeCell ref="C846:E846"/>
    <mergeCell ref="F847:J847"/>
    <mergeCell ref="C847:E847"/>
    <mergeCell ref="F848:J848"/>
    <mergeCell ref="C848:E848"/>
    <mergeCell ref="F849:J849"/>
    <mergeCell ref="C849:E849"/>
    <mergeCell ref="F850:J850"/>
    <mergeCell ref="C850:E850"/>
    <mergeCell ref="F851:J851"/>
    <mergeCell ref="C851:E851"/>
    <mergeCell ref="C852:E852"/>
    <mergeCell ref="C855:E855"/>
    <mergeCell ref="C857:E857"/>
    <mergeCell ref="C859:E859"/>
    <mergeCell ref="C862:E862"/>
    <mergeCell ref="F863:J863"/>
    <mergeCell ref="C863:E863"/>
    <mergeCell ref="F864:J864"/>
    <mergeCell ref="C864:E864"/>
    <mergeCell ref="F865:J865"/>
    <mergeCell ref="C865:E865"/>
    <mergeCell ref="F866:J866"/>
    <mergeCell ref="C866:E866"/>
    <mergeCell ref="F867:J867"/>
    <mergeCell ref="C867:E867"/>
    <mergeCell ref="C868:E868"/>
    <mergeCell ref="F869:J869"/>
    <mergeCell ref="C869:E869"/>
    <mergeCell ref="F870:J870"/>
    <mergeCell ref="C870:E870"/>
    <mergeCell ref="F871:J871"/>
    <mergeCell ref="C871:E871"/>
    <mergeCell ref="F872:J872"/>
    <mergeCell ref="C872:E872"/>
    <mergeCell ref="F873:J873"/>
    <mergeCell ref="C873:E873"/>
    <mergeCell ref="C874:E874"/>
    <mergeCell ref="C875:E875"/>
    <mergeCell ref="C891:E891"/>
    <mergeCell ref="C893:E893"/>
    <mergeCell ref="C910:E910"/>
    <mergeCell ref="C912:E912"/>
    <mergeCell ref="C913:E913"/>
    <mergeCell ref="C915:E915"/>
    <mergeCell ref="C918:E918"/>
    <mergeCell ref="C919:E919"/>
    <mergeCell ref="C921:E921"/>
    <mergeCell ref="C925:E925"/>
    <mergeCell ref="C927:E927"/>
    <mergeCell ref="C929:E929"/>
    <mergeCell ref="F930:J930"/>
    <mergeCell ref="C930:E930"/>
    <mergeCell ref="F931:J931"/>
    <mergeCell ref="C931:E931"/>
    <mergeCell ref="F932:J932"/>
    <mergeCell ref="C932:E932"/>
    <mergeCell ref="F933:J933"/>
    <mergeCell ref="C933:E933"/>
    <mergeCell ref="F934:J934"/>
    <mergeCell ref="C934:E934"/>
    <mergeCell ref="C935:E935"/>
    <mergeCell ref="C946:E946"/>
    <mergeCell ref="C948:E948"/>
    <mergeCell ref="C964:E964"/>
    <mergeCell ref="C966:E966"/>
    <mergeCell ref="F967:J967"/>
    <mergeCell ref="C967:E967"/>
    <mergeCell ref="F968:J968"/>
    <mergeCell ref="C968:E968"/>
    <mergeCell ref="F969:J969"/>
    <mergeCell ref="C969:E969"/>
    <mergeCell ref="F970:J970"/>
    <mergeCell ref="C970:E970"/>
    <mergeCell ref="F971:J971"/>
    <mergeCell ref="C971:E971"/>
    <mergeCell ref="C972:E972"/>
    <mergeCell ref="C985:E985"/>
    <mergeCell ref="C987:E987"/>
    <mergeCell ref="C989:E989"/>
    <mergeCell ref="C991:E991"/>
    <mergeCell ref="C993:E993"/>
    <mergeCell ref="C997:E997"/>
    <mergeCell ref="F998:J998"/>
    <mergeCell ref="C998:E998"/>
    <mergeCell ref="F999:J999"/>
    <mergeCell ref="C999:E999"/>
    <mergeCell ref="F1000:J1000"/>
    <mergeCell ref="C1000:E1000"/>
    <mergeCell ref="F1001:J1001"/>
    <mergeCell ref="C1001:E1001"/>
    <mergeCell ref="F1002:J1002"/>
    <mergeCell ref="C1002:E1002"/>
    <mergeCell ref="C1003:E1003"/>
    <mergeCell ref="F1004:J1004"/>
    <mergeCell ref="C1004:E1004"/>
    <mergeCell ref="F1005:J1005"/>
    <mergeCell ref="C1005:E1005"/>
    <mergeCell ref="F1006:J1006"/>
    <mergeCell ref="C1006:E1006"/>
    <mergeCell ref="F1007:J1007"/>
    <mergeCell ref="C1007:E1007"/>
    <mergeCell ref="F1008:J1008"/>
    <mergeCell ref="C1008:E1008"/>
    <mergeCell ref="C1009:E1009"/>
    <mergeCell ref="C1018:E1018"/>
    <mergeCell ref="C1020:E1020"/>
    <mergeCell ref="C1022:E1022"/>
    <mergeCell ref="C1025:E1025"/>
    <mergeCell ref="F1026:J1026"/>
    <mergeCell ref="C1026:E1026"/>
    <mergeCell ref="F1027:J1027"/>
    <mergeCell ref="C1027:E1027"/>
    <mergeCell ref="F1028:J1028"/>
    <mergeCell ref="C1028:E1028"/>
    <mergeCell ref="F1029:J1029"/>
    <mergeCell ref="C1029:E1029"/>
    <mergeCell ref="F1030:J1030"/>
    <mergeCell ref="C1030:E1030"/>
    <mergeCell ref="C1031:E1031"/>
    <mergeCell ref="F1032:J1032"/>
    <mergeCell ref="C1032:E1032"/>
    <mergeCell ref="F1033:J1033"/>
    <mergeCell ref="C1033:E1033"/>
    <mergeCell ref="F1034:J1034"/>
    <mergeCell ref="C1034:E1034"/>
    <mergeCell ref="F1035:J1035"/>
    <mergeCell ref="C1035:E1035"/>
    <mergeCell ref="F1036:J1036"/>
    <mergeCell ref="C1036:E1036"/>
    <mergeCell ref="C1037:J1037"/>
    <mergeCell ref="C1039:J1039"/>
    <mergeCell ref="F1040:J1040"/>
    <mergeCell ref="C1040:E1040"/>
    <mergeCell ref="F1041:J1041"/>
    <mergeCell ref="C1041:E1041"/>
    <mergeCell ref="F1042:J1042"/>
    <mergeCell ref="C1042:E1042"/>
    <mergeCell ref="F1043:J1043"/>
    <mergeCell ref="C1043:E1043"/>
    <mergeCell ref="F1044:J1044"/>
    <mergeCell ref="C1044:E1044"/>
    <mergeCell ref="F1045:J1045"/>
    <mergeCell ref="C1045:E1045"/>
    <mergeCell ref="F1046:J1046"/>
    <mergeCell ref="C1046:E1046"/>
    <mergeCell ref="F1047:J1047"/>
    <mergeCell ref="C1047:E1047"/>
    <mergeCell ref="F1048:J1048"/>
    <mergeCell ref="C1048:E1048"/>
    <mergeCell ref="F1049:J1049"/>
    <mergeCell ref="C1049:E1049"/>
    <mergeCell ref="C1050:E1050"/>
    <mergeCell ref="C1051:J1051"/>
    <mergeCell ref="C1052:E1052"/>
    <mergeCell ref="F1052:J1052"/>
    <mergeCell ref="C1053:E1053"/>
    <mergeCell ref="F1053:J1053"/>
    <mergeCell ref="C1054:E1054"/>
    <mergeCell ref="F1054:J1054"/>
    <mergeCell ref="C1055:J1055"/>
    <mergeCell ref="C1056:J1056"/>
    <mergeCell ref="C1057:J1057"/>
    <mergeCell ref="C1058:J1058"/>
    <mergeCell ref="F1059:J1059"/>
    <mergeCell ref="C1061:D1061"/>
    <mergeCell ref="F1061:J1061"/>
    <mergeCell ref="C1062:J1062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&amp;L&amp;G&amp;L              24040 - RÉSIDENCE SIRIUS - RÉNOVATION DE 45 LOGEMENTS ÉTUDIANTS
              30 Avenue Georges Clémenceau - 25000 BESANÇON&amp;RDPGF - Lot n°08 LOT ÉLECTRICITÉ - CHAUFFAGE ÉLECTRIQUE 
EXE - Edition du 7/01/2025</oddHeader>
    <oddFooter>&amp;CEdition du 7/01/2025&amp;RPage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34" t="s">
        <v>401</v>
      </c>
      <c r="AA1" s="7">
        <f>IF('DPGF'!F1054&lt;&gt;"",'DPGF'!F1054,"0")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1" t="s">
        <v>402</v>
      </c>
      <c r="B3" s="88" t="s">
        <v>403</v>
      </c>
      <c r="C3" s="92" t="s">
        <v>428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1" t="s">
        <v>404</v>
      </c>
      <c r="B5" s="88" t="s">
        <v>405</v>
      </c>
      <c r="C5" s="92" t="s">
        <v>429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1" t="s">
        <v>414</v>
      </c>
      <c r="B7" s="88" t="s">
        <v>415</v>
      </c>
      <c r="C7" s="92">
        <v>24040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1" t="s">
        <v>416</v>
      </c>
      <c r="B9" s="88" t="s">
        <v>417</v>
      </c>
      <c r="C9" s="92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1" t="s">
        <v>406</v>
      </c>
      <c r="B11" s="88" t="s">
        <v>407</v>
      </c>
      <c r="C11" s="92" t="s">
        <v>38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1" t="s">
        <v>418</v>
      </c>
      <c r="B13" s="88" t="s">
        <v>419</v>
      </c>
      <c r="C13" s="92" t="s">
        <v>430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1" t="s">
        <v>420</v>
      </c>
      <c r="B15" s="88" t="s">
        <v>421</v>
      </c>
      <c r="C15" s="92" t="s">
        <v>431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1" t="s">
        <v>422</v>
      </c>
      <c r="B17" s="88" t="s">
        <v>423</v>
      </c>
      <c r="C17" s="92" t="s">
        <v>432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424</v>
      </c>
      <c r="AA19" s="7">
        <f>INT((AA5-AA18*100)/10)</f>
        <v/>
      </c>
    </row>
    <row r="20" spans="1:27" ht="12.75" customHeight="1">
      <c r="C20" s="95">
        <v>0.055</v>
      </c>
      <c r="E20" s="94" t="s">
        <v>425</v>
      </c>
      <c r="AA20" s="7">
        <f>AA5-AA18*100-AA19*10</f>
        <v/>
      </c>
    </row>
    <row r="21" spans="1:27" ht="12.75" customHeight="1">
      <c r="C21" s="95">
        <v>0</v>
      </c>
      <c r="E21" s="94" t="s">
        <v>426</v>
      </c>
      <c r="AA21" s="7">
        <f>INT(AA6/10)</f>
        <v/>
      </c>
    </row>
    <row r="22" spans="1:27" ht="12.75" customHeight="1">
      <c r="C22" s="96">
        <v>0</v>
      </c>
      <c r="E22" s="94" t="s">
        <v>427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1" t="s">
        <v>408</v>
      </c>
      <c r="B24" s="88" t="s">
        <v>409</v>
      </c>
      <c r="C24" s="92" t="s">
        <v>433</v>
      </c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1" t="s">
        <v>410</v>
      </c>
      <c r="B26" s="88" t="s">
        <v>411</v>
      </c>
      <c r="C26" s="92" t="s">
        <v>434</v>
      </c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1" t="s">
        <v>412</v>
      </c>
      <c r="B28" s="88" t="s">
        <v>413</v>
      </c>
      <c r="C28" s="92"/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435</v>
      </c>
      <c r="B1" s="7" t="s">
        <v>436</v>
      </c>
    </row>
    <row r="2" spans="1:3">
      <c r="A2" s="7" t="s">
        <v>437</v>
      </c>
      <c r="B2" s="7" t="s">
        <v>428</v>
      </c>
    </row>
    <row r="3" spans="1:3">
      <c r="A3" s="7" t="s">
        <v>438</v>
      </c>
      <c r="B3" s="7">
        <v>1</v>
      </c>
    </row>
    <row r="4" spans="1:3">
      <c r="A4" s="7" t="s">
        <v>439</v>
      </c>
      <c r="B4" s="7">
        <v>0</v>
      </c>
    </row>
    <row r="5" spans="1:3">
      <c r="A5" s="7" t="s">
        <v>440</v>
      </c>
      <c r="B5" s="7">
        <v>0</v>
      </c>
    </row>
    <row r="6" spans="1:3">
      <c r="A6" s="7" t="s">
        <v>441</v>
      </c>
      <c r="B6" s="7">
        <v>1</v>
      </c>
    </row>
    <row r="7" spans="1:3">
      <c r="A7" s="7" t="s">
        <v>442</v>
      </c>
      <c r="B7" s="7">
        <v>1</v>
      </c>
    </row>
    <row r="8" spans="1:3">
      <c r="A8" s="7" t="s">
        <v>443</v>
      </c>
      <c r="B8" s="7">
        <v>0</v>
      </c>
    </row>
    <row r="9" spans="1:3">
      <c r="A9" s="7" t="s">
        <v>444</v>
      </c>
      <c r="B9" s="7">
        <v>0</v>
      </c>
    </row>
    <row r="10" spans="1:3">
      <c r="A10" s="7" t="s">
        <v>445</v>
      </c>
      <c r="C10" s="7" t="s">
        <v>446</v>
      </c>
    </row>
    <row r="11" spans="1:3">
      <c r="A11" s="7" t="s">
        <v>447</v>
      </c>
      <c r="B11" s="7">
        <v>0</v>
      </c>
    </row>
    <row r="12" spans="1:3">
      <c r="A12" s="7" t="s">
        <v>448</v>
      </c>
      <c r="B12" s="7" t="s">
        <v>449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7" t="s">
        <v>450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1" t="s">
        <v>402</v>
      </c>
      <c r="B4" s="88" t="s">
        <v>451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1" t="s">
        <v>404</v>
      </c>
      <c r="B6" s="88" t="s">
        <v>452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1" t="s">
        <v>414</v>
      </c>
      <c r="B8" s="88" t="s">
        <v>453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1" t="s">
        <v>416</v>
      </c>
      <c r="B10" s="88" t="s">
        <v>454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1" t="s">
        <v>406</v>
      </c>
      <c r="B12" s="88" t="s">
        <v>455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1" t="s">
        <v>418</v>
      </c>
      <c r="B14" s="88" t="s">
        <v>456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1" t="s">
        <v>420</v>
      </c>
      <c r="B16" s="88" t="s">
        <v>457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1" t="s">
        <v>422</v>
      </c>
      <c r="B18" s="88" t="s">
        <v>458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1" t="s">
        <v>459</v>
      </c>
      <c r="B20" s="88" t="s">
        <v>460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1" t="s">
        <v>408</v>
      </c>
      <c r="B22" s="88" t="s">
        <v>461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1" t="s">
        <v>410</v>
      </c>
      <c r="B24" s="88" t="s">
        <v>462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1" t="s">
        <v>412</v>
      </c>
      <c r="B28" s="88" t="s">
        <v>463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1" t="s">
        <v>464</v>
      </c>
      <c r="C2" s="101"/>
      <c r="D2" s="101"/>
      <c r="E2" s="101"/>
      <c r="F2" s="101"/>
    </row>
    <row r="4" spans="2:6" ht="12.75" customHeight="1">
      <c r="B4" s="102" t="s">
        <v>465</v>
      </c>
      <c r="C4" s="102" t="s">
        <v>466</v>
      </c>
      <c r="D4" s="102" t="s">
        <v>467</v>
      </c>
      <c r="E4" s="102" t="s">
        <v>468</v>
      </c>
      <c r="F4" s="102" t="s">
        <v>469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2025-01-07T08:21:13Z</dcterms:created>
  <dcterms:modified xsi:type="dcterms:W3CDTF">2025-01-07T08:21:13Z</dcterms:modified>
</cp:coreProperties>
</file>