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T:\Service_STI\STI Poles immobiliers\Fichiers Communs\3 - Technique\3-Marchés\Marché cadre CT et CSPS\2024\1-Doc de travail\2-DCE-v3\Lot 1 - CT\"/>
    </mc:Choice>
  </mc:AlternateContent>
  <xr:revisionPtr revIDLastSave="0" documentId="13_ncr:1_{B2452118-FB37-4815-95C0-D2E3B6A9CBD1}" xr6:coauthVersionLast="47" xr6:coauthVersionMax="47" xr10:uidLastSave="{00000000-0000-0000-0000-000000000000}"/>
  <bookViews>
    <workbookView xWindow="-108" yWindow="-108" windowWidth="23256" windowHeight="12576" xr2:uid="{C4E400E3-F33F-4FFC-892B-477F2AAF48DC}"/>
  </bookViews>
  <sheets>
    <sheet name="BPU - CT" sheetId="1" r:id="rId1"/>
    <sheet name="DQE - C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2" l="1"/>
  <c r="D32" i="2"/>
  <c r="E32" i="2"/>
  <c r="F32" i="2"/>
  <c r="G32" i="2"/>
  <c r="C33" i="2"/>
  <c r="D33" i="2"/>
  <c r="E33" i="2"/>
  <c r="F33" i="2"/>
  <c r="G33" i="2"/>
  <c r="C34" i="2"/>
  <c r="D34" i="2"/>
  <c r="E34" i="2"/>
  <c r="F34" i="2"/>
  <c r="G34" i="2"/>
  <c r="D35" i="2"/>
  <c r="B35" i="2"/>
  <c r="B34" i="2"/>
  <c r="B33" i="2"/>
  <c r="B32" i="2"/>
  <c r="C14" i="2"/>
  <c r="G17" i="2"/>
  <c r="G18" i="2"/>
  <c r="F24" i="2"/>
  <c r="B15" i="2"/>
  <c r="B16" i="2"/>
  <c r="B17" i="2"/>
  <c r="B18" i="2"/>
  <c r="B19" i="2"/>
  <c r="B20" i="2"/>
  <c r="B21" i="2"/>
  <c r="B22" i="2"/>
  <c r="B23" i="2"/>
  <c r="B24" i="2"/>
  <c r="B25" i="2"/>
  <c r="B26" i="2"/>
  <c r="B14" i="2"/>
  <c r="C8" i="2"/>
  <c r="D8" i="2"/>
  <c r="E8" i="2"/>
  <c r="F8" i="2"/>
  <c r="G8" i="2"/>
  <c r="C9" i="2"/>
  <c r="D9" i="2"/>
  <c r="E9" i="2"/>
  <c r="F9" i="2"/>
  <c r="G9" i="2"/>
  <c r="C10" i="2"/>
  <c r="D10" i="2"/>
  <c r="E10" i="2"/>
  <c r="F10" i="2"/>
  <c r="G10" i="2"/>
  <c r="C11" i="2"/>
  <c r="D11" i="2"/>
  <c r="E11" i="2"/>
  <c r="F11" i="2"/>
  <c r="G11" i="2"/>
  <c r="C12" i="2"/>
  <c r="D12" i="2"/>
  <c r="E12" i="2"/>
  <c r="F12" i="2"/>
  <c r="G12" i="2"/>
  <c r="B9" i="2"/>
  <c r="B10" i="2"/>
  <c r="B11" i="2"/>
  <c r="B12" i="2"/>
  <c r="B8" i="2"/>
  <c r="H6" i="2"/>
  <c r="G35" i="2"/>
  <c r="G26" i="2"/>
  <c r="G25" i="2"/>
  <c r="G24" i="2"/>
  <c r="G23" i="2"/>
  <c r="G22" i="2"/>
  <c r="C21" i="2"/>
  <c r="D20" i="2"/>
  <c r="G19" i="2"/>
  <c r="C16" i="2"/>
  <c r="G15" i="2"/>
  <c r="E14" i="2"/>
  <c r="G8" i="1"/>
  <c r="F8" i="1"/>
  <c r="E8" i="1"/>
  <c r="D8" i="1"/>
  <c r="C8" i="1"/>
  <c r="B8" i="1"/>
  <c r="F26" i="2" l="1"/>
  <c r="E23" i="2"/>
  <c r="F17" i="2"/>
  <c r="E26" i="2"/>
  <c r="D23" i="2"/>
  <c r="E17" i="2"/>
  <c r="E24" i="2"/>
  <c r="D26" i="2"/>
  <c r="C23" i="2"/>
  <c r="D17" i="2"/>
  <c r="B27" i="2"/>
  <c r="B28" i="2" s="1"/>
  <c r="B29" i="2" s="1"/>
  <c r="B30" i="2" s="1"/>
  <c r="C26" i="2"/>
  <c r="E19" i="2"/>
  <c r="F14" i="2"/>
  <c r="C25" i="2"/>
  <c r="D19" i="2"/>
  <c r="F35" i="2"/>
  <c r="C19" i="2"/>
  <c r="H19" i="2" s="1"/>
  <c r="D14" i="2"/>
  <c r="E35" i="2"/>
  <c r="F25" i="2"/>
  <c r="C24" i="2"/>
  <c r="E22" i="2"/>
  <c r="C20" i="2"/>
  <c r="E18" i="2"/>
  <c r="D15" i="2"/>
  <c r="H9" i="2"/>
  <c r="E25" i="2"/>
  <c r="D22" i="2"/>
  <c r="D18" i="2"/>
  <c r="C15" i="2"/>
  <c r="H26" i="2"/>
  <c r="D25" i="2"/>
  <c r="F23" i="2"/>
  <c r="H23" i="2" s="1"/>
  <c r="C22" i="2"/>
  <c r="F19" i="2"/>
  <c r="C18" i="2"/>
  <c r="F15" i="2"/>
  <c r="H32" i="2"/>
  <c r="D24" i="2"/>
  <c r="F22" i="2"/>
  <c r="F18" i="2"/>
  <c r="C17" i="2"/>
  <c r="E15" i="2"/>
  <c r="C35" i="2"/>
  <c r="H35" i="2" s="1"/>
  <c r="G20" i="2"/>
  <c r="H33" i="2"/>
  <c r="H34" i="2"/>
  <c r="H11" i="2"/>
  <c r="H10" i="2"/>
  <c r="H8" i="2"/>
  <c r="H25" i="2" l="1"/>
  <c r="H24" i="2"/>
  <c r="H22" i="2"/>
  <c r="C27" i="2"/>
  <c r="C28" i="2" s="1"/>
  <c r="C29" i="2" s="1"/>
  <c r="C30" i="2" s="1"/>
  <c r="H18" i="2"/>
  <c r="H14" i="2"/>
  <c r="H17" i="2"/>
  <c r="H12" i="2"/>
  <c r="G14" i="2"/>
  <c r="H15" i="2"/>
  <c r="D16" i="2"/>
  <c r="F20" i="2"/>
  <c r="D21" i="2"/>
  <c r="E20" i="2"/>
  <c r="H20" i="2" s="1"/>
  <c r="D27" i="2" l="1"/>
  <c r="D28" i="2" s="1"/>
  <c r="D29" i="2" s="1"/>
  <c r="D30" i="2" s="1"/>
  <c r="E21" i="2"/>
  <c r="E16" i="2"/>
  <c r="E27" i="2" s="1"/>
  <c r="E28" i="2" s="1"/>
  <c r="E29" i="2" s="1"/>
  <c r="E30" i="2" s="1"/>
  <c r="G16" i="2" l="1"/>
  <c r="F16" i="2"/>
  <c r="G21" i="2"/>
  <c r="F21" i="2"/>
  <c r="H21" i="2" s="1"/>
  <c r="F27" i="2" l="1"/>
  <c r="H16" i="2"/>
  <c r="G27" i="2"/>
  <c r="G28" i="2" s="1"/>
  <c r="G29" i="2" s="1"/>
  <c r="G30" i="2" s="1"/>
  <c r="F28" i="2" l="1"/>
  <c r="H27" i="2"/>
  <c r="F29" i="2" l="1"/>
  <c r="H28" i="2"/>
  <c r="F30" i="2" l="1"/>
  <c r="H30" i="2" s="1"/>
  <c r="H29" i="2"/>
</calcChain>
</file>

<file path=xl/sharedStrings.xml><?xml version="1.0" encoding="utf-8"?>
<sst xmlns="http://schemas.openxmlformats.org/spreadsheetml/2006/main" count="85" uniqueCount="54">
  <si>
    <t xml:space="preserve">MISSION DE CONTRÔLE TECHNIQUE </t>
  </si>
  <si>
    <t>Tranches de coût travaux</t>
  </si>
  <si>
    <t>0 k€ HT à</t>
  </si>
  <si>
    <t>30 k€ HT à</t>
  </si>
  <si>
    <t>70 k€ HT à</t>
  </si>
  <si>
    <t>120 k€ HT à</t>
  </si>
  <si>
    <t>180 k€ HT à</t>
  </si>
  <si>
    <t>250 k€ HT à</t>
  </si>
  <si>
    <t>Durée conception</t>
  </si>
  <si>
    <t>Durée exécution</t>
  </si>
  <si>
    <t>Durée opération (conception + exécution)</t>
  </si>
  <si>
    <t>Nombre de réunion minimum et maximum selon la durée de l'opération</t>
  </si>
  <si>
    <t>Réunion conception (mini)</t>
  </si>
  <si>
    <t>Réunion conception (maxi)</t>
  </si>
  <si>
    <t>Réunion exécution (mini)</t>
  </si>
  <si>
    <t>Réunion exécution (maxi)</t>
  </si>
  <si>
    <t>Montants des missions en pourcentage du coût travaux de l'opération</t>
  </si>
  <si>
    <t>L</t>
  </si>
  <si>
    <t>LE</t>
  </si>
  <si>
    <t>S</t>
  </si>
  <si>
    <t>SEI</t>
  </si>
  <si>
    <t>F</t>
  </si>
  <si>
    <t>PH</t>
  </si>
  <si>
    <t>ATTPH</t>
  </si>
  <si>
    <t>Hand</t>
  </si>
  <si>
    <t>ATT Hand</t>
  </si>
  <si>
    <t>AV</t>
  </si>
  <si>
    <t>VIEL</t>
  </si>
  <si>
    <t>SSI</t>
  </si>
  <si>
    <t>Réalisation RICT, RFCT et RVRAT</t>
  </si>
  <si>
    <t>Coût horaire pour autres missions</t>
  </si>
  <si>
    <t>Coût horaire pour conseil et assistance</t>
  </si>
  <si>
    <t>Prix forfaitaire par réunion supplémentaire</t>
  </si>
  <si>
    <t>Prix forfaitaire pour présence à la commission de sécurité</t>
  </si>
  <si>
    <t>Moyenne pondérée(2)</t>
  </si>
  <si>
    <t>Notation(3)</t>
  </si>
  <si>
    <t>Pondération(1)</t>
  </si>
  <si>
    <t>Total</t>
  </si>
  <si>
    <t>Sous-total pondéré(4) (%)</t>
  </si>
  <si>
    <t>Sous-total pondéré (€ HT)</t>
  </si>
  <si>
    <t>TVA</t>
  </si>
  <si>
    <t>Sous-total pondéré (€ TTC)</t>
  </si>
  <si>
    <t>(1)</t>
  </si>
  <si>
    <t>La pondération à été définie en fonction du nombre de sollicitation de chaque tranche de coût travaux.</t>
  </si>
  <si>
    <t>(2)</t>
  </si>
  <si>
    <t>La moyenne pondérée correspond aux prix et pourcentages moyens de toutes les tranches.</t>
  </si>
  <si>
    <t>(3)</t>
  </si>
  <si>
    <t>Les détails de la notation (sur 100 points) sont décrits dans le RC, les valeurs notées sont les moyennes pondérées.</t>
  </si>
  <si>
    <t>(4)</t>
  </si>
  <si>
    <t>Les sous-totaux pondérés somment les pourcentages des différentes missions pour chaque tranche. Un coéficient a été</t>
  </si>
  <si>
    <t xml:space="preserve">attribué à chaque mission en fonction de sa fréquence de sollicitation : les coéficents des missions L, LE, S, SEI, HAND, </t>
  </si>
  <si>
    <t>ATTHAND, VIEL, SSI, ainsi que Réalisation RICT/RFCT et RVRAT sont quatre fois supérieur aux autres.</t>
  </si>
  <si>
    <t>Détail quantitatif estimatif non-contractuel</t>
  </si>
  <si>
    <t>Bordereau de prix unitaires contractuel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</si>
</sst>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&quot; k€ HT&quot;"/>
    <numFmt numFmtId="165" formatCode="#&quot; mois&quot;"/>
    <numFmt numFmtId="166" formatCode="0.000%"/>
    <numFmt numFmtId="167" formatCode="#.00&quot; €/h HT&quot;"/>
    <numFmt numFmtId="168" formatCode="#.00&quot; € HT&quot;"/>
    <numFmt numFmtId="169" formatCode="#&quot; pts&quot;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7F7E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0" applyFont="1" applyAlignment="1">
      <alignment vertical="center"/>
    </xf>
    <xf numFmtId="164" fontId="3" fillId="2" borderId="3" xfId="2" applyNumberFormat="1" applyFont="1" applyFill="1" applyBorder="1" applyAlignment="1">
      <alignment horizontal="center" vertical="center"/>
    </xf>
    <xf numFmtId="164" fontId="3" fillId="2" borderId="4" xfId="2" applyNumberFormat="1" applyFont="1" applyFill="1" applyBorder="1" applyAlignment="1">
      <alignment horizontal="center" vertical="center"/>
    </xf>
    <xf numFmtId="0" fontId="2" fillId="0" borderId="0" xfId="0" quotePrefix="1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quotePrefix="1" applyFont="1" applyAlignment="1">
      <alignment vertical="center"/>
    </xf>
    <xf numFmtId="169" fontId="3" fillId="0" borderId="0" xfId="3" applyNumberFormat="1" applyFont="1" applyAlignment="1">
      <alignment vertical="center"/>
    </xf>
    <xf numFmtId="169" fontId="3" fillId="2" borderId="5" xfId="3" applyNumberFormat="1" applyFont="1" applyFill="1" applyBorder="1" applyAlignment="1">
      <alignment horizontal="center" vertical="center"/>
    </xf>
    <xf numFmtId="43" fontId="3" fillId="0" borderId="0" xfId="1" applyFont="1" applyAlignment="1">
      <alignment vertical="center"/>
    </xf>
    <xf numFmtId="0" fontId="3" fillId="3" borderId="5" xfId="0" applyFont="1" applyFill="1" applyBorder="1" applyAlignment="1">
      <alignment horizontal="left" vertical="center" wrapText="1"/>
    </xf>
    <xf numFmtId="10" fontId="3" fillId="3" borderId="4" xfId="3" applyNumberFormat="1" applyFont="1" applyFill="1" applyBorder="1" applyAlignment="1">
      <alignment horizontal="center" vertical="center"/>
    </xf>
    <xf numFmtId="10" fontId="3" fillId="3" borderId="5" xfId="3" applyNumberFormat="1" applyFont="1" applyFill="1" applyBorder="1" applyAlignment="1">
      <alignment horizontal="center" vertical="center" wrapText="1"/>
    </xf>
    <xf numFmtId="169" fontId="3" fillId="2" borderId="3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2" fontId="5" fillId="3" borderId="5" xfId="0" applyNumberFormat="1" applyFont="1" applyFill="1" applyBorder="1" applyAlignment="1">
      <alignment horizontal="center" vertical="center"/>
    </xf>
    <xf numFmtId="10" fontId="3" fillId="0" borderId="0" xfId="3" applyNumberFormat="1" applyFont="1" applyAlignment="1">
      <alignment vertical="center"/>
    </xf>
    <xf numFmtId="2" fontId="4" fillId="3" borderId="5" xfId="0" applyNumberFormat="1" applyFont="1" applyFill="1" applyBorder="1" applyAlignment="1">
      <alignment horizontal="center" vertical="center"/>
    </xf>
    <xf numFmtId="169" fontId="4" fillId="3" borderId="7" xfId="3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66" fontId="3" fillId="0" borderId="5" xfId="3" applyNumberFormat="1" applyFont="1" applyBorder="1" applyAlignment="1">
      <alignment horizontal="center" vertical="center" wrapText="1"/>
    </xf>
    <xf numFmtId="166" fontId="5" fillId="3" borderId="5" xfId="3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3" borderId="5" xfId="0" applyFont="1" applyFill="1" applyBorder="1" applyAlignment="1">
      <alignment horizontal="right" vertical="center" wrapText="1"/>
    </xf>
    <xf numFmtId="166" fontId="3" fillId="3" borderId="5" xfId="3" applyNumberFormat="1" applyFont="1" applyFill="1" applyBorder="1" applyAlignment="1">
      <alignment horizontal="center" vertical="center" wrapText="1"/>
    </xf>
    <xf numFmtId="166" fontId="3" fillId="3" borderId="5" xfId="3" applyNumberFormat="1" applyFont="1" applyFill="1" applyBorder="1" applyAlignment="1">
      <alignment horizontal="center" vertical="center"/>
    </xf>
    <xf numFmtId="44" fontId="3" fillId="3" borderId="5" xfId="2" applyFont="1" applyFill="1" applyBorder="1" applyAlignment="1">
      <alignment vertical="center"/>
    </xf>
    <xf numFmtId="44" fontId="4" fillId="3" borderId="5" xfId="2" applyFont="1" applyFill="1" applyBorder="1" applyAlignment="1">
      <alignment vertical="center"/>
    </xf>
    <xf numFmtId="169" fontId="4" fillId="3" borderId="5" xfId="3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right" vertical="center"/>
    </xf>
    <xf numFmtId="0" fontId="3" fillId="3" borderId="3" xfId="0" applyFont="1" applyFill="1" applyBorder="1" applyAlignment="1">
      <alignment horizontal="right" vertical="center" wrapText="1"/>
    </xf>
    <xf numFmtId="44" fontId="3" fillId="3" borderId="3" xfId="2" applyFont="1" applyFill="1" applyBorder="1" applyAlignment="1">
      <alignment vertical="center"/>
    </xf>
    <xf numFmtId="0" fontId="3" fillId="0" borderId="6" xfId="0" applyFont="1" applyBorder="1" applyAlignment="1">
      <alignment horizontal="left" vertical="center"/>
    </xf>
    <xf numFmtId="0" fontId="3" fillId="0" borderId="6" xfId="2" applyNumberFormat="1" applyFont="1" applyBorder="1" applyAlignment="1">
      <alignment vertical="center"/>
    </xf>
    <xf numFmtId="44" fontId="3" fillId="0" borderId="6" xfId="2" applyFont="1" applyFill="1" applyBorder="1" applyAlignment="1">
      <alignment vertical="center"/>
    </xf>
    <xf numFmtId="169" fontId="3" fillId="0" borderId="6" xfId="3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167" fontId="3" fillId="0" borderId="4" xfId="3" applyNumberFormat="1" applyFont="1" applyBorder="1" applyAlignment="1">
      <alignment vertical="center" wrapText="1"/>
    </xf>
    <xf numFmtId="167" fontId="4" fillId="3" borderId="5" xfId="3" applyNumberFormat="1" applyFont="1" applyFill="1" applyBorder="1" applyAlignment="1">
      <alignment vertical="center" wrapText="1"/>
    </xf>
    <xf numFmtId="169" fontId="4" fillId="3" borderId="4" xfId="3" applyNumberFormat="1" applyFont="1" applyFill="1" applyBorder="1" applyAlignment="1">
      <alignment horizontal="center" vertical="center"/>
    </xf>
    <xf numFmtId="168" fontId="3" fillId="0" borderId="5" xfId="2" applyNumberFormat="1" applyFont="1" applyBorder="1" applyAlignment="1">
      <alignment horizontal="center" vertical="center" wrapText="1"/>
    </xf>
    <xf numFmtId="168" fontId="4" fillId="3" borderId="5" xfId="2" applyNumberFormat="1" applyFont="1" applyFill="1" applyBorder="1" applyAlignment="1">
      <alignment vertical="center" wrapText="1"/>
    </xf>
    <xf numFmtId="164" fontId="3" fillId="2" borderId="3" xfId="2" applyNumberFormat="1" applyFont="1" applyFill="1" applyBorder="1" applyAlignment="1" applyProtection="1">
      <alignment horizontal="center" vertical="center"/>
    </xf>
    <xf numFmtId="164" fontId="3" fillId="2" borderId="4" xfId="2" applyNumberFormat="1" applyFont="1" applyFill="1" applyBorder="1" applyAlignment="1" applyProtection="1">
      <alignment horizontal="center" vertical="center"/>
    </xf>
    <xf numFmtId="169" fontId="3" fillId="2" borderId="5" xfId="3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69" fontId="3" fillId="2" borderId="3" xfId="3" applyNumberFormat="1" applyFont="1" applyFill="1" applyBorder="1" applyAlignment="1">
      <alignment horizontal="center" vertical="center"/>
    </xf>
    <xf numFmtId="169" fontId="3" fillId="2" borderId="8" xfId="3" applyNumberFormat="1" applyFont="1" applyFill="1" applyBorder="1" applyAlignment="1">
      <alignment horizontal="center" vertical="center"/>
    </xf>
    <xf numFmtId="169" fontId="3" fillId="2" borderId="4" xfId="3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43" fontId="3" fillId="0" borderId="0" xfId="1" applyFont="1" applyAlignment="1" applyProtection="1">
      <alignment vertical="center"/>
    </xf>
    <xf numFmtId="0" fontId="3" fillId="3" borderId="5" xfId="0" applyFont="1" applyFill="1" applyBorder="1" applyAlignment="1">
      <alignment vertical="center"/>
    </xf>
    <xf numFmtId="165" fontId="3" fillId="3" borderId="5" xfId="0" applyNumberFormat="1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 wrapText="1"/>
    </xf>
    <xf numFmtId="0" fontId="3" fillId="4" borderId="5" xfId="0" applyFont="1" applyFill="1" applyBorder="1" applyAlignment="1" applyProtection="1">
      <alignment horizontal="center" vertical="center"/>
      <protection locked="0"/>
    </xf>
    <xf numFmtId="10" fontId="3" fillId="0" borderId="0" xfId="3" applyNumberFormat="1" applyFont="1" applyAlignment="1" applyProtection="1">
      <alignment vertical="center"/>
    </xf>
    <xf numFmtId="166" fontId="3" fillId="4" borderId="5" xfId="3" applyNumberFormat="1" applyFont="1" applyFill="1" applyBorder="1" applyAlignment="1" applyProtection="1">
      <alignment horizontal="center" vertical="center" wrapText="1"/>
      <protection locked="0"/>
    </xf>
    <xf numFmtId="167" fontId="3" fillId="4" borderId="4" xfId="3" applyNumberFormat="1" applyFont="1" applyFill="1" applyBorder="1" applyAlignment="1" applyProtection="1">
      <alignment horizontal="center" vertical="center" wrapText="1"/>
      <protection locked="0"/>
    </xf>
    <xf numFmtId="168" fontId="3" fillId="4" borderId="5" xfId="2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quotePrefix="1" applyFont="1" applyAlignment="1">
      <alignment horizontal="right" vertical="center"/>
    </xf>
  </cellXfs>
  <cellStyles count="4">
    <cellStyle name="Milliers" xfId="1" builtinId="3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colors>
    <mruColors>
      <color rgb="FF64A1DE"/>
      <color rgb="FFE7F7E1"/>
      <color rgb="FFE08472"/>
      <color rgb="FFFF7C8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C4BA17-78AB-4387-874F-F4FC4D1C0717}">
  <dimension ref="A1:Q37"/>
  <sheetViews>
    <sheetView tabSelected="1" workbookViewId="0">
      <selection activeCell="F29" sqref="F29"/>
    </sheetView>
  </sheetViews>
  <sheetFormatPr baseColWidth="10" defaultRowHeight="13.8" x14ac:dyDescent="0.3"/>
  <cols>
    <col min="1" max="1" width="23.6640625" style="5" customWidth="1"/>
    <col min="2" max="7" width="13.33203125" style="5" customWidth="1"/>
    <col min="8" max="256" width="11.5546875" style="5"/>
    <col min="257" max="257" width="23.6640625" style="5" customWidth="1"/>
    <col min="258" max="263" width="13.33203125" style="5" customWidth="1"/>
    <col min="264" max="512" width="11.5546875" style="5"/>
    <col min="513" max="513" width="23.6640625" style="5" customWidth="1"/>
    <col min="514" max="519" width="13.33203125" style="5" customWidth="1"/>
    <col min="520" max="768" width="11.5546875" style="5"/>
    <col min="769" max="769" width="23.6640625" style="5" customWidth="1"/>
    <col min="770" max="775" width="13.33203125" style="5" customWidth="1"/>
    <col min="776" max="1024" width="11.5546875" style="5"/>
    <col min="1025" max="1025" width="23.6640625" style="5" customWidth="1"/>
    <col min="1026" max="1031" width="13.33203125" style="5" customWidth="1"/>
    <col min="1032" max="1280" width="11.5546875" style="5"/>
    <col min="1281" max="1281" width="23.6640625" style="5" customWidth="1"/>
    <col min="1282" max="1287" width="13.33203125" style="5" customWidth="1"/>
    <col min="1288" max="1536" width="11.5546875" style="5"/>
    <col min="1537" max="1537" width="23.6640625" style="5" customWidth="1"/>
    <col min="1538" max="1543" width="13.33203125" style="5" customWidth="1"/>
    <col min="1544" max="1792" width="11.5546875" style="5"/>
    <col min="1793" max="1793" width="23.6640625" style="5" customWidth="1"/>
    <col min="1794" max="1799" width="13.33203125" style="5" customWidth="1"/>
    <col min="1800" max="2048" width="11.5546875" style="5"/>
    <col min="2049" max="2049" width="23.6640625" style="5" customWidth="1"/>
    <col min="2050" max="2055" width="13.33203125" style="5" customWidth="1"/>
    <col min="2056" max="2304" width="11.5546875" style="5"/>
    <col min="2305" max="2305" width="23.6640625" style="5" customWidth="1"/>
    <col min="2306" max="2311" width="13.33203125" style="5" customWidth="1"/>
    <col min="2312" max="2560" width="11.5546875" style="5"/>
    <col min="2561" max="2561" width="23.6640625" style="5" customWidth="1"/>
    <col min="2562" max="2567" width="13.33203125" style="5" customWidth="1"/>
    <col min="2568" max="2816" width="11.5546875" style="5"/>
    <col min="2817" max="2817" width="23.6640625" style="5" customWidth="1"/>
    <col min="2818" max="2823" width="13.33203125" style="5" customWidth="1"/>
    <col min="2824" max="3072" width="11.5546875" style="5"/>
    <col min="3073" max="3073" width="23.6640625" style="5" customWidth="1"/>
    <col min="3074" max="3079" width="13.33203125" style="5" customWidth="1"/>
    <col min="3080" max="3328" width="11.5546875" style="5"/>
    <col min="3329" max="3329" width="23.6640625" style="5" customWidth="1"/>
    <col min="3330" max="3335" width="13.33203125" style="5" customWidth="1"/>
    <col min="3336" max="3584" width="11.5546875" style="5"/>
    <col min="3585" max="3585" width="23.6640625" style="5" customWidth="1"/>
    <col min="3586" max="3591" width="13.33203125" style="5" customWidth="1"/>
    <col min="3592" max="3840" width="11.5546875" style="5"/>
    <col min="3841" max="3841" width="23.6640625" style="5" customWidth="1"/>
    <col min="3842" max="3847" width="13.33203125" style="5" customWidth="1"/>
    <col min="3848" max="4096" width="11.5546875" style="5"/>
    <col min="4097" max="4097" width="23.6640625" style="5" customWidth="1"/>
    <col min="4098" max="4103" width="13.33203125" style="5" customWidth="1"/>
    <col min="4104" max="4352" width="11.5546875" style="5"/>
    <col min="4353" max="4353" width="23.6640625" style="5" customWidth="1"/>
    <col min="4354" max="4359" width="13.33203125" style="5" customWidth="1"/>
    <col min="4360" max="4608" width="11.5546875" style="5"/>
    <col min="4609" max="4609" width="23.6640625" style="5" customWidth="1"/>
    <col min="4610" max="4615" width="13.33203125" style="5" customWidth="1"/>
    <col min="4616" max="4864" width="11.5546875" style="5"/>
    <col min="4865" max="4865" width="23.6640625" style="5" customWidth="1"/>
    <col min="4866" max="4871" width="13.33203125" style="5" customWidth="1"/>
    <col min="4872" max="5120" width="11.5546875" style="5"/>
    <col min="5121" max="5121" width="23.6640625" style="5" customWidth="1"/>
    <col min="5122" max="5127" width="13.33203125" style="5" customWidth="1"/>
    <col min="5128" max="5376" width="11.5546875" style="5"/>
    <col min="5377" max="5377" width="23.6640625" style="5" customWidth="1"/>
    <col min="5378" max="5383" width="13.33203125" style="5" customWidth="1"/>
    <col min="5384" max="5632" width="11.5546875" style="5"/>
    <col min="5633" max="5633" width="23.6640625" style="5" customWidth="1"/>
    <col min="5634" max="5639" width="13.33203125" style="5" customWidth="1"/>
    <col min="5640" max="5888" width="11.5546875" style="5"/>
    <col min="5889" max="5889" width="23.6640625" style="5" customWidth="1"/>
    <col min="5890" max="5895" width="13.33203125" style="5" customWidth="1"/>
    <col min="5896" max="6144" width="11.5546875" style="5"/>
    <col min="6145" max="6145" width="23.6640625" style="5" customWidth="1"/>
    <col min="6146" max="6151" width="13.33203125" style="5" customWidth="1"/>
    <col min="6152" max="6400" width="11.5546875" style="5"/>
    <col min="6401" max="6401" width="23.6640625" style="5" customWidth="1"/>
    <col min="6402" max="6407" width="13.33203125" style="5" customWidth="1"/>
    <col min="6408" max="6656" width="11.5546875" style="5"/>
    <col min="6657" max="6657" width="23.6640625" style="5" customWidth="1"/>
    <col min="6658" max="6663" width="13.33203125" style="5" customWidth="1"/>
    <col min="6664" max="6912" width="11.5546875" style="5"/>
    <col min="6913" max="6913" width="23.6640625" style="5" customWidth="1"/>
    <col min="6914" max="6919" width="13.33203125" style="5" customWidth="1"/>
    <col min="6920" max="7168" width="11.5546875" style="5"/>
    <col min="7169" max="7169" width="23.6640625" style="5" customWidth="1"/>
    <col min="7170" max="7175" width="13.33203125" style="5" customWidth="1"/>
    <col min="7176" max="7424" width="11.5546875" style="5"/>
    <col min="7425" max="7425" width="23.6640625" style="5" customWidth="1"/>
    <col min="7426" max="7431" width="13.33203125" style="5" customWidth="1"/>
    <col min="7432" max="7680" width="11.5546875" style="5"/>
    <col min="7681" max="7681" width="23.6640625" style="5" customWidth="1"/>
    <col min="7682" max="7687" width="13.33203125" style="5" customWidth="1"/>
    <col min="7688" max="7936" width="11.5546875" style="5"/>
    <col min="7937" max="7937" width="23.6640625" style="5" customWidth="1"/>
    <col min="7938" max="7943" width="13.33203125" style="5" customWidth="1"/>
    <col min="7944" max="8192" width="11.5546875" style="5"/>
    <col min="8193" max="8193" width="23.6640625" style="5" customWidth="1"/>
    <col min="8194" max="8199" width="13.33203125" style="5" customWidth="1"/>
    <col min="8200" max="8448" width="11.5546875" style="5"/>
    <col min="8449" max="8449" width="23.6640625" style="5" customWidth="1"/>
    <col min="8450" max="8455" width="13.33203125" style="5" customWidth="1"/>
    <col min="8456" max="8704" width="11.5546875" style="5"/>
    <col min="8705" max="8705" width="23.6640625" style="5" customWidth="1"/>
    <col min="8706" max="8711" width="13.33203125" style="5" customWidth="1"/>
    <col min="8712" max="8960" width="11.5546875" style="5"/>
    <col min="8961" max="8961" width="23.6640625" style="5" customWidth="1"/>
    <col min="8962" max="8967" width="13.33203125" style="5" customWidth="1"/>
    <col min="8968" max="9216" width="11.5546875" style="5"/>
    <col min="9217" max="9217" width="23.6640625" style="5" customWidth="1"/>
    <col min="9218" max="9223" width="13.33203125" style="5" customWidth="1"/>
    <col min="9224" max="9472" width="11.5546875" style="5"/>
    <col min="9473" max="9473" width="23.6640625" style="5" customWidth="1"/>
    <col min="9474" max="9479" width="13.33203125" style="5" customWidth="1"/>
    <col min="9480" max="9728" width="11.5546875" style="5"/>
    <col min="9729" max="9729" width="23.6640625" style="5" customWidth="1"/>
    <col min="9730" max="9735" width="13.33203125" style="5" customWidth="1"/>
    <col min="9736" max="9984" width="11.5546875" style="5"/>
    <col min="9985" max="9985" width="23.6640625" style="5" customWidth="1"/>
    <col min="9986" max="9991" width="13.33203125" style="5" customWidth="1"/>
    <col min="9992" max="10240" width="11.5546875" style="5"/>
    <col min="10241" max="10241" width="23.6640625" style="5" customWidth="1"/>
    <col min="10242" max="10247" width="13.33203125" style="5" customWidth="1"/>
    <col min="10248" max="10496" width="11.5546875" style="5"/>
    <col min="10497" max="10497" width="23.6640625" style="5" customWidth="1"/>
    <col min="10498" max="10503" width="13.33203125" style="5" customWidth="1"/>
    <col min="10504" max="10752" width="11.5546875" style="5"/>
    <col min="10753" max="10753" width="23.6640625" style="5" customWidth="1"/>
    <col min="10754" max="10759" width="13.33203125" style="5" customWidth="1"/>
    <col min="10760" max="11008" width="11.5546875" style="5"/>
    <col min="11009" max="11009" width="23.6640625" style="5" customWidth="1"/>
    <col min="11010" max="11015" width="13.33203125" style="5" customWidth="1"/>
    <col min="11016" max="11264" width="11.5546875" style="5"/>
    <col min="11265" max="11265" width="23.6640625" style="5" customWidth="1"/>
    <col min="11266" max="11271" width="13.33203125" style="5" customWidth="1"/>
    <col min="11272" max="11520" width="11.5546875" style="5"/>
    <col min="11521" max="11521" width="23.6640625" style="5" customWidth="1"/>
    <col min="11522" max="11527" width="13.33203125" style="5" customWidth="1"/>
    <col min="11528" max="11776" width="11.5546875" style="5"/>
    <col min="11777" max="11777" width="23.6640625" style="5" customWidth="1"/>
    <col min="11778" max="11783" width="13.33203125" style="5" customWidth="1"/>
    <col min="11784" max="12032" width="11.5546875" style="5"/>
    <col min="12033" max="12033" width="23.6640625" style="5" customWidth="1"/>
    <col min="12034" max="12039" width="13.33203125" style="5" customWidth="1"/>
    <col min="12040" max="12288" width="11.5546875" style="5"/>
    <col min="12289" max="12289" width="23.6640625" style="5" customWidth="1"/>
    <col min="12290" max="12295" width="13.33203125" style="5" customWidth="1"/>
    <col min="12296" max="12544" width="11.5546875" style="5"/>
    <col min="12545" max="12545" width="23.6640625" style="5" customWidth="1"/>
    <col min="12546" max="12551" width="13.33203125" style="5" customWidth="1"/>
    <col min="12552" max="12800" width="11.5546875" style="5"/>
    <col min="12801" max="12801" width="23.6640625" style="5" customWidth="1"/>
    <col min="12802" max="12807" width="13.33203125" style="5" customWidth="1"/>
    <col min="12808" max="13056" width="11.5546875" style="5"/>
    <col min="13057" max="13057" width="23.6640625" style="5" customWidth="1"/>
    <col min="13058" max="13063" width="13.33203125" style="5" customWidth="1"/>
    <col min="13064" max="13312" width="11.5546875" style="5"/>
    <col min="13313" max="13313" width="23.6640625" style="5" customWidth="1"/>
    <col min="13314" max="13319" width="13.33203125" style="5" customWidth="1"/>
    <col min="13320" max="13568" width="11.5546875" style="5"/>
    <col min="13569" max="13569" width="23.6640625" style="5" customWidth="1"/>
    <col min="13570" max="13575" width="13.33203125" style="5" customWidth="1"/>
    <col min="13576" max="13824" width="11.5546875" style="5"/>
    <col min="13825" max="13825" width="23.6640625" style="5" customWidth="1"/>
    <col min="13826" max="13831" width="13.33203125" style="5" customWidth="1"/>
    <col min="13832" max="14080" width="11.5546875" style="5"/>
    <col min="14081" max="14081" width="23.6640625" style="5" customWidth="1"/>
    <col min="14082" max="14087" width="13.33203125" style="5" customWidth="1"/>
    <col min="14088" max="14336" width="11.5546875" style="5"/>
    <col min="14337" max="14337" width="23.6640625" style="5" customWidth="1"/>
    <col min="14338" max="14343" width="13.33203125" style="5" customWidth="1"/>
    <col min="14344" max="14592" width="11.5546875" style="5"/>
    <col min="14593" max="14593" width="23.6640625" style="5" customWidth="1"/>
    <col min="14594" max="14599" width="13.33203125" style="5" customWidth="1"/>
    <col min="14600" max="14848" width="11.5546875" style="5"/>
    <col min="14849" max="14849" width="23.6640625" style="5" customWidth="1"/>
    <col min="14850" max="14855" width="13.33203125" style="5" customWidth="1"/>
    <col min="14856" max="15104" width="11.5546875" style="5"/>
    <col min="15105" max="15105" width="23.6640625" style="5" customWidth="1"/>
    <col min="15106" max="15111" width="13.33203125" style="5" customWidth="1"/>
    <col min="15112" max="15360" width="11.5546875" style="5"/>
    <col min="15361" max="15361" width="23.6640625" style="5" customWidth="1"/>
    <col min="15362" max="15367" width="13.33203125" style="5" customWidth="1"/>
    <col min="15368" max="15616" width="11.5546875" style="5"/>
    <col min="15617" max="15617" width="23.6640625" style="5" customWidth="1"/>
    <col min="15618" max="15623" width="13.33203125" style="5" customWidth="1"/>
    <col min="15624" max="15872" width="11.5546875" style="5"/>
    <col min="15873" max="15873" width="23.6640625" style="5" customWidth="1"/>
    <col min="15874" max="15879" width="13.33203125" style="5" customWidth="1"/>
    <col min="15880" max="16128" width="11.5546875" style="5"/>
    <col min="16129" max="16129" width="23.6640625" style="5" customWidth="1"/>
    <col min="16130" max="16135" width="13.33203125" style="5" customWidth="1"/>
    <col min="16136" max="16384" width="11.5546875" style="5"/>
  </cols>
  <sheetData>
    <row r="1" spans="1:17" x14ac:dyDescent="0.3">
      <c r="A1" s="54" t="s">
        <v>53</v>
      </c>
      <c r="B1" s="55"/>
      <c r="C1" s="55"/>
      <c r="D1" s="55"/>
      <c r="E1" s="55"/>
      <c r="F1" s="55"/>
      <c r="G1" s="55"/>
    </row>
    <row r="2" spans="1:17" x14ac:dyDescent="0.3">
      <c r="A2" s="56" t="s">
        <v>0</v>
      </c>
      <c r="B2" s="56"/>
      <c r="C2" s="56"/>
      <c r="D2" s="56"/>
      <c r="E2" s="56"/>
      <c r="F2" s="56"/>
      <c r="G2" s="56"/>
    </row>
    <row r="3" spans="1:17" x14ac:dyDescent="0.3">
      <c r="A3" s="6"/>
      <c r="B3" s="6"/>
      <c r="C3" s="6"/>
      <c r="D3" s="6"/>
      <c r="E3" s="6"/>
      <c r="F3" s="6"/>
      <c r="G3" s="6"/>
    </row>
    <row r="4" spans="1:17" x14ac:dyDescent="0.3">
      <c r="A4" s="57" t="s">
        <v>1</v>
      </c>
      <c r="B4" s="45" t="s">
        <v>2</v>
      </c>
      <c r="C4" s="45" t="s">
        <v>3</v>
      </c>
      <c r="D4" s="45" t="s">
        <v>4</v>
      </c>
      <c r="E4" s="45" t="s">
        <v>5</v>
      </c>
      <c r="F4" s="45" t="s">
        <v>6</v>
      </c>
      <c r="G4" s="45" t="s">
        <v>7</v>
      </c>
    </row>
    <row r="5" spans="1:17" x14ac:dyDescent="0.3">
      <c r="A5" s="57"/>
      <c r="B5" s="46">
        <v>30</v>
      </c>
      <c r="C5" s="46">
        <v>70</v>
      </c>
      <c r="D5" s="46">
        <v>120</v>
      </c>
      <c r="E5" s="46">
        <v>180</v>
      </c>
      <c r="F5" s="46">
        <v>250</v>
      </c>
      <c r="G5" s="46">
        <v>350</v>
      </c>
      <c r="N5" s="60"/>
      <c r="O5" s="60"/>
      <c r="P5" s="60"/>
      <c r="Q5" s="60"/>
    </row>
    <row r="6" spans="1:17" x14ac:dyDescent="0.3">
      <c r="A6" s="61" t="s">
        <v>8</v>
      </c>
      <c r="B6" s="62">
        <v>5</v>
      </c>
      <c r="C6" s="62">
        <v>8</v>
      </c>
      <c r="D6" s="62">
        <v>10</v>
      </c>
      <c r="E6" s="62">
        <v>12</v>
      </c>
      <c r="F6" s="62">
        <v>12</v>
      </c>
      <c r="G6" s="62">
        <v>12</v>
      </c>
    </row>
    <row r="7" spans="1:17" x14ac:dyDescent="0.3">
      <c r="A7" s="61" t="s">
        <v>9</v>
      </c>
      <c r="B7" s="62">
        <v>3</v>
      </c>
      <c r="C7" s="62">
        <v>4</v>
      </c>
      <c r="D7" s="62">
        <v>5</v>
      </c>
      <c r="E7" s="62">
        <v>6</v>
      </c>
      <c r="F7" s="62">
        <v>8</v>
      </c>
      <c r="G7" s="62">
        <v>12</v>
      </c>
    </row>
    <row r="8" spans="1:17" ht="27.6" x14ac:dyDescent="0.3">
      <c r="A8" s="63" t="s">
        <v>10</v>
      </c>
      <c r="B8" s="62">
        <f t="shared" ref="B8:G8" si="0">B6+B7</f>
        <v>8</v>
      </c>
      <c r="C8" s="62">
        <f t="shared" si="0"/>
        <v>12</v>
      </c>
      <c r="D8" s="62">
        <f t="shared" si="0"/>
        <v>15</v>
      </c>
      <c r="E8" s="62">
        <f t="shared" si="0"/>
        <v>18</v>
      </c>
      <c r="F8" s="62">
        <f t="shared" si="0"/>
        <v>20</v>
      </c>
      <c r="G8" s="62">
        <f t="shared" si="0"/>
        <v>24</v>
      </c>
    </row>
    <row r="9" spans="1:17" x14ac:dyDescent="0.3">
      <c r="A9" s="59" t="s">
        <v>11</v>
      </c>
      <c r="B9" s="59"/>
      <c r="C9" s="59"/>
      <c r="D9" s="59"/>
      <c r="E9" s="59"/>
      <c r="F9" s="59"/>
      <c r="G9" s="59"/>
    </row>
    <row r="10" spans="1:17" x14ac:dyDescent="0.3">
      <c r="A10" s="15" t="s">
        <v>12</v>
      </c>
      <c r="B10" s="64"/>
      <c r="C10" s="64"/>
      <c r="D10" s="64"/>
      <c r="E10" s="64"/>
      <c r="F10" s="64"/>
      <c r="G10" s="64"/>
      <c r="H10" s="65"/>
    </row>
    <row r="11" spans="1:17" x14ac:dyDescent="0.3">
      <c r="A11" s="15" t="s">
        <v>13</v>
      </c>
      <c r="B11" s="64"/>
      <c r="C11" s="64"/>
      <c r="D11" s="64"/>
      <c r="E11" s="64"/>
      <c r="F11" s="64"/>
      <c r="G11" s="64"/>
      <c r="H11" s="65"/>
    </row>
    <row r="12" spans="1:17" x14ac:dyDescent="0.3">
      <c r="A12" s="15" t="s">
        <v>14</v>
      </c>
      <c r="B12" s="64"/>
      <c r="C12" s="64"/>
      <c r="D12" s="64"/>
      <c r="E12" s="64"/>
      <c r="F12" s="64"/>
      <c r="G12" s="64"/>
      <c r="H12" s="65"/>
    </row>
    <row r="13" spans="1:17" x14ac:dyDescent="0.3">
      <c r="A13" s="15" t="s">
        <v>15</v>
      </c>
      <c r="B13" s="64"/>
      <c r="C13" s="64"/>
      <c r="D13" s="64"/>
      <c r="E13" s="64"/>
      <c r="F13" s="64"/>
      <c r="G13" s="64"/>
      <c r="H13" s="65"/>
    </row>
    <row r="14" spans="1:17" x14ac:dyDescent="0.3">
      <c r="A14" s="48" t="s">
        <v>16</v>
      </c>
      <c r="B14" s="49"/>
      <c r="C14" s="49"/>
      <c r="D14" s="49"/>
      <c r="E14" s="49"/>
      <c r="F14" s="49"/>
      <c r="G14" s="50"/>
    </row>
    <row r="15" spans="1:17" x14ac:dyDescent="0.3">
      <c r="A15" s="21" t="s">
        <v>17</v>
      </c>
      <c r="B15" s="66"/>
      <c r="C15" s="66"/>
      <c r="D15" s="66"/>
      <c r="E15" s="66"/>
      <c r="F15" s="66"/>
      <c r="G15" s="66"/>
    </row>
    <row r="16" spans="1:17" x14ac:dyDescent="0.3">
      <c r="A16" s="21" t="s">
        <v>18</v>
      </c>
      <c r="B16" s="66"/>
      <c r="C16" s="66"/>
      <c r="D16" s="66"/>
      <c r="E16" s="66"/>
      <c r="F16" s="66"/>
      <c r="G16" s="66"/>
    </row>
    <row r="17" spans="1:10" x14ac:dyDescent="0.3">
      <c r="A17" s="21" t="s">
        <v>19</v>
      </c>
      <c r="B17" s="66"/>
      <c r="C17" s="66"/>
      <c r="D17" s="66"/>
      <c r="E17" s="66"/>
      <c r="F17" s="66"/>
      <c r="G17" s="66"/>
    </row>
    <row r="18" spans="1:10" x14ac:dyDescent="0.3">
      <c r="A18" s="21" t="s">
        <v>20</v>
      </c>
      <c r="B18" s="66"/>
      <c r="C18" s="66"/>
      <c r="D18" s="66"/>
      <c r="E18" s="66"/>
      <c r="F18" s="66"/>
      <c r="G18" s="66"/>
      <c r="I18" s="24"/>
      <c r="J18" s="25"/>
    </row>
    <row r="19" spans="1:10" x14ac:dyDescent="0.3">
      <c r="A19" s="21" t="s">
        <v>21</v>
      </c>
      <c r="B19" s="66"/>
      <c r="C19" s="66"/>
      <c r="D19" s="66"/>
      <c r="E19" s="66"/>
      <c r="F19" s="66"/>
      <c r="G19" s="66"/>
      <c r="I19" s="24"/>
      <c r="J19" s="25"/>
    </row>
    <row r="20" spans="1:10" x14ac:dyDescent="0.3">
      <c r="A20" s="21" t="s">
        <v>22</v>
      </c>
      <c r="B20" s="66"/>
      <c r="C20" s="66"/>
      <c r="D20" s="66"/>
      <c r="E20" s="66"/>
      <c r="F20" s="66"/>
      <c r="G20" s="66"/>
      <c r="I20" s="24"/>
      <c r="J20" s="25"/>
    </row>
    <row r="21" spans="1:10" x14ac:dyDescent="0.3">
      <c r="A21" s="21" t="s">
        <v>23</v>
      </c>
      <c r="B21" s="66"/>
      <c r="C21" s="66"/>
      <c r="D21" s="66"/>
      <c r="E21" s="66"/>
      <c r="F21" s="66"/>
      <c r="G21" s="66"/>
      <c r="I21" s="24"/>
      <c r="J21" s="25"/>
    </row>
    <row r="22" spans="1:10" x14ac:dyDescent="0.3">
      <c r="A22" s="21" t="s">
        <v>24</v>
      </c>
      <c r="B22" s="66"/>
      <c r="C22" s="66"/>
      <c r="D22" s="66"/>
      <c r="E22" s="66"/>
      <c r="F22" s="66"/>
      <c r="G22" s="66"/>
    </row>
    <row r="23" spans="1:10" x14ac:dyDescent="0.3">
      <c r="A23" s="21" t="s">
        <v>25</v>
      </c>
      <c r="B23" s="66"/>
      <c r="C23" s="66"/>
      <c r="D23" s="66"/>
      <c r="E23" s="66"/>
      <c r="F23" s="66"/>
      <c r="G23" s="66"/>
    </row>
    <row r="24" spans="1:10" x14ac:dyDescent="0.3">
      <c r="A24" s="21" t="s">
        <v>26</v>
      </c>
      <c r="B24" s="66"/>
      <c r="C24" s="66"/>
      <c r="D24" s="66"/>
      <c r="E24" s="66"/>
      <c r="F24" s="66"/>
      <c r="G24" s="66"/>
    </row>
    <row r="25" spans="1:10" x14ac:dyDescent="0.3">
      <c r="A25" s="21" t="s">
        <v>27</v>
      </c>
      <c r="B25" s="66"/>
      <c r="C25" s="66"/>
      <c r="D25" s="66"/>
      <c r="E25" s="66"/>
      <c r="F25" s="66"/>
      <c r="G25" s="66"/>
    </row>
    <row r="26" spans="1:10" x14ac:dyDescent="0.3">
      <c r="A26" s="21" t="s">
        <v>28</v>
      </c>
      <c r="B26" s="66"/>
      <c r="C26" s="66"/>
      <c r="D26" s="66"/>
      <c r="E26" s="66"/>
      <c r="F26" s="66"/>
      <c r="G26" s="66"/>
    </row>
    <row r="27" spans="1:10" ht="27.6" x14ac:dyDescent="0.3">
      <c r="A27" s="21" t="s">
        <v>29</v>
      </c>
      <c r="B27" s="66"/>
      <c r="C27" s="66"/>
      <c r="D27" s="66"/>
      <c r="E27" s="66"/>
      <c r="F27" s="66"/>
      <c r="G27" s="66"/>
    </row>
    <row r="28" spans="1:10" ht="27.6" x14ac:dyDescent="0.3">
      <c r="A28" s="39" t="s">
        <v>30</v>
      </c>
      <c r="B28" s="67"/>
      <c r="C28" s="67"/>
      <c r="D28" s="67"/>
      <c r="E28" s="67"/>
      <c r="F28" s="67"/>
      <c r="G28" s="67"/>
    </row>
    <row r="29" spans="1:10" ht="27.6" x14ac:dyDescent="0.3">
      <c r="A29" s="21" t="s">
        <v>31</v>
      </c>
      <c r="B29" s="67"/>
      <c r="C29" s="67"/>
      <c r="D29" s="67"/>
      <c r="E29" s="67"/>
      <c r="F29" s="67"/>
      <c r="G29" s="67"/>
    </row>
    <row r="30" spans="1:10" ht="27.6" x14ac:dyDescent="0.3">
      <c r="A30" s="21" t="s">
        <v>32</v>
      </c>
      <c r="B30" s="68"/>
      <c r="C30" s="68"/>
      <c r="D30" s="68"/>
      <c r="E30" s="68"/>
      <c r="F30" s="68"/>
      <c r="G30" s="68"/>
    </row>
    <row r="31" spans="1:10" ht="41.4" x14ac:dyDescent="0.3">
      <c r="A31" s="21" t="s">
        <v>33</v>
      </c>
      <c r="B31" s="68"/>
      <c r="C31" s="68"/>
      <c r="D31" s="68"/>
      <c r="E31" s="68"/>
      <c r="F31" s="68"/>
      <c r="G31" s="68"/>
    </row>
    <row r="34" spans="1:1" x14ac:dyDescent="0.3">
      <c r="A34" s="69"/>
    </row>
    <row r="35" spans="1:1" x14ac:dyDescent="0.3">
      <c r="A35" s="69"/>
    </row>
    <row r="36" spans="1:1" x14ac:dyDescent="0.3">
      <c r="A36" s="69"/>
    </row>
    <row r="37" spans="1:1" x14ac:dyDescent="0.3">
      <c r="A37" s="69"/>
    </row>
  </sheetData>
  <sheetProtection algorithmName="SHA-512" hashValue="2gFxyj9AYYqKN3xxnXet7Ba79QlNj3qoFuy0KK59ALL2hdrfAGTANkRWEwSQ4it33QgwAAX/+BnCWrMkgxE/hg==" saltValue="RSNCiTOov3N27kvI/RP6YA==" spinCount="100000" sheet="1" objects="1" scenarios="1"/>
  <mergeCells count="5">
    <mergeCell ref="A1:G1"/>
    <mergeCell ref="A2:G2"/>
    <mergeCell ref="A4:A5"/>
    <mergeCell ref="A9:G9"/>
    <mergeCell ref="A14:G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06D18-F25F-41A4-9CF5-1533F82635C5}">
  <dimension ref="A1:S43"/>
  <sheetViews>
    <sheetView topLeftCell="A7" workbookViewId="0">
      <selection activeCell="B18" sqref="B18"/>
    </sheetView>
  </sheetViews>
  <sheetFormatPr baseColWidth="10" defaultRowHeight="13.8" x14ac:dyDescent="0.3"/>
  <cols>
    <col min="1" max="1" width="23.6640625" style="5" customWidth="1"/>
    <col min="2" max="7" width="13.33203125" style="5" customWidth="1"/>
    <col min="8" max="8" width="13" style="5" customWidth="1"/>
    <col min="9" max="9" width="11.5546875" style="8"/>
    <col min="10" max="256" width="11.5546875" style="5"/>
    <col min="257" max="257" width="23.6640625" style="5" customWidth="1"/>
    <col min="258" max="263" width="13.33203125" style="5" customWidth="1"/>
    <col min="264" max="264" width="13" style="5" customWidth="1"/>
    <col min="265" max="512" width="11.5546875" style="5"/>
    <col min="513" max="513" width="23.6640625" style="5" customWidth="1"/>
    <col min="514" max="519" width="13.33203125" style="5" customWidth="1"/>
    <col min="520" max="520" width="13" style="5" customWidth="1"/>
    <col min="521" max="768" width="11.5546875" style="5"/>
    <col min="769" max="769" width="23.6640625" style="5" customWidth="1"/>
    <col min="770" max="775" width="13.33203125" style="5" customWidth="1"/>
    <col min="776" max="776" width="13" style="5" customWidth="1"/>
    <col min="777" max="1024" width="11.5546875" style="5"/>
    <col min="1025" max="1025" width="23.6640625" style="5" customWidth="1"/>
    <col min="1026" max="1031" width="13.33203125" style="5" customWidth="1"/>
    <col min="1032" max="1032" width="13" style="5" customWidth="1"/>
    <col min="1033" max="1280" width="11.5546875" style="5"/>
    <col min="1281" max="1281" width="23.6640625" style="5" customWidth="1"/>
    <col min="1282" max="1287" width="13.33203125" style="5" customWidth="1"/>
    <col min="1288" max="1288" width="13" style="5" customWidth="1"/>
    <col min="1289" max="1536" width="11.5546875" style="5"/>
    <col min="1537" max="1537" width="23.6640625" style="5" customWidth="1"/>
    <col min="1538" max="1543" width="13.33203125" style="5" customWidth="1"/>
    <col min="1544" max="1544" width="13" style="5" customWidth="1"/>
    <col min="1545" max="1792" width="11.5546875" style="5"/>
    <col min="1793" max="1793" width="23.6640625" style="5" customWidth="1"/>
    <col min="1794" max="1799" width="13.33203125" style="5" customWidth="1"/>
    <col min="1800" max="1800" width="13" style="5" customWidth="1"/>
    <col min="1801" max="2048" width="11.5546875" style="5"/>
    <col min="2049" max="2049" width="23.6640625" style="5" customWidth="1"/>
    <col min="2050" max="2055" width="13.33203125" style="5" customWidth="1"/>
    <col min="2056" max="2056" width="13" style="5" customWidth="1"/>
    <col min="2057" max="2304" width="11.5546875" style="5"/>
    <col min="2305" max="2305" width="23.6640625" style="5" customWidth="1"/>
    <col min="2306" max="2311" width="13.33203125" style="5" customWidth="1"/>
    <col min="2312" max="2312" width="13" style="5" customWidth="1"/>
    <col min="2313" max="2560" width="11.5546875" style="5"/>
    <col min="2561" max="2561" width="23.6640625" style="5" customWidth="1"/>
    <col min="2562" max="2567" width="13.33203125" style="5" customWidth="1"/>
    <col min="2568" max="2568" width="13" style="5" customWidth="1"/>
    <col min="2569" max="2816" width="11.5546875" style="5"/>
    <col min="2817" max="2817" width="23.6640625" style="5" customWidth="1"/>
    <col min="2818" max="2823" width="13.33203125" style="5" customWidth="1"/>
    <col min="2824" max="2824" width="13" style="5" customWidth="1"/>
    <col min="2825" max="3072" width="11.5546875" style="5"/>
    <col min="3073" max="3073" width="23.6640625" style="5" customWidth="1"/>
    <col min="3074" max="3079" width="13.33203125" style="5" customWidth="1"/>
    <col min="3080" max="3080" width="13" style="5" customWidth="1"/>
    <col min="3081" max="3328" width="11.5546875" style="5"/>
    <col min="3329" max="3329" width="23.6640625" style="5" customWidth="1"/>
    <col min="3330" max="3335" width="13.33203125" style="5" customWidth="1"/>
    <col min="3336" max="3336" width="13" style="5" customWidth="1"/>
    <col min="3337" max="3584" width="11.5546875" style="5"/>
    <col min="3585" max="3585" width="23.6640625" style="5" customWidth="1"/>
    <col min="3586" max="3591" width="13.33203125" style="5" customWidth="1"/>
    <col min="3592" max="3592" width="13" style="5" customWidth="1"/>
    <col min="3593" max="3840" width="11.5546875" style="5"/>
    <col min="3841" max="3841" width="23.6640625" style="5" customWidth="1"/>
    <col min="3842" max="3847" width="13.33203125" style="5" customWidth="1"/>
    <col min="3848" max="3848" width="13" style="5" customWidth="1"/>
    <col min="3849" max="4096" width="11.5546875" style="5"/>
    <col min="4097" max="4097" width="23.6640625" style="5" customWidth="1"/>
    <col min="4098" max="4103" width="13.33203125" style="5" customWidth="1"/>
    <col min="4104" max="4104" width="13" style="5" customWidth="1"/>
    <col min="4105" max="4352" width="11.5546875" style="5"/>
    <col min="4353" max="4353" width="23.6640625" style="5" customWidth="1"/>
    <col min="4354" max="4359" width="13.33203125" style="5" customWidth="1"/>
    <col min="4360" max="4360" width="13" style="5" customWidth="1"/>
    <col min="4361" max="4608" width="11.5546875" style="5"/>
    <col min="4609" max="4609" width="23.6640625" style="5" customWidth="1"/>
    <col min="4610" max="4615" width="13.33203125" style="5" customWidth="1"/>
    <col min="4616" max="4616" width="13" style="5" customWidth="1"/>
    <col min="4617" max="4864" width="11.5546875" style="5"/>
    <col min="4865" max="4865" width="23.6640625" style="5" customWidth="1"/>
    <col min="4866" max="4871" width="13.33203125" style="5" customWidth="1"/>
    <col min="4872" max="4872" width="13" style="5" customWidth="1"/>
    <col min="4873" max="5120" width="11.5546875" style="5"/>
    <col min="5121" max="5121" width="23.6640625" style="5" customWidth="1"/>
    <col min="5122" max="5127" width="13.33203125" style="5" customWidth="1"/>
    <col min="5128" max="5128" width="13" style="5" customWidth="1"/>
    <col min="5129" max="5376" width="11.5546875" style="5"/>
    <col min="5377" max="5377" width="23.6640625" style="5" customWidth="1"/>
    <col min="5378" max="5383" width="13.33203125" style="5" customWidth="1"/>
    <col min="5384" max="5384" width="13" style="5" customWidth="1"/>
    <col min="5385" max="5632" width="11.5546875" style="5"/>
    <col min="5633" max="5633" width="23.6640625" style="5" customWidth="1"/>
    <col min="5634" max="5639" width="13.33203125" style="5" customWidth="1"/>
    <col min="5640" max="5640" width="13" style="5" customWidth="1"/>
    <col min="5641" max="5888" width="11.5546875" style="5"/>
    <col min="5889" max="5889" width="23.6640625" style="5" customWidth="1"/>
    <col min="5890" max="5895" width="13.33203125" style="5" customWidth="1"/>
    <col min="5896" max="5896" width="13" style="5" customWidth="1"/>
    <col min="5897" max="6144" width="11.5546875" style="5"/>
    <col min="6145" max="6145" width="23.6640625" style="5" customWidth="1"/>
    <col min="6146" max="6151" width="13.33203125" style="5" customWidth="1"/>
    <col min="6152" max="6152" width="13" style="5" customWidth="1"/>
    <col min="6153" max="6400" width="11.5546875" style="5"/>
    <col min="6401" max="6401" width="23.6640625" style="5" customWidth="1"/>
    <col min="6402" max="6407" width="13.33203125" style="5" customWidth="1"/>
    <col min="6408" max="6408" width="13" style="5" customWidth="1"/>
    <col min="6409" max="6656" width="11.5546875" style="5"/>
    <col min="6657" max="6657" width="23.6640625" style="5" customWidth="1"/>
    <col min="6658" max="6663" width="13.33203125" style="5" customWidth="1"/>
    <col min="6664" max="6664" width="13" style="5" customWidth="1"/>
    <col min="6665" max="6912" width="11.5546875" style="5"/>
    <col min="6913" max="6913" width="23.6640625" style="5" customWidth="1"/>
    <col min="6914" max="6919" width="13.33203125" style="5" customWidth="1"/>
    <col min="6920" max="6920" width="13" style="5" customWidth="1"/>
    <col min="6921" max="7168" width="11.5546875" style="5"/>
    <col min="7169" max="7169" width="23.6640625" style="5" customWidth="1"/>
    <col min="7170" max="7175" width="13.33203125" style="5" customWidth="1"/>
    <col min="7176" max="7176" width="13" style="5" customWidth="1"/>
    <col min="7177" max="7424" width="11.5546875" style="5"/>
    <col min="7425" max="7425" width="23.6640625" style="5" customWidth="1"/>
    <col min="7426" max="7431" width="13.33203125" style="5" customWidth="1"/>
    <col min="7432" max="7432" width="13" style="5" customWidth="1"/>
    <col min="7433" max="7680" width="11.5546875" style="5"/>
    <col min="7681" max="7681" width="23.6640625" style="5" customWidth="1"/>
    <col min="7682" max="7687" width="13.33203125" style="5" customWidth="1"/>
    <col min="7688" max="7688" width="13" style="5" customWidth="1"/>
    <col min="7689" max="7936" width="11.5546875" style="5"/>
    <col min="7937" max="7937" width="23.6640625" style="5" customWidth="1"/>
    <col min="7938" max="7943" width="13.33203125" style="5" customWidth="1"/>
    <col min="7944" max="7944" width="13" style="5" customWidth="1"/>
    <col min="7945" max="8192" width="11.5546875" style="5"/>
    <col min="8193" max="8193" width="23.6640625" style="5" customWidth="1"/>
    <col min="8194" max="8199" width="13.33203125" style="5" customWidth="1"/>
    <col min="8200" max="8200" width="13" style="5" customWidth="1"/>
    <col min="8201" max="8448" width="11.5546875" style="5"/>
    <col min="8449" max="8449" width="23.6640625" style="5" customWidth="1"/>
    <col min="8450" max="8455" width="13.33203125" style="5" customWidth="1"/>
    <col min="8456" max="8456" width="13" style="5" customWidth="1"/>
    <col min="8457" max="8704" width="11.5546875" style="5"/>
    <col min="8705" max="8705" width="23.6640625" style="5" customWidth="1"/>
    <col min="8706" max="8711" width="13.33203125" style="5" customWidth="1"/>
    <col min="8712" max="8712" width="13" style="5" customWidth="1"/>
    <col min="8713" max="8960" width="11.5546875" style="5"/>
    <col min="8961" max="8961" width="23.6640625" style="5" customWidth="1"/>
    <col min="8962" max="8967" width="13.33203125" style="5" customWidth="1"/>
    <col min="8968" max="8968" width="13" style="5" customWidth="1"/>
    <col min="8969" max="9216" width="11.5546875" style="5"/>
    <col min="9217" max="9217" width="23.6640625" style="5" customWidth="1"/>
    <col min="9218" max="9223" width="13.33203125" style="5" customWidth="1"/>
    <col min="9224" max="9224" width="13" style="5" customWidth="1"/>
    <col min="9225" max="9472" width="11.5546875" style="5"/>
    <col min="9473" max="9473" width="23.6640625" style="5" customWidth="1"/>
    <col min="9474" max="9479" width="13.33203125" style="5" customWidth="1"/>
    <col min="9480" max="9480" width="13" style="5" customWidth="1"/>
    <col min="9481" max="9728" width="11.5546875" style="5"/>
    <col min="9729" max="9729" width="23.6640625" style="5" customWidth="1"/>
    <col min="9730" max="9735" width="13.33203125" style="5" customWidth="1"/>
    <col min="9736" max="9736" width="13" style="5" customWidth="1"/>
    <col min="9737" max="9984" width="11.5546875" style="5"/>
    <col min="9985" max="9985" width="23.6640625" style="5" customWidth="1"/>
    <col min="9986" max="9991" width="13.33203125" style="5" customWidth="1"/>
    <col min="9992" max="9992" width="13" style="5" customWidth="1"/>
    <col min="9993" max="10240" width="11.5546875" style="5"/>
    <col min="10241" max="10241" width="23.6640625" style="5" customWidth="1"/>
    <col min="10242" max="10247" width="13.33203125" style="5" customWidth="1"/>
    <col min="10248" max="10248" width="13" style="5" customWidth="1"/>
    <col min="10249" max="10496" width="11.5546875" style="5"/>
    <col min="10497" max="10497" width="23.6640625" style="5" customWidth="1"/>
    <col min="10498" max="10503" width="13.33203125" style="5" customWidth="1"/>
    <col min="10504" max="10504" width="13" style="5" customWidth="1"/>
    <col min="10505" max="10752" width="11.5546875" style="5"/>
    <col min="10753" max="10753" width="23.6640625" style="5" customWidth="1"/>
    <col min="10754" max="10759" width="13.33203125" style="5" customWidth="1"/>
    <col min="10760" max="10760" width="13" style="5" customWidth="1"/>
    <col min="10761" max="11008" width="11.5546875" style="5"/>
    <col min="11009" max="11009" width="23.6640625" style="5" customWidth="1"/>
    <col min="11010" max="11015" width="13.33203125" style="5" customWidth="1"/>
    <col min="11016" max="11016" width="13" style="5" customWidth="1"/>
    <col min="11017" max="11264" width="11.5546875" style="5"/>
    <col min="11265" max="11265" width="23.6640625" style="5" customWidth="1"/>
    <col min="11266" max="11271" width="13.33203125" style="5" customWidth="1"/>
    <col min="11272" max="11272" width="13" style="5" customWidth="1"/>
    <col min="11273" max="11520" width="11.5546875" style="5"/>
    <col min="11521" max="11521" width="23.6640625" style="5" customWidth="1"/>
    <col min="11522" max="11527" width="13.33203125" style="5" customWidth="1"/>
    <col min="11528" max="11528" width="13" style="5" customWidth="1"/>
    <col min="11529" max="11776" width="11.5546875" style="5"/>
    <col min="11777" max="11777" width="23.6640625" style="5" customWidth="1"/>
    <col min="11778" max="11783" width="13.33203125" style="5" customWidth="1"/>
    <col min="11784" max="11784" width="13" style="5" customWidth="1"/>
    <col min="11785" max="12032" width="11.5546875" style="5"/>
    <col min="12033" max="12033" width="23.6640625" style="5" customWidth="1"/>
    <col min="12034" max="12039" width="13.33203125" style="5" customWidth="1"/>
    <col min="12040" max="12040" width="13" style="5" customWidth="1"/>
    <col min="12041" max="12288" width="11.5546875" style="5"/>
    <col min="12289" max="12289" width="23.6640625" style="5" customWidth="1"/>
    <col min="12290" max="12295" width="13.33203125" style="5" customWidth="1"/>
    <col min="12296" max="12296" width="13" style="5" customWidth="1"/>
    <col min="12297" max="12544" width="11.5546875" style="5"/>
    <col min="12545" max="12545" width="23.6640625" style="5" customWidth="1"/>
    <col min="12546" max="12551" width="13.33203125" style="5" customWidth="1"/>
    <col min="12552" max="12552" width="13" style="5" customWidth="1"/>
    <col min="12553" max="12800" width="11.5546875" style="5"/>
    <col min="12801" max="12801" width="23.6640625" style="5" customWidth="1"/>
    <col min="12802" max="12807" width="13.33203125" style="5" customWidth="1"/>
    <col min="12808" max="12808" width="13" style="5" customWidth="1"/>
    <col min="12809" max="13056" width="11.5546875" style="5"/>
    <col min="13057" max="13057" width="23.6640625" style="5" customWidth="1"/>
    <col min="13058" max="13063" width="13.33203125" style="5" customWidth="1"/>
    <col min="13064" max="13064" width="13" style="5" customWidth="1"/>
    <col min="13065" max="13312" width="11.5546875" style="5"/>
    <col min="13313" max="13313" width="23.6640625" style="5" customWidth="1"/>
    <col min="13314" max="13319" width="13.33203125" style="5" customWidth="1"/>
    <col min="13320" max="13320" width="13" style="5" customWidth="1"/>
    <col min="13321" max="13568" width="11.5546875" style="5"/>
    <col min="13569" max="13569" width="23.6640625" style="5" customWidth="1"/>
    <col min="13570" max="13575" width="13.33203125" style="5" customWidth="1"/>
    <col min="13576" max="13576" width="13" style="5" customWidth="1"/>
    <col min="13577" max="13824" width="11.5546875" style="5"/>
    <col min="13825" max="13825" width="23.6640625" style="5" customWidth="1"/>
    <col min="13826" max="13831" width="13.33203125" style="5" customWidth="1"/>
    <col min="13832" max="13832" width="13" style="5" customWidth="1"/>
    <col min="13833" max="14080" width="11.5546875" style="5"/>
    <col min="14081" max="14081" width="23.6640625" style="5" customWidth="1"/>
    <col min="14082" max="14087" width="13.33203125" style="5" customWidth="1"/>
    <col min="14088" max="14088" width="13" style="5" customWidth="1"/>
    <col min="14089" max="14336" width="11.5546875" style="5"/>
    <col min="14337" max="14337" width="23.6640625" style="5" customWidth="1"/>
    <col min="14338" max="14343" width="13.33203125" style="5" customWidth="1"/>
    <col min="14344" max="14344" width="13" style="5" customWidth="1"/>
    <col min="14345" max="14592" width="11.5546875" style="5"/>
    <col min="14593" max="14593" width="23.6640625" style="5" customWidth="1"/>
    <col min="14594" max="14599" width="13.33203125" style="5" customWidth="1"/>
    <col min="14600" max="14600" width="13" style="5" customWidth="1"/>
    <col min="14601" max="14848" width="11.5546875" style="5"/>
    <col min="14849" max="14849" width="23.6640625" style="5" customWidth="1"/>
    <col min="14850" max="14855" width="13.33203125" style="5" customWidth="1"/>
    <col min="14856" max="14856" width="13" style="5" customWidth="1"/>
    <col min="14857" max="15104" width="11.5546875" style="5"/>
    <col min="15105" max="15105" width="23.6640625" style="5" customWidth="1"/>
    <col min="15106" max="15111" width="13.33203125" style="5" customWidth="1"/>
    <col min="15112" max="15112" width="13" style="5" customWidth="1"/>
    <col min="15113" max="15360" width="11.5546875" style="5"/>
    <col min="15361" max="15361" width="23.6640625" style="5" customWidth="1"/>
    <col min="15362" max="15367" width="13.33203125" style="5" customWidth="1"/>
    <col min="15368" max="15368" width="13" style="5" customWidth="1"/>
    <col min="15369" max="15616" width="11.5546875" style="5"/>
    <col min="15617" max="15617" width="23.6640625" style="5" customWidth="1"/>
    <col min="15618" max="15623" width="13.33203125" style="5" customWidth="1"/>
    <col min="15624" max="15624" width="13" style="5" customWidth="1"/>
    <col min="15625" max="15872" width="11.5546875" style="5"/>
    <col min="15873" max="15873" width="23.6640625" style="5" customWidth="1"/>
    <col min="15874" max="15879" width="13.33203125" style="5" customWidth="1"/>
    <col min="15880" max="15880" width="13" style="5" customWidth="1"/>
    <col min="15881" max="16128" width="11.5546875" style="5"/>
    <col min="16129" max="16129" width="23.6640625" style="5" customWidth="1"/>
    <col min="16130" max="16135" width="13.33203125" style="5" customWidth="1"/>
    <col min="16136" max="16136" width="13" style="5" customWidth="1"/>
    <col min="16137" max="16384" width="11.5546875" style="5"/>
  </cols>
  <sheetData>
    <row r="1" spans="1:19" x14ac:dyDescent="0.3">
      <c r="A1" s="54" t="s">
        <v>52</v>
      </c>
      <c r="B1" s="55"/>
      <c r="C1" s="55"/>
      <c r="D1" s="55"/>
      <c r="E1" s="55"/>
      <c r="F1" s="55"/>
      <c r="G1" s="55"/>
      <c r="H1" s="55"/>
      <c r="I1" s="55"/>
    </row>
    <row r="2" spans="1:19" x14ac:dyDescent="0.3">
      <c r="A2" s="56" t="s">
        <v>0</v>
      </c>
      <c r="B2" s="56"/>
      <c r="C2" s="56"/>
      <c r="D2" s="56"/>
      <c r="E2" s="56"/>
      <c r="F2" s="56"/>
      <c r="G2" s="56"/>
      <c r="H2" s="56"/>
      <c r="I2" s="56"/>
    </row>
    <row r="3" spans="1:19" x14ac:dyDescent="0.3">
      <c r="A3" s="6"/>
      <c r="B3" s="6"/>
      <c r="C3" s="6"/>
      <c r="D3" s="6"/>
      <c r="E3" s="6"/>
      <c r="F3" s="6"/>
      <c r="G3" s="6"/>
      <c r="H3" s="7"/>
    </row>
    <row r="4" spans="1:19" x14ac:dyDescent="0.3">
      <c r="A4" s="57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7</v>
      </c>
      <c r="H4" s="58" t="s">
        <v>34</v>
      </c>
      <c r="I4" s="47" t="s">
        <v>35</v>
      </c>
    </row>
    <row r="5" spans="1:19" x14ac:dyDescent="0.3">
      <c r="A5" s="57"/>
      <c r="B5" s="3">
        <v>30</v>
      </c>
      <c r="C5" s="3">
        <v>70</v>
      </c>
      <c r="D5" s="3">
        <v>120</v>
      </c>
      <c r="E5" s="3">
        <v>180</v>
      </c>
      <c r="F5" s="3">
        <v>250</v>
      </c>
      <c r="G5" s="3">
        <v>350</v>
      </c>
      <c r="H5" s="58"/>
      <c r="I5" s="47"/>
      <c r="P5" s="10"/>
      <c r="Q5" s="10"/>
      <c r="R5" s="10"/>
      <c r="S5" s="10"/>
    </row>
    <row r="6" spans="1:19" x14ac:dyDescent="0.3">
      <c r="A6" s="11" t="s">
        <v>36</v>
      </c>
      <c r="B6" s="12">
        <v>8.7499999999999994E-2</v>
      </c>
      <c r="C6" s="12">
        <v>0.2175</v>
      </c>
      <c r="D6" s="12">
        <v>0.1075</v>
      </c>
      <c r="E6" s="12">
        <v>0.2175</v>
      </c>
      <c r="F6" s="12">
        <v>0.24</v>
      </c>
      <c r="G6" s="12">
        <v>0.13</v>
      </c>
      <c r="H6" s="13">
        <f>SUM(B6:G6)</f>
        <v>1</v>
      </c>
      <c r="I6" s="14"/>
      <c r="L6" s="10"/>
      <c r="M6" s="10"/>
      <c r="N6" s="10"/>
      <c r="O6" s="10"/>
      <c r="P6" s="10"/>
      <c r="Q6" s="10"/>
      <c r="R6" s="10"/>
      <c r="S6" s="10"/>
    </row>
    <row r="7" spans="1:19" x14ac:dyDescent="0.3">
      <c r="A7" s="59" t="s">
        <v>11</v>
      </c>
      <c r="B7" s="59"/>
      <c r="C7" s="59"/>
      <c r="D7" s="59"/>
      <c r="E7" s="59"/>
      <c r="F7" s="59"/>
      <c r="G7" s="59"/>
      <c r="H7" s="59"/>
      <c r="I7" s="59"/>
    </row>
    <row r="8" spans="1:19" x14ac:dyDescent="0.3">
      <c r="A8" s="15" t="s">
        <v>12</v>
      </c>
      <c r="B8" s="16">
        <f>'BPU - CT'!B10</f>
        <v>0</v>
      </c>
      <c r="C8" s="16">
        <f>'BPU - CT'!C10</f>
        <v>0</v>
      </c>
      <c r="D8" s="16">
        <f>'BPU - CT'!D10</f>
        <v>0</v>
      </c>
      <c r="E8" s="16">
        <f>'BPU - CT'!E10</f>
        <v>0</v>
      </c>
      <c r="F8" s="16">
        <f>'BPU - CT'!F10</f>
        <v>0</v>
      </c>
      <c r="G8" s="16">
        <f>'BPU - CT'!G10</f>
        <v>0</v>
      </c>
      <c r="H8" s="17">
        <f>B8*$B$6+C8*$C$6+D8*$D$6+E8*$E$6+F8*$F$6+G8*$G$6</f>
        <v>0</v>
      </c>
      <c r="I8" s="47"/>
      <c r="J8" s="18"/>
    </row>
    <row r="9" spans="1:19" x14ac:dyDescent="0.3">
      <c r="A9" s="15" t="s">
        <v>13</v>
      </c>
      <c r="B9" s="16">
        <f>'BPU - CT'!B11</f>
        <v>0</v>
      </c>
      <c r="C9" s="16">
        <f>'BPU - CT'!C11</f>
        <v>0</v>
      </c>
      <c r="D9" s="16">
        <f>'BPU - CT'!D11</f>
        <v>0</v>
      </c>
      <c r="E9" s="16">
        <f>'BPU - CT'!E11</f>
        <v>0</v>
      </c>
      <c r="F9" s="16">
        <f>'BPU - CT'!F11</f>
        <v>0</v>
      </c>
      <c r="G9" s="16">
        <f>'BPU - CT'!G11</f>
        <v>0</v>
      </c>
      <c r="H9" s="17">
        <f>B9*$B$6+C9*$C$6+D9*$D$6+E9*$E$6+F9*$F$6+G9*$G$6</f>
        <v>0</v>
      </c>
      <c r="I9" s="47"/>
      <c r="J9" s="18"/>
    </row>
    <row r="10" spans="1:19" x14ac:dyDescent="0.3">
      <c r="A10" s="15" t="s">
        <v>14</v>
      </c>
      <c r="B10" s="16">
        <f>'BPU - CT'!B12</f>
        <v>0</v>
      </c>
      <c r="C10" s="16">
        <f>'BPU - CT'!C12</f>
        <v>0</v>
      </c>
      <c r="D10" s="16">
        <f>'BPU - CT'!D12</f>
        <v>0</v>
      </c>
      <c r="E10" s="16">
        <f>'BPU - CT'!E12</f>
        <v>0</v>
      </c>
      <c r="F10" s="16">
        <f>'BPU - CT'!F12</f>
        <v>0</v>
      </c>
      <c r="G10" s="16">
        <f>'BPU - CT'!G12</f>
        <v>0</v>
      </c>
      <c r="H10" s="17">
        <f>B10*$B$6+C10*$C$6+D10*$D$6+E10*$E$6+F10*$F$6+G10*$G$6</f>
        <v>0</v>
      </c>
      <c r="I10" s="47"/>
      <c r="J10" s="18"/>
    </row>
    <row r="11" spans="1:19" x14ac:dyDescent="0.3">
      <c r="A11" s="15" t="s">
        <v>15</v>
      </c>
      <c r="B11" s="16">
        <f>'BPU - CT'!B13</f>
        <v>0</v>
      </c>
      <c r="C11" s="16">
        <f>'BPU - CT'!C13</f>
        <v>0</v>
      </c>
      <c r="D11" s="16">
        <f>'BPU - CT'!D13</f>
        <v>0</v>
      </c>
      <c r="E11" s="16">
        <f>'BPU - CT'!E13</f>
        <v>0</v>
      </c>
      <c r="F11" s="16">
        <f>'BPU - CT'!F13</f>
        <v>0</v>
      </c>
      <c r="G11" s="16">
        <f>'BPU - CT'!G13</f>
        <v>0</v>
      </c>
      <c r="H11" s="17">
        <f>B11*$B$6+C11*$C$6+D11*$D$6+E11*$E$6+F11*$F$6+G11*$G$6</f>
        <v>0</v>
      </c>
      <c r="I11" s="47"/>
      <c r="J11" s="18"/>
    </row>
    <row r="12" spans="1:19" x14ac:dyDescent="0.3">
      <c r="A12" s="15" t="s">
        <v>37</v>
      </c>
      <c r="B12" s="16">
        <f>'BPU - CT'!B14</f>
        <v>0</v>
      </c>
      <c r="C12" s="16">
        <f>'BPU - CT'!C14</f>
        <v>0</v>
      </c>
      <c r="D12" s="16">
        <f>'BPU - CT'!D14</f>
        <v>0</v>
      </c>
      <c r="E12" s="16">
        <f>'BPU - CT'!E14</f>
        <v>0</v>
      </c>
      <c r="F12" s="16">
        <f>'BPU - CT'!F14</f>
        <v>0</v>
      </c>
      <c r="G12" s="16">
        <f>'BPU - CT'!G14</f>
        <v>0</v>
      </c>
      <c r="H12" s="19">
        <f t="shared" ref="H12" si="0">SUM(H8:H11)</f>
        <v>0</v>
      </c>
      <c r="I12" s="20">
        <v>15</v>
      </c>
      <c r="J12" s="18"/>
    </row>
    <row r="13" spans="1:19" x14ac:dyDescent="0.3">
      <c r="A13" s="48" t="s">
        <v>16</v>
      </c>
      <c r="B13" s="49"/>
      <c r="C13" s="49"/>
      <c r="D13" s="49"/>
      <c r="E13" s="49"/>
      <c r="F13" s="49"/>
      <c r="G13" s="49"/>
      <c r="H13" s="49"/>
      <c r="I13" s="50"/>
    </row>
    <row r="14" spans="1:19" x14ac:dyDescent="0.3">
      <c r="A14" s="21" t="s">
        <v>17</v>
      </c>
      <c r="B14" s="22">
        <f>'BPU - CT'!B15</f>
        <v>0</v>
      </c>
      <c r="C14" s="22">
        <f>'BPU - CT'!C15</f>
        <v>0</v>
      </c>
      <c r="D14" s="22">
        <f>'BPU - CT'!D15</f>
        <v>0</v>
      </c>
      <c r="E14" s="22">
        <f>'BPU - CT'!E15</f>
        <v>0</v>
      </c>
      <c r="F14" s="22">
        <f>'BPU - CT'!F15</f>
        <v>0</v>
      </c>
      <c r="G14" s="22">
        <f>'BPU - CT'!G15</f>
        <v>0</v>
      </c>
      <c r="H14" s="23">
        <f t="shared" ref="H14:H30" si="1">B14*$B$6+C14*$C$6+D14*$D$6+E14*$E$6+F14*$F$6+G14*$G$6</f>
        <v>0</v>
      </c>
      <c r="I14" s="51"/>
    </row>
    <row r="15" spans="1:19" x14ac:dyDescent="0.3">
      <c r="A15" s="21" t="s">
        <v>18</v>
      </c>
      <c r="B15" s="22">
        <f>'BPU - CT'!B16</f>
        <v>0</v>
      </c>
      <c r="C15" s="22">
        <f>'BPU - CT'!C16</f>
        <v>0</v>
      </c>
      <c r="D15" s="22">
        <f>'BPU - CT'!D16</f>
        <v>0</v>
      </c>
      <c r="E15" s="22">
        <f>'BPU - CT'!E16</f>
        <v>0</v>
      </c>
      <c r="F15" s="22">
        <f>'BPU - CT'!F16</f>
        <v>0</v>
      </c>
      <c r="G15" s="22">
        <f>'BPU - CT'!G16</f>
        <v>0</v>
      </c>
      <c r="H15" s="23">
        <f t="shared" si="1"/>
        <v>0</v>
      </c>
      <c r="I15" s="52"/>
    </row>
    <row r="16" spans="1:19" x14ac:dyDescent="0.3">
      <c r="A16" s="21" t="s">
        <v>19</v>
      </c>
      <c r="B16" s="22">
        <f>'BPU - CT'!B17</f>
        <v>0</v>
      </c>
      <c r="C16" s="22">
        <f>'BPU - CT'!C17</f>
        <v>0</v>
      </c>
      <c r="D16" s="22">
        <f>'BPU - CT'!D17</f>
        <v>0</v>
      </c>
      <c r="E16" s="22">
        <f>'BPU - CT'!E17</f>
        <v>0</v>
      </c>
      <c r="F16" s="22">
        <f>'BPU - CT'!F17</f>
        <v>0</v>
      </c>
      <c r="G16" s="22">
        <f>'BPU - CT'!G17</f>
        <v>0</v>
      </c>
      <c r="H16" s="23">
        <f t="shared" si="1"/>
        <v>0</v>
      </c>
      <c r="I16" s="52"/>
    </row>
    <row r="17" spans="1:12" x14ac:dyDescent="0.3">
      <c r="A17" s="21" t="s">
        <v>20</v>
      </c>
      <c r="B17" s="22">
        <f>'BPU - CT'!B18</f>
        <v>0</v>
      </c>
      <c r="C17" s="22">
        <f>'BPU - CT'!C18</f>
        <v>0</v>
      </c>
      <c r="D17" s="22">
        <f>'BPU - CT'!D18</f>
        <v>0</v>
      </c>
      <c r="E17" s="22">
        <f>'BPU - CT'!E18</f>
        <v>0</v>
      </c>
      <c r="F17" s="22">
        <f>'BPU - CT'!F18</f>
        <v>0</v>
      </c>
      <c r="G17" s="22">
        <f>'BPU - CT'!G18</f>
        <v>0</v>
      </c>
      <c r="H17" s="23">
        <f t="shared" si="1"/>
        <v>0</v>
      </c>
      <c r="I17" s="52"/>
      <c r="K17" s="24"/>
      <c r="L17" s="25"/>
    </row>
    <row r="18" spans="1:12" x14ac:dyDescent="0.3">
      <c r="A18" s="21" t="s">
        <v>21</v>
      </c>
      <c r="B18" s="22">
        <f>'BPU - CT'!B19</f>
        <v>0</v>
      </c>
      <c r="C18" s="22">
        <f>'BPU - CT'!C19</f>
        <v>0</v>
      </c>
      <c r="D18" s="22">
        <f>'BPU - CT'!D19</f>
        <v>0</v>
      </c>
      <c r="E18" s="22">
        <f>'BPU - CT'!E19</f>
        <v>0</v>
      </c>
      <c r="F18" s="22">
        <f>'BPU - CT'!F19</f>
        <v>0</v>
      </c>
      <c r="G18" s="22">
        <f>'BPU - CT'!G19</f>
        <v>0</v>
      </c>
      <c r="H18" s="23">
        <f t="shared" si="1"/>
        <v>0</v>
      </c>
      <c r="I18" s="52"/>
      <c r="K18" s="24"/>
      <c r="L18" s="25"/>
    </row>
    <row r="19" spans="1:12" x14ac:dyDescent="0.3">
      <c r="A19" s="21" t="s">
        <v>22</v>
      </c>
      <c r="B19" s="22">
        <f>'BPU - CT'!B20</f>
        <v>0</v>
      </c>
      <c r="C19" s="22">
        <f>'BPU - CT'!C20</f>
        <v>0</v>
      </c>
      <c r="D19" s="22">
        <f>'BPU - CT'!D20</f>
        <v>0</v>
      </c>
      <c r="E19" s="22">
        <f>'BPU - CT'!E20</f>
        <v>0</v>
      </c>
      <c r="F19" s="22">
        <f>'BPU - CT'!F20</f>
        <v>0</v>
      </c>
      <c r="G19" s="22">
        <f>'BPU - CT'!G20</f>
        <v>0</v>
      </c>
      <c r="H19" s="23">
        <f t="shared" si="1"/>
        <v>0</v>
      </c>
      <c r="I19" s="52"/>
      <c r="K19" s="24"/>
      <c r="L19" s="25"/>
    </row>
    <row r="20" spans="1:12" x14ac:dyDescent="0.3">
      <c r="A20" s="21" t="s">
        <v>23</v>
      </c>
      <c r="B20" s="22">
        <f>'BPU - CT'!B21</f>
        <v>0</v>
      </c>
      <c r="C20" s="22">
        <f>'BPU - CT'!C21</f>
        <v>0</v>
      </c>
      <c r="D20" s="22">
        <f>'BPU - CT'!D21</f>
        <v>0</v>
      </c>
      <c r="E20" s="22">
        <f>'BPU - CT'!E21</f>
        <v>0</v>
      </c>
      <c r="F20" s="22">
        <f>'BPU - CT'!F21</f>
        <v>0</v>
      </c>
      <c r="G20" s="22">
        <f>'BPU - CT'!G21</f>
        <v>0</v>
      </c>
      <c r="H20" s="23">
        <f t="shared" si="1"/>
        <v>0</v>
      </c>
      <c r="I20" s="52"/>
      <c r="K20" s="24"/>
      <c r="L20" s="25"/>
    </row>
    <row r="21" spans="1:12" x14ac:dyDescent="0.3">
      <c r="A21" s="21" t="s">
        <v>24</v>
      </c>
      <c r="B21" s="22">
        <f>'BPU - CT'!B22</f>
        <v>0</v>
      </c>
      <c r="C21" s="22">
        <f>'BPU - CT'!C22</f>
        <v>0</v>
      </c>
      <c r="D21" s="22">
        <f>'BPU - CT'!D22</f>
        <v>0</v>
      </c>
      <c r="E21" s="22">
        <f>'BPU - CT'!E22</f>
        <v>0</v>
      </c>
      <c r="F21" s="22">
        <f>'BPU - CT'!F22</f>
        <v>0</v>
      </c>
      <c r="G21" s="22">
        <f>'BPU - CT'!G22</f>
        <v>0</v>
      </c>
      <c r="H21" s="23">
        <f t="shared" si="1"/>
        <v>0</v>
      </c>
      <c r="I21" s="52"/>
    </row>
    <row r="22" spans="1:12" x14ac:dyDescent="0.3">
      <c r="A22" s="21" t="s">
        <v>25</v>
      </c>
      <c r="B22" s="22">
        <f>'BPU - CT'!B23</f>
        <v>0</v>
      </c>
      <c r="C22" s="22">
        <f>'BPU - CT'!C23</f>
        <v>0</v>
      </c>
      <c r="D22" s="22">
        <f>'BPU - CT'!D23</f>
        <v>0</v>
      </c>
      <c r="E22" s="22">
        <f>'BPU - CT'!E23</f>
        <v>0</v>
      </c>
      <c r="F22" s="22">
        <f>'BPU - CT'!F23</f>
        <v>0</v>
      </c>
      <c r="G22" s="22">
        <f>'BPU - CT'!G23</f>
        <v>0</v>
      </c>
      <c r="H22" s="23">
        <f t="shared" si="1"/>
        <v>0</v>
      </c>
      <c r="I22" s="52"/>
    </row>
    <row r="23" spans="1:12" x14ac:dyDescent="0.3">
      <c r="A23" s="21" t="s">
        <v>26</v>
      </c>
      <c r="B23" s="22">
        <f>'BPU - CT'!B24</f>
        <v>0</v>
      </c>
      <c r="C23" s="22">
        <f>'BPU - CT'!C24</f>
        <v>0</v>
      </c>
      <c r="D23" s="22">
        <f>'BPU - CT'!D24</f>
        <v>0</v>
      </c>
      <c r="E23" s="22">
        <f>'BPU - CT'!E24</f>
        <v>0</v>
      </c>
      <c r="F23" s="22">
        <f>'BPU - CT'!F24</f>
        <v>0</v>
      </c>
      <c r="G23" s="22">
        <f>'BPU - CT'!G24</f>
        <v>0</v>
      </c>
      <c r="H23" s="23">
        <f t="shared" si="1"/>
        <v>0</v>
      </c>
      <c r="I23" s="52"/>
    </row>
    <row r="24" spans="1:12" x14ac:dyDescent="0.3">
      <c r="A24" s="21" t="s">
        <v>27</v>
      </c>
      <c r="B24" s="22">
        <f>'BPU - CT'!B25</f>
        <v>0</v>
      </c>
      <c r="C24" s="22">
        <f>'BPU - CT'!C25</f>
        <v>0</v>
      </c>
      <c r="D24" s="22">
        <f>'BPU - CT'!D25</f>
        <v>0</v>
      </c>
      <c r="E24" s="22">
        <f>'BPU - CT'!E25</f>
        <v>0</v>
      </c>
      <c r="F24" s="22">
        <f>'BPU - CT'!F25</f>
        <v>0</v>
      </c>
      <c r="G24" s="22">
        <f>'BPU - CT'!G25</f>
        <v>0</v>
      </c>
      <c r="H24" s="23">
        <f t="shared" si="1"/>
        <v>0</v>
      </c>
      <c r="I24" s="52"/>
    </row>
    <row r="25" spans="1:12" x14ac:dyDescent="0.3">
      <c r="A25" s="21" t="s">
        <v>28</v>
      </c>
      <c r="B25" s="22">
        <f>'BPU - CT'!B26</f>
        <v>0</v>
      </c>
      <c r="C25" s="22">
        <f>'BPU - CT'!C26</f>
        <v>0</v>
      </c>
      <c r="D25" s="22">
        <f>'BPU - CT'!D26</f>
        <v>0</v>
      </c>
      <c r="E25" s="22">
        <f>'BPU - CT'!E26</f>
        <v>0</v>
      </c>
      <c r="F25" s="22">
        <f>'BPU - CT'!F26</f>
        <v>0</v>
      </c>
      <c r="G25" s="22">
        <f>'BPU - CT'!G26</f>
        <v>0</v>
      </c>
      <c r="H25" s="23">
        <f t="shared" si="1"/>
        <v>0</v>
      </c>
      <c r="I25" s="52"/>
    </row>
    <row r="26" spans="1:12" ht="27.6" x14ac:dyDescent="0.3">
      <c r="A26" s="21" t="s">
        <v>29</v>
      </c>
      <c r="B26" s="22">
        <f>'BPU - CT'!B27</f>
        <v>0</v>
      </c>
      <c r="C26" s="22">
        <f>'BPU - CT'!C27</f>
        <v>0</v>
      </c>
      <c r="D26" s="22">
        <f>'BPU - CT'!D27</f>
        <v>0</v>
      </c>
      <c r="E26" s="22">
        <f>'BPU - CT'!E27</f>
        <v>0</v>
      </c>
      <c r="F26" s="22">
        <f>'BPU - CT'!F27</f>
        <v>0</v>
      </c>
      <c r="G26" s="22">
        <f>'BPU - CT'!G27</f>
        <v>0</v>
      </c>
      <c r="H26" s="23">
        <f t="shared" si="1"/>
        <v>0</v>
      </c>
      <c r="I26" s="53"/>
    </row>
    <row r="27" spans="1:12" x14ac:dyDescent="0.3">
      <c r="A27" s="26" t="s">
        <v>38</v>
      </c>
      <c r="B27" s="27">
        <f t="shared" ref="B27:G27" si="2">B14+B15+B16+B17+B26+B25+B24+B21+B22+(B18+B19+B20+B23)*0.25</f>
        <v>0</v>
      </c>
      <c r="C27" s="27">
        <f t="shared" si="2"/>
        <v>0</v>
      </c>
      <c r="D27" s="27">
        <f t="shared" si="2"/>
        <v>0</v>
      </c>
      <c r="E27" s="27">
        <f t="shared" si="2"/>
        <v>0</v>
      </c>
      <c r="F27" s="27">
        <f t="shared" si="2"/>
        <v>0</v>
      </c>
      <c r="G27" s="27">
        <f t="shared" si="2"/>
        <v>0</v>
      </c>
      <c r="H27" s="28">
        <f t="shared" si="1"/>
        <v>0</v>
      </c>
      <c r="I27" s="9"/>
    </row>
    <row r="28" spans="1:12" x14ac:dyDescent="0.3">
      <c r="A28" s="26" t="s">
        <v>39</v>
      </c>
      <c r="B28" s="29">
        <f t="shared" ref="B28:G28" si="3">B27*B5*1000</f>
        <v>0</v>
      </c>
      <c r="C28" s="29">
        <f t="shared" si="3"/>
        <v>0</v>
      </c>
      <c r="D28" s="29">
        <f t="shared" si="3"/>
        <v>0</v>
      </c>
      <c r="E28" s="29">
        <f t="shared" si="3"/>
        <v>0</v>
      </c>
      <c r="F28" s="29">
        <f t="shared" si="3"/>
        <v>0</v>
      </c>
      <c r="G28" s="29">
        <f t="shared" si="3"/>
        <v>0</v>
      </c>
      <c r="H28" s="30">
        <f t="shared" si="1"/>
        <v>0</v>
      </c>
      <c r="I28" s="31">
        <v>30</v>
      </c>
    </row>
    <row r="29" spans="1:12" x14ac:dyDescent="0.3">
      <c r="A29" s="32" t="s">
        <v>40</v>
      </c>
      <c r="B29" s="29">
        <f t="shared" ref="B29:G29" si="4">B28*0.2</f>
        <v>0</v>
      </c>
      <c r="C29" s="29">
        <f t="shared" si="4"/>
        <v>0</v>
      </c>
      <c r="D29" s="29">
        <f t="shared" si="4"/>
        <v>0</v>
      </c>
      <c r="E29" s="29">
        <f t="shared" si="4"/>
        <v>0</v>
      </c>
      <c r="F29" s="29">
        <f t="shared" si="4"/>
        <v>0</v>
      </c>
      <c r="G29" s="29">
        <f t="shared" si="4"/>
        <v>0</v>
      </c>
      <c r="H29" s="29">
        <f t="shared" si="1"/>
        <v>0</v>
      </c>
      <c r="I29" s="9"/>
    </row>
    <row r="30" spans="1:12" x14ac:dyDescent="0.3">
      <c r="A30" s="33" t="s">
        <v>41</v>
      </c>
      <c r="B30" s="34">
        <f t="shared" ref="B30:G30" si="5">B29+B28</f>
        <v>0</v>
      </c>
      <c r="C30" s="34">
        <f t="shared" si="5"/>
        <v>0</v>
      </c>
      <c r="D30" s="34">
        <f t="shared" si="5"/>
        <v>0</v>
      </c>
      <c r="E30" s="34">
        <f t="shared" si="5"/>
        <v>0</v>
      </c>
      <c r="F30" s="34">
        <f t="shared" si="5"/>
        <v>0</v>
      </c>
      <c r="G30" s="34">
        <f t="shared" si="5"/>
        <v>0</v>
      </c>
      <c r="H30" s="29">
        <f t="shared" si="1"/>
        <v>0</v>
      </c>
      <c r="I30" s="9"/>
    </row>
    <row r="31" spans="1:12" x14ac:dyDescent="0.3">
      <c r="A31" s="35"/>
      <c r="B31" s="36"/>
      <c r="C31" s="36"/>
      <c r="D31" s="36"/>
      <c r="E31" s="36"/>
      <c r="F31" s="36"/>
      <c r="G31" s="36"/>
      <c r="H31" s="37"/>
      <c r="I31" s="38"/>
    </row>
    <row r="32" spans="1:12" ht="27.6" x14ac:dyDescent="0.3">
      <c r="A32" s="39" t="s">
        <v>30</v>
      </c>
      <c r="B32" s="40">
        <f>'BPU - CT'!B28</f>
        <v>0</v>
      </c>
      <c r="C32" s="40">
        <f>'BPU - CT'!C28</f>
        <v>0</v>
      </c>
      <c r="D32" s="40">
        <f>'BPU - CT'!D28</f>
        <v>0</v>
      </c>
      <c r="E32" s="40">
        <f>'BPU - CT'!E28</f>
        <v>0</v>
      </c>
      <c r="F32" s="40">
        <f>'BPU - CT'!F28</f>
        <v>0</v>
      </c>
      <c r="G32" s="40">
        <f>'BPU - CT'!G28</f>
        <v>0</v>
      </c>
      <c r="H32" s="41">
        <f>B32*$B$6+C32*$C$6+D32*$D$6+E32*$E$6+F32*$F$6+G32*$G$6</f>
        <v>0</v>
      </c>
      <c r="I32" s="42">
        <v>5</v>
      </c>
    </row>
    <row r="33" spans="1:9" ht="27.6" x14ac:dyDescent="0.3">
      <c r="A33" s="21" t="s">
        <v>31</v>
      </c>
      <c r="B33" s="40">
        <f>'BPU - CT'!B29</f>
        <v>0</v>
      </c>
      <c r="C33" s="40">
        <f>'BPU - CT'!C29</f>
        <v>0</v>
      </c>
      <c r="D33" s="40">
        <f>'BPU - CT'!D29</f>
        <v>0</v>
      </c>
      <c r="E33" s="40">
        <f>'BPU - CT'!E29</f>
        <v>0</v>
      </c>
      <c r="F33" s="40">
        <f>'BPU - CT'!F29</f>
        <v>0</v>
      </c>
      <c r="G33" s="40">
        <f>'BPU - CT'!G29</f>
        <v>0</v>
      </c>
      <c r="H33" s="41">
        <f>B33*$B$6+C33*$C$6+D33*$D$6+E33*$E$6+F33*$F$6+G33*$G$6</f>
        <v>0</v>
      </c>
      <c r="I33" s="31">
        <v>5</v>
      </c>
    </row>
    <row r="34" spans="1:9" ht="27.6" x14ac:dyDescent="0.3">
      <c r="A34" s="21" t="s">
        <v>32</v>
      </c>
      <c r="B34" s="43">
        <f>'BPU - CT'!B30</f>
        <v>0</v>
      </c>
      <c r="C34" s="43">
        <f>'BPU - CT'!C30</f>
        <v>0</v>
      </c>
      <c r="D34" s="43">
        <f>'BPU - CT'!D30</f>
        <v>0</v>
      </c>
      <c r="E34" s="43">
        <f>'BPU - CT'!E30</f>
        <v>0</v>
      </c>
      <c r="F34" s="43">
        <f>'BPU - CT'!F30</f>
        <v>0</v>
      </c>
      <c r="G34" s="43">
        <f>'BPU - CT'!G30</f>
        <v>0</v>
      </c>
      <c r="H34" s="44">
        <f>B34*$B$6+C34*$C$6+D34*$D$6+E34*$E$6+F34*$F$6+G34*$G$6</f>
        <v>0</v>
      </c>
      <c r="I34" s="31">
        <v>5</v>
      </c>
    </row>
    <row r="35" spans="1:9" ht="41.4" x14ac:dyDescent="0.3">
      <c r="A35" s="21" t="s">
        <v>33</v>
      </c>
      <c r="B35" s="43">
        <f>'BPU - CT'!B31</f>
        <v>0</v>
      </c>
      <c r="C35" s="43">
        <f>'BPU - CT'!C31</f>
        <v>0</v>
      </c>
      <c r="D35" s="43">
        <f>'BPU - CT'!D31</f>
        <v>0</v>
      </c>
      <c r="E35" s="43">
        <f>'BPU - CT'!E31</f>
        <v>0</v>
      </c>
      <c r="F35" s="43">
        <f>'BPU - CT'!F31</f>
        <v>0</v>
      </c>
      <c r="G35" s="43">
        <f>'BPU - CT'!G31</f>
        <v>0</v>
      </c>
      <c r="H35" s="44">
        <f>B35*$B$6+C35*$C$6+D35*$D$6+E35*$E$6+F35*$F$6+G35*$G$6</f>
        <v>0</v>
      </c>
      <c r="I35" s="31">
        <v>5</v>
      </c>
    </row>
    <row r="38" spans="1:9" x14ac:dyDescent="0.3">
      <c r="A38" s="4" t="s">
        <v>42</v>
      </c>
      <c r="B38" s="1" t="s">
        <v>43</v>
      </c>
    </row>
    <row r="39" spans="1:9" x14ac:dyDescent="0.3">
      <c r="A39" s="4" t="s">
        <v>44</v>
      </c>
      <c r="B39" s="1" t="s">
        <v>45</v>
      </c>
    </row>
    <row r="40" spans="1:9" x14ac:dyDescent="0.3">
      <c r="A40" s="4" t="s">
        <v>46</v>
      </c>
      <c r="B40" s="1" t="s">
        <v>47</v>
      </c>
    </row>
    <row r="41" spans="1:9" x14ac:dyDescent="0.3">
      <c r="A41" s="4" t="s">
        <v>48</v>
      </c>
      <c r="B41" s="1" t="s">
        <v>49</v>
      </c>
    </row>
    <row r="42" spans="1:9" x14ac:dyDescent="0.3">
      <c r="A42" s="1"/>
      <c r="B42" s="1" t="s">
        <v>50</v>
      </c>
    </row>
    <row r="43" spans="1:9" x14ac:dyDescent="0.3">
      <c r="A43" s="1"/>
      <c r="B43" s="1" t="s">
        <v>51</v>
      </c>
    </row>
  </sheetData>
  <sheetProtection algorithmName="SHA-512" hashValue="7x+G+2d35pXsMmiiyiCJFPUPi1ZL3sMtLk1nsK5W4wc5EU/4UAczWUhitnyjSC5JWjcKuQPjLgQvc3oQiT7pkg==" saltValue="3/UEvm868JrWotrGL2PBhA==" spinCount="100000" sheet="1" objects="1" scenarios="1"/>
  <mergeCells count="9">
    <mergeCell ref="I8:I11"/>
    <mergeCell ref="A13:I13"/>
    <mergeCell ref="I14:I26"/>
    <mergeCell ref="A1:I1"/>
    <mergeCell ref="A2:I2"/>
    <mergeCell ref="A4:A5"/>
    <mergeCell ref="H4:H5"/>
    <mergeCell ref="I4:I5"/>
    <mergeCell ref="A7:I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- CT</vt:lpstr>
      <vt:lpstr>DQE - 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Eckar Moy</dc:creator>
  <cp:lastModifiedBy>Eckar Moy</cp:lastModifiedBy>
  <dcterms:created xsi:type="dcterms:W3CDTF">2025-01-14T13:14:47Z</dcterms:created>
  <dcterms:modified xsi:type="dcterms:W3CDTF">2025-01-22T14:14:14Z</dcterms:modified>
</cp:coreProperties>
</file>