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1 - Achats &amp; Marchés\4- Marchés locaux - CRI Bordeaux\2024\DOSSIERS GRENOBLE - RELAIS CARMEN\NETTOYAGE LYON\Préparation\ENVOI PAR LYON\"/>
    </mc:Choice>
  </mc:AlternateContent>
  <xr:revisionPtr revIDLastSave="0" documentId="13_ncr:1_{E1DA9627-280A-4DFD-95D4-01CCCF1829F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RFAC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5" i="1"/>
  <c r="H14" i="1"/>
  <c r="H12" i="1"/>
  <c r="H6" i="1"/>
  <c r="D16" i="1" l="1"/>
  <c r="D10" i="1"/>
  <c r="D30" i="1" l="1"/>
  <c r="H10" i="1" s="1"/>
  <c r="D29" i="1"/>
  <c r="H11" i="1" s="1"/>
  <c r="H5" i="1" l="1"/>
</calcChain>
</file>

<file path=xl/sharedStrings.xml><?xml version="1.0" encoding="utf-8"?>
<sst xmlns="http://schemas.openxmlformats.org/spreadsheetml/2006/main" count="123" uniqueCount="49">
  <si>
    <t>m²</t>
  </si>
  <si>
    <t>LIEUX</t>
  </si>
  <si>
    <t>NATURE DES SOLS</t>
  </si>
  <si>
    <t>ETAGE 4</t>
  </si>
  <si>
    <t>ETAGE 3</t>
  </si>
  <si>
    <t>ETAGE 2</t>
  </si>
  <si>
    <t>ETAGE 1</t>
  </si>
  <si>
    <t>RDC</t>
  </si>
  <si>
    <t>thermoplastique</t>
  </si>
  <si>
    <t>carrelage</t>
  </si>
  <si>
    <t>sanitaires</t>
  </si>
  <si>
    <t>circulations</t>
  </si>
  <si>
    <t>bureaux</t>
  </si>
  <si>
    <t xml:space="preserve">Salle de réunion </t>
  </si>
  <si>
    <t>cafeteria</t>
  </si>
  <si>
    <t>douches</t>
  </si>
  <si>
    <t>salle serveur</t>
  </si>
  <si>
    <t>salle repos</t>
  </si>
  <si>
    <t>Bureaux</t>
  </si>
  <si>
    <t>infirmerie/salle repos</t>
  </si>
  <si>
    <t>boxes telephone (4)</t>
  </si>
  <si>
    <t>Espace AGOS (inclus bureau)</t>
  </si>
  <si>
    <t>zone de stockage</t>
  </si>
  <si>
    <t>Salles de réunion (2)</t>
  </si>
  <si>
    <t xml:space="preserve">thermoplastique </t>
  </si>
  <si>
    <t>Salle technique - baies</t>
  </si>
  <si>
    <t>salle technique - informatique</t>
  </si>
  <si>
    <t>zone Accueil/circulations</t>
  </si>
  <si>
    <t>tous étages</t>
  </si>
  <si>
    <t xml:space="preserve">vitrage </t>
  </si>
  <si>
    <t>vitrages cloisons intérieures (double face)</t>
  </si>
  <si>
    <t>vitrages</t>
  </si>
  <si>
    <t>M²</t>
  </si>
  <si>
    <t>vitrages douches
(double face)</t>
  </si>
  <si>
    <r>
      <t xml:space="preserve">vitrages façade - face </t>
    </r>
    <r>
      <rPr>
        <b/>
        <sz val="11"/>
        <color theme="1"/>
        <rFont val="Calibri"/>
        <family val="2"/>
        <scheme val="minor"/>
      </rPr>
      <t>intérieure</t>
    </r>
    <r>
      <rPr>
        <sz val="11"/>
        <color theme="1"/>
        <rFont val="Calibri"/>
        <family val="2"/>
        <scheme val="minor"/>
      </rPr>
      <t xml:space="preserve"> </t>
    </r>
  </si>
  <si>
    <t>salles réunion/box</t>
  </si>
  <si>
    <t>COMMENTAIRE</t>
  </si>
  <si>
    <t>ETAGE</t>
  </si>
  <si>
    <t>Hors périmètre Inria.
Non compris dans le marché.</t>
  </si>
  <si>
    <t>Sanitaires/douches</t>
  </si>
  <si>
    <t>Salles diverses/Cafeteria</t>
  </si>
  <si>
    <t>circulations + zone accueil</t>
  </si>
  <si>
    <t xml:space="preserve">RECAPITULATIF
TYPES DE SURFACES </t>
  </si>
  <si>
    <t xml:space="preserve">Tous vitrages </t>
  </si>
  <si>
    <t xml:space="preserve">RECAPITULATIF
DESTINATION DES SURFACES </t>
  </si>
  <si>
    <t>TYPES SURFACES</t>
  </si>
  <si>
    <t>DESTINATION SURFACES</t>
  </si>
  <si>
    <t>/</t>
  </si>
  <si>
    <t>Annexe 2 au CCTP : Typologie des sols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</si>
</sst>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lightUp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2" fontId="0" fillId="3" borderId="5" xfId="0" applyNumberFormat="1" applyFont="1" applyFill="1" applyBorder="1" applyAlignment="1">
      <alignment horizontal="center" vertical="center"/>
    </xf>
    <xf numFmtId="2" fontId="0" fillId="4" borderId="5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7" borderId="0" xfId="0" applyFill="1"/>
    <xf numFmtId="0" fontId="0" fillId="2" borderId="2" xfId="0" applyFont="1" applyFill="1" applyBorder="1"/>
    <xf numFmtId="0" fontId="1" fillId="0" borderId="1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0" fillId="0" borderId="0" xfId="0" applyNumberFormat="1"/>
    <xf numFmtId="2" fontId="0" fillId="2" borderId="1" xfId="0" applyNumberFormat="1" applyFont="1" applyFill="1" applyBorder="1" applyAlignment="1">
      <alignment horizontal="center"/>
    </xf>
    <xf numFmtId="2" fontId="0" fillId="4" borderId="1" xfId="0" applyNumberFormat="1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2" fontId="0" fillId="4" borderId="1" xfId="0" applyNumberFormat="1" applyFont="1" applyFill="1" applyBorder="1" applyAlignment="1">
      <alignment horizontal="center" vertical="center"/>
    </xf>
    <xf numFmtId="2" fontId="0" fillId="3" borderId="1" xfId="0" applyNumberFormat="1" applyFont="1" applyFill="1" applyBorder="1" applyAlignment="1">
      <alignment horizontal="center" vertical="center"/>
    </xf>
    <xf numFmtId="2" fontId="0" fillId="5" borderId="1" xfId="0" applyNumberFormat="1" applyFont="1" applyFill="1" applyBorder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2" fontId="0" fillId="2" borderId="2" xfId="0" applyNumberFormat="1" applyFont="1" applyFill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2" fontId="2" fillId="5" borderId="7" xfId="0" applyNumberFormat="1" applyFont="1" applyFill="1" applyBorder="1" applyAlignment="1">
      <alignment horizontal="center" vertical="center"/>
    </xf>
    <xf numFmtId="2" fontId="0" fillId="6" borderId="7" xfId="0" applyNumberFormat="1" applyFont="1" applyFill="1" applyBorder="1" applyAlignment="1">
      <alignment horizontal="center" vertical="center"/>
    </xf>
    <xf numFmtId="2" fontId="0" fillId="5" borderId="7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2" fontId="0" fillId="2" borderId="2" xfId="0" applyNumberFormat="1" applyFont="1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8" borderId="1" xfId="0" applyNumberFormat="1" applyFont="1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0" fontId="0" fillId="8" borderId="2" xfId="0" applyFont="1" applyFill="1" applyBorder="1" applyAlignment="1">
      <alignment horizontal="center" vertical="center"/>
    </xf>
    <xf numFmtId="0" fontId="0" fillId="8" borderId="7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4" borderId="11" xfId="0" applyFont="1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 wrapText="1"/>
    </xf>
    <xf numFmtId="0" fontId="0" fillId="5" borderId="11" xfId="0" applyFont="1" applyFill="1" applyBorder="1" applyAlignment="1">
      <alignment horizontal="center" vertical="center"/>
    </xf>
    <xf numFmtId="2" fontId="0" fillId="6" borderId="11" xfId="0" applyNumberFormat="1" applyFont="1" applyFill="1" applyBorder="1" applyAlignment="1">
      <alignment horizontal="center" vertical="center"/>
    </xf>
    <xf numFmtId="2" fontId="0" fillId="6" borderId="5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6" borderId="7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0" fillId="5" borderId="1" xfId="0" applyFont="1" applyFill="1" applyBorder="1" applyAlignment="1">
      <alignment horizontal="left" vertical="center"/>
    </xf>
    <xf numFmtId="2" fontId="0" fillId="6" borderId="7" xfId="0" applyNumberFormat="1" applyFont="1" applyFill="1" applyBorder="1" applyAlignment="1">
      <alignment horizontal="left" vertical="center"/>
    </xf>
    <xf numFmtId="0" fontId="0" fillId="8" borderId="2" xfId="0" applyFill="1" applyBorder="1" applyAlignment="1">
      <alignment horizontal="left" vertical="center" wrapText="1"/>
    </xf>
    <xf numFmtId="0" fontId="0" fillId="8" borderId="2" xfId="0" applyFill="1" applyBorder="1" applyAlignment="1">
      <alignment horizontal="left" vertical="center"/>
    </xf>
    <xf numFmtId="0" fontId="0" fillId="8" borderId="1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/>
    </xf>
    <xf numFmtId="0" fontId="0" fillId="8" borderId="7" xfId="0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/>
    </xf>
    <xf numFmtId="0" fontId="4" fillId="10" borderId="17" xfId="0" applyFont="1" applyFill="1" applyBorder="1" applyAlignment="1">
      <alignment horizontal="center"/>
    </xf>
    <xf numFmtId="0" fontId="4" fillId="10" borderId="18" xfId="0" applyFont="1" applyFill="1" applyBorder="1" applyAlignment="1">
      <alignment horizontal="center"/>
    </xf>
    <xf numFmtId="0" fontId="4" fillId="10" borderId="19" xfId="0" applyFont="1" applyFill="1" applyBorder="1" applyAlignment="1">
      <alignment horizontal="center"/>
    </xf>
    <xf numFmtId="2" fontId="0" fillId="5" borderId="5" xfId="0" applyNumberFormat="1" applyFont="1" applyFill="1" applyBorder="1" applyAlignment="1">
      <alignment horizontal="center" vertical="center"/>
    </xf>
    <xf numFmtId="2" fontId="2" fillId="2" borderId="8" xfId="0" applyNumberFormat="1" applyFont="1" applyFill="1" applyBorder="1" applyAlignment="1">
      <alignment horizontal="center" vertical="center"/>
    </xf>
    <xf numFmtId="2" fontId="0" fillId="8" borderId="9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workbookViewId="0">
      <selection activeCell="M21" sqref="M21"/>
    </sheetView>
  </sheetViews>
  <sheetFormatPr baseColWidth="10" defaultColWidth="8.7265625" defaultRowHeight="14.5" x14ac:dyDescent="0.35"/>
  <cols>
    <col min="1" max="1" width="9.1796875" customWidth="1"/>
    <col min="2" max="2" width="28.54296875" customWidth="1"/>
    <col min="3" max="3" width="20.54296875" customWidth="1"/>
    <col min="4" max="4" width="12.36328125" style="3" customWidth="1"/>
    <col min="5" max="5" width="19" customWidth="1"/>
    <col min="6" max="6" width="5.6328125" customWidth="1"/>
    <col min="7" max="7" width="28.81640625" customWidth="1"/>
    <col min="8" max="8" width="16.26953125" customWidth="1"/>
    <col min="10" max="10" width="11.26953125" customWidth="1"/>
  </cols>
  <sheetData>
    <row r="1" spans="1:9" ht="26.5" thickBot="1" x14ac:dyDescent="0.65">
      <c r="A1" s="70" t="s">
        <v>48</v>
      </c>
      <c r="B1" s="71"/>
      <c r="C1" s="71"/>
      <c r="D1" s="71"/>
      <c r="E1" s="71"/>
      <c r="F1" s="71"/>
      <c r="G1" s="71"/>
      <c r="H1" s="72"/>
    </row>
    <row r="2" spans="1:9" ht="27" customHeight="1" thickBot="1" x14ac:dyDescent="0.4">
      <c r="A2" s="65" t="s">
        <v>37</v>
      </c>
      <c r="B2" s="66" t="s">
        <v>1</v>
      </c>
      <c r="C2" s="66" t="s">
        <v>2</v>
      </c>
      <c r="D2" s="66" t="s">
        <v>0</v>
      </c>
      <c r="E2" s="67" t="s">
        <v>36</v>
      </c>
      <c r="G2" s="68" t="s">
        <v>42</v>
      </c>
      <c r="H2" s="69"/>
    </row>
    <row r="3" spans="1:9" x14ac:dyDescent="0.35">
      <c r="A3" s="17" t="s">
        <v>3</v>
      </c>
      <c r="B3" s="5" t="s">
        <v>10</v>
      </c>
      <c r="C3" s="5" t="s">
        <v>9</v>
      </c>
      <c r="D3" s="18">
        <v>6</v>
      </c>
      <c r="E3" s="26" t="s">
        <v>47</v>
      </c>
      <c r="G3" s="6" t="s">
        <v>45</v>
      </c>
      <c r="H3" s="7" t="s">
        <v>32</v>
      </c>
    </row>
    <row r="4" spans="1:9" x14ac:dyDescent="0.35">
      <c r="A4" s="19"/>
      <c r="B4" s="50" t="s">
        <v>11</v>
      </c>
      <c r="C4" s="50" t="s">
        <v>8</v>
      </c>
      <c r="D4" s="10">
        <v>30.5</v>
      </c>
      <c r="E4" s="31" t="s">
        <v>47</v>
      </c>
      <c r="G4" s="38" t="s">
        <v>9</v>
      </c>
      <c r="H4" s="39">
        <v>18</v>
      </c>
    </row>
    <row r="5" spans="1:9" x14ac:dyDescent="0.35">
      <c r="A5" s="19"/>
      <c r="B5" s="51" t="s">
        <v>12</v>
      </c>
      <c r="C5" s="51" t="s">
        <v>8</v>
      </c>
      <c r="D5" s="11">
        <v>307.5</v>
      </c>
      <c r="E5" s="31" t="s">
        <v>47</v>
      </c>
      <c r="G5" s="38" t="s">
        <v>24</v>
      </c>
      <c r="H5" s="39">
        <f>D4+D5+D6+D9+D10+D11+D12+D13+D15+D16+D17+D18+D20+D22+D23+D25+D27+D28+D29+D30+D31+D19+D24+D8</f>
        <v>1529.9099999999999</v>
      </c>
      <c r="I5" s="8"/>
    </row>
    <row r="6" spans="1:9" ht="15" thickBot="1" x14ac:dyDescent="0.4">
      <c r="A6" s="20"/>
      <c r="B6" s="52" t="s">
        <v>13</v>
      </c>
      <c r="C6" s="52" t="s">
        <v>8</v>
      </c>
      <c r="D6" s="21">
        <v>49.5</v>
      </c>
      <c r="E6" s="32" t="s">
        <v>47</v>
      </c>
      <c r="G6" s="40" t="s">
        <v>31</v>
      </c>
      <c r="H6" s="41">
        <f>SUM(D32:D34)</f>
        <v>358.2</v>
      </c>
    </row>
    <row r="7" spans="1:9" ht="15" thickBot="1" x14ac:dyDescent="0.4">
      <c r="A7" s="17" t="s">
        <v>4</v>
      </c>
      <c r="B7" s="53" t="s">
        <v>10</v>
      </c>
      <c r="C7" s="53" t="s">
        <v>9</v>
      </c>
      <c r="D7" s="18">
        <v>6</v>
      </c>
      <c r="E7" s="26" t="s">
        <v>47</v>
      </c>
      <c r="G7" s="42"/>
      <c r="H7" s="42"/>
    </row>
    <row r="8" spans="1:9" ht="29.5" customHeight="1" x14ac:dyDescent="0.35">
      <c r="A8" s="19"/>
      <c r="B8" s="54" t="s">
        <v>15</v>
      </c>
      <c r="C8" s="55" t="s">
        <v>8</v>
      </c>
      <c r="D8" s="9">
        <v>10.06</v>
      </c>
      <c r="E8" s="31" t="s">
        <v>47</v>
      </c>
      <c r="G8" s="27" t="s">
        <v>44</v>
      </c>
      <c r="H8" s="35"/>
    </row>
    <row r="9" spans="1:9" x14ac:dyDescent="0.35">
      <c r="A9" s="19"/>
      <c r="B9" s="50" t="s">
        <v>11</v>
      </c>
      <c r="C9" s="50" t="s">
        <v>8</v>
      </c>
      <c r="D9" s="12">
        <v>55</v>
      </c>
      <c r="E9" s="31" t="s">
        <v>47</v>
      </c>
      <c r="G9" s="36" t="s">
        <v>46</v>
      </c>
      <c r="H9" s="37" t="s">
        <v>32</v>
      </c>
    </row>
    <row r="10" spans="1:9" x14ac:dyDescent="0.35">
      <c r="A10" s="19"/>
      <c r="B10" s="51" t="s">
        <v>12</v>
      </c>
      <c r="C10" s="51" t="s">
        <v>8</v>
      </c>
      <c r="D10" s="13">
        <f>20.77+21.16+13.38+13.14+18.85+14.16+19.22+19.18+14.53+16.45+20.86+14.53+22.97+17.34</f>
        <v>246.54</v>
      </c>
      <c r="E10" s="31" t="s">
        <v>47</v>
      </c>
      <c r="G10" s="46" t="s">
        <v>35</v>
      </c>
      <c r="H10" s="73">
        <f>D6+D17+D18+D30+D25</f>
        <v>201.1</v>
      </c>
    </row>
    <row r="11" spans="1:9" ht="15" thickBot="1" x14ac:dyDescent="0.4">
      <c r="A11" s="19"/>
      <c r="B11" s="56" t="s">
        <v>16</v>
      </c>
      <c r="C11" s="56" t="s">
        <v>8</v>
      </c>
      <c r="D11" s="22">
        <v>9.83</v>
      </c>
      <c r="E11" s="31" t="s">
        <v>47</v>
      </c>
      <c r="G11" s="43" t="s">
        <v>12</v>
      </c>
      <c r="H11" s="1">
        <f>D5+D10+D23+D28+D29+D16</f>
        <v>876.19</v>
      </c>
    </row>
    <row r="12" spans="1:9" ht="15" thickBot="1" x14ac:dyDescent="0.4">
      <c r="A12" s="19"/>
      <c r="B12" s="56" t="s">
        <v>17</v>
      </c>
      <c r="C12" s="56" t="s">
        <v>8</v>
      </c>
      <c r="D12" s="22">
        <v>8</v>
      </c>
      <c r="E12" s="31" t="s">
        <v>47</v>
      </c>
      <c r="G12" s="44" t="s">
        <v>41</v>
      </c>
      <c r="H12" s="2">
        <f>D4+D9+D15+D22+D27</f>
        <v>279.82</v>
      </c>
    </row>
    <row r="13" spans="1:9" ht="15" thickBot="1" x14ac:dyDescent="0.4">
      <c r="A13" s="20"/>
      <c r="B13" s="56" t="s">
        <v>14</v>
      </c>
      <c r="C13" s="56" t="s">
        <v>8</v>
      </c>
      <c r="D13" s="22">
        <v>95</v>
      </c>
      <c r="E13" s="32" t="s">
        <v>47</v>
      </c>
      <c r="G13" s="47" t="s">
        <v>40</v>
      </c>
      <c r="H13" s="48">
        <f>D11+D12+D13+D24+D19+D20+D31</f>
        <v>162.73999999999998</v>
      </c>
    </row>
    <row r="14" spans="1:9" ht="15" thickBot="1" x14ac:dyDescent="0.4">
      <c r="A14" s="17" t="s">
        <v>5</v>
      </c>
      <c r="B14" s="53" t="s">
        <v>10</v>
      </c>
      <c r="C14" s="53" t="s">
        <v>9</v>
      </c>
      <c r="D14" s="18">
        <v>6</v>
      </c>
      <c r="E14" s="26" t="s">
        <v>47</v>
      </c>
      <c r="G14" s="49" t="s">
        <v>39</v>
      </c>
      <c r="H14" s="74">
        <f>D3+D7+D8+D14</f>
        <v>28.060000000000002</v>
      </c>
    </row>
    <row r="15" spans="1:9" ht="15" thickBot="1" x14ac:dyDescent="0.4">
      <c r="A15" s="19"/>
      <c r="B15" s="50" t="s">
        <v>11</v>
      </c>
      <c r="C15" s="50" t="s">
        <v>8</v>
      </c>
      <c r="D15" s="10">
        <v>120</v>
      </c>
      <c r="E15" s="31" t="s">
        <v>47</v>
      </c>
      <c r="G15" s="45" t="s">
        <v>43</v>
      </c>
      <c r="H15" s="75">
        <f>D32+D33+D34</f>
        <v>358.2</v>
      </c>
    </row>
    <row r="16" spans="1:9" x14ac:dyDescent="0.35">
      <c r="A16" s="19"/>
      <c r="B16" s="57" t="s">
        <v>18</v>
      </c>
      <c r="C16" s="57" t="s">
        <v>8</v>
      </c>
      <c r="D16" s="11">
        <f>20.76+13.41+13.3+20.9+13.48+16.64+15.05+13.98+18.39+13.54</f>
        <v>159.45000000000002</v>
      </c>
      <c r="E16" s="31" t="s">
        <v>47</v>
      </c>
    </row>
    <row r="17" spans="1:5" x14ac:dyDescent="0.35">
      <c r="A17" s="19"/>
      <c r="B17" s="58" t="s">
        <v>13</v>
      </c>
      <c r="C17" s="58" t="s">
        <v>8</v>
      </c>
      <c r="D17" s="14">
        <v>86</v>
      </c>
      <c r="E17" s="31" t="s">
        <v>47</v>
      </c>
    </row>
    <row r="18" spans="1:5" x14ac:dyDescent="0.35">
      <c r="A18" s="19"/>
      <c r="B18" s="58" t="s">
        <v>20</v>
      </c>
      <c r="C18" s="58" t="s">
        <v>8</v>
      </c>
      <c r="D18" s="14">
        <v>11</v>
      </c>
      <c r="E18" s="31" t="s">
        <v>47</v>
      </c>
    </row>
    <row r="19" spans="1:5" ht="15" thickBot="1" x14ac:dyDescent="0.4">
      <c r="A19" s="19"/>
      <c r="B19" s="59" t="s">
        <v>19</v>
      </c>
      <c r="C19" s="59" t="s">
        <v>8</v>
      </c>
      <c r="D19" s="22">
        <v>8.75</v>
      </c>
      <c r="E19" s="31" t="s">
        <v>47</v>
      </c>
    </row>
    <row r="20" spans="1:5" ht="15" thickBot="1" x14ac:dyDescent="0.4">
      <c r="A20" s="20"/>
      <c r="B20" s="59" t="s">
        <v>25</v>
      </c>
      <c r="C20" s="59" t="s">
        <v>8</v>
      </c>
      <c r="D20" s="22">
        <v>3.16</v>
      </c>
      <c r="E20" s="32" t="s">
        <v>47</v>
      </c>
    </row>
    <row r="21" spans="1:5" ht="43.5" x14ac:dyDescent="0.35">
      <c r="A21" s="17" t="s">
        <v>6</v>
      </c>
      <c r="B21" s="53" t="s">
        <v>10</v>
      </c>
      <c r="C21" s="53" t="s">
        <v>9</v>
      </c>
      <c r="D21" s="25">
        <v>0</v>
      </c>
      <c r="E21" s="24" t="s">
        <v>38</v>
      </c>
    </row>
    <row r="22" spans="1:5" x14ac:dyDescent="0.35">
      <c r="A22" s="19"/>
      <c r="B22" s="50" t="s">
        <v>11</v>
      </c>
      <c r="C22" s="50" t="s">
        <v>8</v>
      </c>
      <c r="D22" s="10">
        <v>40</v>
      </c>
      <c r="E22" s="31" t="s">
        <v>47</v>
      </c>
    </row>
    <row r="23" spans="1:5" x14ac:dyDescent="0.35">
      <c r="A23" s="19"/>
      <c r="B23" s="51" t="s">
        <v>18</v>
      </c>
      <c r="C23" s="51" t="s">
        <v>8</v>
      </c>
      <c r="D23" s="15">
        <v>94</v>
      </c>
      <c r="E23" s="31" t="s">
        <v>47</v>
      </c>
    </row>
    <row r="24" spans="1:5" s="4" customFormat="1" ht="15" thickBot="1" x14ac:dyDescent="0.4">
      <c r="A24" s="19"/>
      <c r="B24" s="59" t="s">
        <v>26</v>
      </c>
      <c r="C24" s="59" t="s">
        <v>8</v>
      </c>
      <c r="D24" s="22">
        <v>8.5</v>
      </c>
      <c r="E24" s="31" t="s">
        <v>47</v>
      </c>
    </row>
    <row r="25" spans="1:5" ht="15" thickBot="1" x14ac:dyDescent="0.4">
      <c r="A25" s="20"/>
      <c r="B25" s="52" t="s">
        <v>13</v>
      </c>
      <c r="C25" s="52" t="s">
        <v>8</v>
      </c>
      <c r="D25" s="23">
        <v>36</v>
      </c>
      <c r="E25" s="32" t="s">
        <v>47</v>
      </c>
    </row>
    <row r="26" spans="1:5" ht="43.5" x14ac:dyDescent="0.35">
      <c r="A26" s="17" t="s">
        <v>7</v>
      </c>
      <c r="B26" s="53" t="s">
        <v>10</v>
      </c>
      <c r="C26" s="53" t="s">
        <v>9</v>
      </c>
      <c r="D26" s="25">
        <v>0</v>
      </c>
      <c r="E26" s="24" t="s">
        <v>38</v>
      </c>
    </row>
    <row r="27" spans="1:5" x14ac:dyDescent="0.35">
      <c r="A27" s="19"/>
      <c r="B27" s="50" t="s">
        <v>27</v>
      </c>
      <c r="C27" s="50" t="s">
        <v>8</v>
      </c>
      <c r="D27" s="16">
        <v>34.32</v>
      </c>
      <c r="E27" s="31" t="s">
        <v>47</v>
      </c>
    </row>
    <row r="28" spans="1:5" x14ac:dyDescent="0.35">
      <c r="A28" s="19"/>
      <c r="B28" s="51" t="s">
        <v>18</v>
      </c>
      <c r="C28" s="51" t="s">
        <v>8</v>
      </c>
      <c r="D28" s="15">
        <v>36</v>
      </c>
      <c r="E28" s="31" t="s">
        <v>47</v>
      </c>
    </row>
    <row r="29" spans="1:5" x14ac:dyDescent="0.35">
      <c r="A29" s="19"/>
      <c r="B29" s="51" t="s">
        <v>21</v>
      </c>
      <c r="C29" s="51" t="s">
        <v>8</v>
      </c>
      <c r="D29" s="15">
        <f>6.18+26.52</f>
        <v>32.700000000000003</v>
      </c>
      <c r="E29" s="31" t="s">
        <v>47</v>
      </c>
    </row>
    <row r="30" spans="1:5" x14ac:dyDescent="0.35">
      <c r="A30" s="19"/>
      <c r="B30" s="58" t="s">
        <v>23</v>
      </c>
      <c r="C30" s="58" t="s">
        <v>8</v>
      </c>
      <c r="D30" s="14">
        <f>11.25+7.35</f>
        <v>18.600000000000001</v>
      </c>
      <c r="E30" s="31" t="s">
        <v>47</v>
      </c>
    </row>
    <row r="31" spans="1:5" ht="15" thickBot="1" x14ac:dyDescent="0.4">
      <c r="A31" s="20"/>
      <c r="B31" s="59" t="s">
        <v>22</v>
      </c>
      <c r="C31" s="59" t="s">
        <v>8</v>
      </c>
      <c r="D31" s="22">
        <v>29.5</v>
      </c>
      <c r="E31" s="32" t="s">
        <v>47</v>
      </c>
    </row>
    <row r="32" spans="1:5" ht="29" x14ac:dyDescent="0.35">
      <c r="A32" s="27" t="s">
        <v>28</v>
      </c>
      <c r="B32" s="60" t="s">
        <v>30</v>
      </c>
      <c r="C32" s="61" t="s">
        <v>29</v>
      </c>
      <c r="D32" s="33">
        <v>153</v>
      </c>
      <c r="E32" s="26" t="s">
        <v>47</v>
      </c>
    </row>
    <row r="33" spans="1:5" ht="29" x14ac:dyDescent="0.35">
      <c r="A33" s="28"/>
      <c r="B33" s="62" t="s">
        <v>33</v>
      </c>
      <c r="C33" s="63" t="s">
        <v>29</v>
      </c>
      <c r="D33" s="30">
        <v>18.2</v>
      </c>
      <c r="E33" s="31" t="s">
        <v>47</v>
      </c>
    </row>
    <row r="34" spans="1:5" ht="15" thickBot="1" x14ac:dyDescent="0.4">
      <c r="A34" s="29"/>
      <c r="B34" s="64" t="s">
        <v>34</v>
      </c>
      <c r="C34" s="64" t="s">
        <v>29</v>
      </c>
      <c r="D34" s="34">
        <v>187</v>
      </c>
      <c r="E34" s="32" t="s">
        <v>47</v>
      </c>
    </row>
  </sheetData>
  <mergeCells count="9">
    <mergeCell ref="A1:H1"/>
    <mergeCell ref="A32:A34"/>
    <mergeCell ref="G2:H2"/>
    <mergeCell ref="A3:A6"/>
    <mergeCell ref="A7:A13"/>
    <mergeCell ref="A14:A20"/>
    <mergeCell ref="A21:A25"/>
    <mergeCell ref="A26:A31"/>
    <mergeCell ref="G8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SURFACES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Mesureur</dc:creator>
  <cp:lastModifiedBy>Julien Dupeyrat</cp:lastModifiedBy>
  <dcterms:created xsi:type="dcterms:W3CDTF">2015-06-05T18:19:34Z</dcterms:created>
  <dcterms:modified xsi:type="dcterms:W3CDTF">2025-01-06T10:48:30Z</dcterms:modified>
</cp:coreProperties>
</file>