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N:\Restreint\SG-LB-Marches\2025\2025-01 Maintenance multi tech Lyon\2-Passation\DCE\"/>
    </mc:Choice>
  </mc:AlternateContent>
  <xr:revisionPtr revIDLastSave="0" documentId="8_{61BDB70E-AAAD-4AAE-99B9-BADEED9DD332}" xr6:coauthVersionLast="47" xr6:coauthVersionMax="47" xr10:uidLastSave="{00000000-0000-0000-0000-000000000000}"/>
  <bookViews>
    <workbookView xWindow="-120" yWindow="-120" windowWidth="25440" windowHeight="15390" xr2:uid="{00000000-000D-0000-FFFF-FFFF00000000}"/>
  </bookViews>
  <sheets>
    <sheet name="PAGE DE GARDE" sheetId="4" r:id="rId1"/>
    <sheet name="NOTICE" sheetId="5" r:id="rId2"/>
    <sheet name="BPF" sheetId="10" r:id="rId3"/>
    <sheet name="BPU-titul" sheetId="9" r:id="rId4"/>
    <sheet name="CM et CE" sheetId="11" r:id="rId5"/>
    <sheet name="BPU-ss trait" sheetId="12" r:id="rId6"/>
    <sheet name="CIT" sheetId="2" r:id="rId7"/>
  </sheets>
  <definedNames>
    <definedName name="_xlnm.Print_Area" localSheetId="6">CIT!$A$1:$G$35</definedName>
    <definedName name="_xlnm.Print_Area" localSheetId="1">NOTICE!$A$1:$G$27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5" i="2" l="1"/>
  <c r="E25" i="2" s="1"/>
  <c r="C26" i="2"/>
  <c r="E26" i="2" s="1"/>
  <c r="F25" i="2"/>
  <c r="D24" i="2"/>
  <c r="E24" i="2" s="1"/>
  <c r="D23" i="2"/>
  <c r="E23" i="2" s="1"/>
  <c r="D22" i="2"/>
  <c r="F24" i="2"/>
  <c r="F23" i="2"/>
  <c r="F22" i="2"/>
  <c r="F26" i="2" l="1"/>
  <c r="D24" i="9"/>
  <c r="D21" i="2" l="1"/>
  <c r="F21" i="2" s="1"/>
  <c r="D20" i="2"/>
  <c r="F20" i="2" s="1"/>
  <c r="F17" i="2"/>
  <c r="D10" i="10"/>
  <c r="F27" i="2" l="1"/>
  <c r="F30" i="2" s="1"/>
  <c r="E22" i="2"/>
  <c r="E21" i="2"/>
  <c r="E20" i="2"/>
  <c r="F29" i="2" l="1"/>
</calcChain>
</file>

<file path=xl/sharedStrings.xml><?xml version="1.0" encoding="utf-8"?>
<sst xmlns="http://schemas.openxmlformats.org/spreadsheetml/2006/main" count="114" uniqueCount="78">
  <si>
    <t>Montant total en € HT</t>
  </si>
  <si>
    <t>Coût unitaire (cf. BPU)</t>
  </si>
  <si>
    <t>Montant estimé des prestations hors forfait, moyenne sur 1 an.</t>
  </si>
  <si>
    <t>Prestations unitaires</t>
  </si>
  <si>
    <t>Prestations forfaitaires</t>
  </si>
  <si>
    <t xml:space="preserve">Samedi </t>
  </si>
  <si>
    <t>Dimanches et jours fériés</t>
  </si>
  <si>
    <t>Coefficients de majoration</t>
  </si>
  <si>
    <r>
      <t>(1)</t>
    </r>
    <r>
      <rPr>
        <i/>
        <sz val="10"/>
        <color theme="1"/>
        <rFont val="Calibri"/>
        <family val="2"/>
        <scheme val="minor"/>
      </rPr>
      <t xml:space="preserve"> Préciser les horaires</t>
    </r>
  </si>
  <si>
    <t>Libellé</t>
  </si>
  <si>
    <t>Remplir chaque cellule de prix</t>
  </si>
  <si>
    <t>Prix en € HT</t>
  </si>
  <si>
    <t>(A remplir intégralement, sans modification de format, et des mentions de l'administration, sous peine d'élimination)</t>
  </si>
  <si>
    <t>BORDEREAU DES PRIX FORFAITAIRES</t>
  </si>
  <si>
    <t>COEFFICIENTS DE MAJORATION</t>
  </si>
  <si>
    <t xml:space="preserve">Présentation générale du contenu du fichier bordereau des prix et de la méthode de saisie de l'offre du candidat : </t>
  </si>
  <si>
    <t xml:space="preserve">Remplir chaque cellule </t>
  </si>
  <si>
    <t>BORDEREAU DES PRIX FORFAITAIRES ET UNITAIRES ET  COMMANDE INDICATIVE TYPE</t>
  </si>
  <si>
    <t xml:space="preserve">TAUX DE TVA EN VIGUEUR : </t>
  </si>
  <si>
    <t>Désignation</t>
  </si>
  <si>
    <t>Unité</t>
  </si>
  <si>
    <t xml:space="preserve">Maintenance annuelle  </t>
  </si>
  <si>
    <t>Forfait</t>
  </si>
  <si>
    <t>Prix en</t>
  </si>
  <si>
    <t xml:space="preserve"> € HT</t>
  </si>
  <si>
    <t xml:space="preserve"> € TTC</t>
  </si>
  <si>
    <t>Niveau de Qualification</t>
  </si>
  <si>
    <t>Taux horaires</t>
  </si>
  <si>
    <t>(euros HT/heure)*</t>
  </si>
  <si>
    <t>Ingénieur – Chargé d’Etudes</t>
  </si>
  <si>
    <t>Agent de maîtrise</t>
  </si>
  <si>
    <t>Technicien supérieur</t>
  </si>
  <si>
    <t>Technicien - Ouvrier professionnel</t>
  </si>
  <si>
    <t xml:space="preserve">Les taux horaires sont à prendre en compte pour les interventions de maintenance hors forfait qui seront effectuées sur bons de commande de l’Agence de l’Eau </t>
  </si>
  <si>
    <t>Coefficient</t>
  </si>
  <si>
    <t xml:space="preserve">Remise des installations </t>
  </si>
  <si>
    <t>forfait annuel de maintenance</t>
  </si>
  <si>
    <t>Prestations de technicien supérieur</t>
  </si>
  <si>
    <t>Onglet "BPF" 
Bordereau des Prix forfaitaires</t>
  </si>
  <si>
    <t>Onglet "CM et CE"
Coefficient majoration et Coefficient d'entreprise</t>
  </si>
  <si>
    <t>Onglet "CIT"
Commande Indicative Type</t>
  </si>
  <si>
    <r>
      <t xml:space="preserve">Pour information.
</t>
    </r>
    <r>
      <rPr>
        <b/>
        <sz val="10"/>
        <rFont val="Verdana"/>
        <family val="2"/>
      </rPr>
      <t>Ne pas remplir : les montants sont issus des onglets "BPF", "BPU" et "CM et CE"</t>
    </r>
  </si>
  <si>
    <t>EXPLOITATION ET MAINTENANCE GENERALE DES INSTALLATIONS TECHNIQUES DES LOCAUX DE L’AGENCE DE L’EAU RHONE MEDITERRANEE CORSE.  
Siège de l'Agence - 2 Allée de Lodz - 69007 LYON</t>
  </si>
  <si>
    <t>EXPLOITATION ET MAINTENANCE GENERALE DES INSTALLATIONS TECHNIQUES DES LOCAUX DE L’AGENCE DE L’EAU RHONE MEDITERRANEE CORSE. 
Siège de l'Agence</t>
  </si>
  <si>
    <r>
      <t>Heures de nuit</t>
    </r>
    <r>
      <rPr>
        <vertAlign val="superscript"/>
        <sz val="11"/>
        <color theme="1"/>
        <rFont val="Calibri"/>
        <family val="2"/>
        <scheme val="minor"/>
      </rPr>
      <t>(1)</t>
    </r>
    <r>
      <rPr>
        <sz val="11"/>
        <color theme="1"/>
        <rFont val="Calibri"/>
        <family val="2"/>
        <scheme val="minor"/>
      </rPr>
      <t xml:space="preserve">  (     h     –     h     )</t>
    </r>
  </si>
  <si>
    <r>
      <t xml:space="preserve">Coefficient d’entreprise sur l’achat de fournitures </t>
    </r>
    <r>
      <rPr>
        <b/>
        <vertAlign val="superscript"/>
        <sz val="11"/>
        <color theme="1"/>
        <rFont val="Calibri"/>
        <family val="2"/>
        <scheme val="minor"/>
      </rPr>
      <t>(2)</t>
    </r>
  </si>
  <si>
    <t xml:space="preserve">Sur les devis et factures d'achat des matériels et de pièces détachées d'un coût unitaire "M" supérieur à 150 euros HT, remise du fournisseur déduite, le TITULAIRE applique les coefficients d'entreprise suivants, après déduction de la franchise de 150 € HT : </t>
  </si>
  <si>
    <r>
      <t xml:space="preserve">BORDEREAU DES PRIX UNITAIRES
Prestation hors forfait, sur bons de commande, </t>
    </r>
    <r>
      <rPr>
        <b/>
        <sz val="20"/>
        <color theme="4" tint="-0.249977111117893"/>
        <rFont val="Calibri"/>
        <family val="2"/>
        <scheme val="minor"/>
      </rPr>
      <t>sous-traitées</t>
    </r>
    <r>
      <rPr>
        <b/>
        <sz val="20"/>
        <color theme="1"/>
        <rFont val="Calibri"/>
        <family val="2"/>
        <scheme val="minor"/>
      </rPr>
      <t xml:space="preserve"> par le titulaire</t>
    </r>
  </si>
  <si>
    <r>
      <t xml:space="preserve">BORDEREAU DES PRIX UNITAIRES
Prestation hors forfait, sur bons de commande, </t>
    </r>
    <r>
      <rPr>
        <b/>
        <sz val="20"/>
        <color theme="4" tint="-0.249977111117893"/>
        <rFont val="Calibri"/>
        <family val="2"/>
        <scheme val="minor"/>
      </rPr>
      <t>exécutées</t>
    </r>
    <r>
      <rPr>
        <b/>
        <sz val="20"/>
        <color theme="1"/>
        <rFont val="Calibri"/>
        <family val="2"/>
        <scheme val="minor"/>
      </rPr>
      <t xml:space="preserve"> par le titulaire</t>
    </r>
  </si>
  <si>
    <t>Le TITULAIRE peut appliquer un coefficient d’entreprise pour les opérations qu’il sous-traite et facture dans le cadre de prestations complémentaires, selon les tranches de prix indiquées ci-après. Le coefficient s’applique par opération, sur le prix hors taxe, pièces et mains d’œuvre comprises. L’Agence de l’eau peut exiger à tout moment la copie du devis et de la facture du sous-traitant.</t>
  </si>
  <si>
    <r>
      <t xml:space="preserve">150 € HT &lt; M </t>
    </r>
    <r>
      <rPr>
        <sz val="11"/>
        <color theme="1"/>
        <rFont val="Symbol"/>
        <family val="1"/>
        <charset val="2"/>
      </rPr>
      <t>£</t>
    </r>
    <r>
      <rPr>
        <sz val="11"/>
        <color theme="1"/>
        <rFont val="Calibri"/>
        <family val="2"/>
      </rPr>
      <t xml:space="preserve"> 1 500 € HT</t>
    </r>
  </si>
  <si>
    <r>
      <t xml:space="preserve">1 500 € HT &lt; M </t>
    </r>
    <r>
      <rPr>
        <sz val="11"/>
        <color theme="1"/>
        <rFont val="Symbol"/>
        <family val="1"/>
        <charset val="2"/>
      </rPr>
      <t>£</t>
    </r>
    <r>
      <rPr>
        <sz val="11"/>
        <color theme="1"/>
        <rFont val="Calibri"/>
        <family val="2"/>
      </rPr>
      <t xml:space="preserve"> 4 500 € HT</t>
    </r>
  </si>
  <si>
    <r>
      <t xml:space="preserve">4 500 € HT &lt; M </t>
    </r>
    <r>
      <rPr>
        <sz val="11"/>
        <color theme="1"/>
        <rFont val="Symbol"/>
        <family val="1"/>
        <charset val="2"/>
      </rPr>
      <t>£</t>
    </r>
    <r>
      <rPr>
        <sz val="11"/>
        <color theme="1"/>
        <rFont val="Calibri"/>
        <family val="2"/>
      </rPr>
      <t xml:space="preserve"> 10 000 € HT</t>
    </r>
  </si>
  <si>
    <t>M &gt; 10 000 € HT</t>
  </si>
  <si>
    <t>Coefficient d’entreprise pour les opérations sous-traitées (pièces et main-d’œuvre comprises) d’un montant unitaire M …</t>
  </si>
  <si>
    <t>Prestations d'ingénieur - chargé d'études</t>
  </si>
  <si>
    <t>Diverses prestations sous-traitées, hors forfait (5 opérations à 3 000 € HT)</t>
  </si>
  <si>
    <t>Feuille verrouillée</t>
  </si>
  <si>
    <t>COMMANDE INDICATIVE TYPE (un an)</t>
  </si>
  <si>
    <t xml:space="preserve">Annexe financière n°1 à l'acte d'engagement           MARCHE N° 2025-01
</t>
  </si>
  <si>
    <t xml:space="preserve"> MARCHE N° 2025-01</t>
  </si>
  <si>
    <t>Les taux horaires à l'onglet "BPU-Titul" sont majorés des coefficients suivants en fonction des jours et heures d'intervention :</t>
  </si>
  <si>
    <t>M Inférieur à 1 500 €HT</t>
  </si>
  <si>
    <t>Onglets "BPU"
Bordereau des Prix Unitaires du titulaire et en cas sous-traitance</t>
  </si>
  <si>
    <r>
      <t xml:space="preserve">Période d’initiation
</t>
    </r>
    <r>
      <rPr>
        <sz val="12"/>
        <color theme="1"/>
        <rFont val="Calibri"/>
        <family val="2"/>
      </rPr>
      <t>(transfert d’informations et des documents nécessaires à l’exploitation et à la maintenance des installations, cf. art. 44 du CCTP « Remise des installations ») :</t>
    </r>
  </si>
  <si>
    <r>
      <t>(2)</t>
    </r>
    <r>
      <rPr>
        <i/>
        <sz val="10"/>
        <color theme="1"/>
        <rFont val="Calibri"/>
        <family val="2"/>
      </rPr>
      <t xml:space="preserve"> Le Titulaire fournit une copie des devis ou factures du fournisseur, remise déduite (Cf. art 8 du CCTP).</t>
    </r>
  </si>
  <si>
    <t>Coefficient sur la sous-traitance (prestations hors forfait Cf. art 8 CCTP)</t>
  </si>
  <si>
    <t>Quantité / Volume, sur 1 an, franchise déduite</t>
  </si>
  <si>
    <t>Montant total des prestations unitaires en euros HT</t>
  </si>
  <si>
    <t>Montant total des prestations (forfaitaires et unitaires) en euros HT</t>
  </si>
  <si>
    <t>Montant total des prestations (forfaitaires et unitaires) en euros TTC</t>
  </si>
  <si>
    <t>Remplir chaque cellule de prix de chacun des BPU (titulaire et éventuel sous-traitant)</t>
  </si>
  <si>
    <t>1,,,,,,</t>
  </si>
  <si>
    <t>1,,,,,</t>
  </si>
  <si>
    <t>1,,,</t>
  </si>
  <si>
    <t>Achat de fournitures par le titulaire, pièces comprises entre 150 € HT et 1 500 € HT</t>
  </si>
  <si>
    <t>Achat de fournitures par le titulaire, pièces comprises entre 1 500 € HT et 4 500 € HT</t>
  </si>
  <si>
    <t>Achat de fournitures par le titulaire, pièces comprises entre 4 500 € HT et 10 000 € HT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</si>
</sst>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7" formatCode="#,##0.00\ &quot;€&quot;;\-#,##0.00\ &quot;€&quot;"/>
    <numFmt numFmtId="43" formatCode="_-* #,##0.00_-;\-* #,##0.00_-;_-* &quot;-&quot;??_-;_-@_-"/>
    <numFmt numFmtId="164" formatCode="#,##0.00\ &quot;€&quot;"/>
    <numFmt numFmtId="165" formatCode="0.0"/>
    <numFmt numFmtId="166" formatCode="#,##0\ &quot;€&quot;"/>
  </numFmts>
  <fonts count="48" x14ac:knownFonts="1">
    <font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24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6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name val="Calibri"/>
      <family val="2"/>
      <scheme val="minor"/>
    </font>
    <font>
      <b/>
      <sz val="22"/>
      <name val="Arial"/>
      <family val="2"/>
    </font>
    <font>
      <sz val="20"/>
      <name val="Arial"/>
      <family val="2"/>
    </font>
    <font>
      <b/>
      <sz val="12"/>
      <name val="Verdana"/>
      <family val="2"/>
    </font>
    <font>
      <i/>
      <sz val="10"/>
      <name val="Verdana"/>
      <family val="2"/>
    </font>
    <font>
      <sz val="10"/>
      <name val="Verdana"/>
      <family val="2"/>
    </font>
    <font>
      <b/>
      <sz val="10"/>
      <name val="Verdana"/>
      <family val="2"/>
    </font>
    <font>
      <b/>
      <sz val="18"/>
      <color theme="1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sz val="16"/>
      <name val="Verdana"/>
      <family val="2"/>
    </font>
    <font>
      <b/>
      <sz val="20"/>
      <color rgb="FFFF0000"/>
      <name val="Calibri"/>
      <family val="2"/>
      <scheme val="minor"/>
    </font>
    <font>
      <sz val="10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i/>
      <vertAlign val="superscript"/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6"/>
      <color rgb="FFFF0000"/>
      <name val="Calibri"/>
      <family val="2"/>
      <scheme val="minor"/>
    </font>
    <font>
      <b/>
      <sz val="16"/>
      <name val="Arial"/>
      <family val="2"/>
    </font>
    <font>
      <b/>
      <sz val="11"/>
      <color rgb="FF000000"/>
      <name val="Calibri"/>
      <family val="2"/>
    </font>
    <font>
      <sz val="11"/>
      <color theme="1"/>
      <name val="Calibri"/>
      <family val="2"/>
    </font>
    <font>
      <sz val="10"/>
      <color theme="1"/>
      <name val="Calibri"/>
      <family val="2"/>
    </font>
    <font>
      <b/>
      <sz val="10"/>
      <color theme="1"/>
      <name val="Calibri"/>
      <family val="2"/>
    </font>
    <font>
      <b/>
      <sz val="10"/>
      <color rgb="FF000000"/>
      <name val="Calibri"/>
      <family val="2"/>
    </font>
    <font>
      <b/>
      <sz val="12"/>
      <color theme="1"/>
      <name val="Calibri"/>
      <family val="2"/>
    </font>
    <font>
      <i/>
      <vertAlign val="superscript"/>
      <sz val="10"/>
      <color theme="1"/>
      <name val="Calibri"/>
      <family val="2"/>
    </font>
    <font>
      <i/>
      <sz val="10"/>
      <color theme="1"/>
      <name val="Calibri"/>
      <family val="2"/>
    </font>
    <font>
      <b/>
      <vertAlign val="superscript"/>
      <sz val="11"/>
      <color theme="1"/>
      <name val="Calibri"/>
      <family val="2"/>
      <scheme val="minor"/>
    </font>
    <font>
      <b/>
      <sz val="11"/>
      <color theme="1"/>
      <name val="Calibri"/>
      <family val="2"/>
    </font>
    <font>
      <sz val="11"/>
      <color rgb="FF000000"/>
      <name val="Calibri"/>
      <family val="2"/>
    </font>
    <font>
      <vertAlign val="superscript"/>
      <sz val="11"/>
      <color theme="1"/>
      <name val="Calibri"/>
      <family val="2"/>
      <scheme val="minor"/>
    </font>
    <font>
      <sz val="11"/>
      <color theme="1"/>
      <name val="Symbol"/>
      <family val="1"/>
      <charset val="2"/>
    </font>
    <font>
      <b/>
      <sz val="14"/>
      <color theme="1"/>
      <name val="Calibri"/>
      <family val="2"/>
    </font>
    <font>
      <sz val="12"/>
      <color theme="1"/>
      <name val="Calibri"/>
      <family val="2"/>
    </font>
    <font>
      <b/>
      <sz val="20"/>
      <color theme="4" tint="-0.249977111117893"/>
      <name val="Calibri"/>
      <family val="2"/>
      <scheme val="minor"/>
    </font>
    <font>
      <sz val="12"/>
      <color rgb="FFFF000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EEECE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/>
        <bgColor indexed="64"/>
      </patternFill>
    </fill>
  </fills>
  <borders count="3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9" fontId="28" fillId="0" borderId="0" applyFont="0" applyFill="0" applyBorder="0" applyAlignment="0" applyProtection="0"/>
    <xf numFmtId="43" fontId="28" fillId="0" borderId="0" applyFont="0" applyFill="0" applyBorder="0" applyAlignment="0" applyProtection="0"/>
  </cellStyleXfs>
  <cellXfs count="157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7" fillId="0" borderId="0" xfId="0" applyFont="1"/>
    <xf numFmtId="0" fontId="9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12" fillId="0" borderId="0" xfId="0" applyFont="1" applyAlignment="1">
      <alignment horizontal="justify" vertical="center"/>
    </xf>
    <xf numFmtId="0" fontId="10" fillId="0" borderId="0" xfId="0" applyFont="1" applyAlignment="1">
      <alignment horizontal="center" vertical="center"/>
    </xf>
    <xf numFmtId="4" fontId="0" fillId="0" borderId="0" xfId="0" applyNumberFormat="1"/>
    <xf numFmtId="0" fontId="15" fillId="0" borderId="0" xfId="0" applyFont="1" applyAlignment="1">
      <alignment horizontal="center"/>
    </xf>
    <xf numFmtId="0" fontId="15" fillId="0" borderId="0" xfId="0" applyFont="1" applyAlignment="1">
      <alignment wrapText="1"/>
    </xf>
    <xf numFmtId="0" fontId="17" fillId="0" borderId="0" xfId="0" applyFont="1" applyAlignment="1">
      <alignment horizontal="center" vertical="center" wrapText="1"/>
    </xf>
    <xf numFmtId="0" fontId="17" fillId="0" borderId="0" xfId="0" applyFont="1" applyAlignment="1">
      <alignment vertical="center"/>
    </xf>
    <xf numFmtId="0" fontId="18" fillId="0" borderId="9" xfId="0" applyFont="1" applyBorder="1" applyAlignment="1">
      <alignment vertical="center" wrapText="1"/>
    </xf>
    <xf numFmtId="0" fontId="19" fillId="0" borderId="0" xfId="0" applyFont="1" applyAlignment="1">
      <alignment vertical="center"/>
    </xf>
    <xf numFmtId="0" fontId="8" fillId="0" borderId="0" xfId="0" applyFont="1"/>
    <xf numFmtId="0" fontId="13" fillId="0" borderId="0" xfId="0" applyFont="1"/>
    <xf numFmtId="0" fontId="4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4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22" fillId="0" borderId="0" xfId="0" applyFont="1" applyAlignment="1">
      <alignment horizontal="left" vertical="center" wrapText="1"/>
    </xf>
    <xf numFmtId="0" fontId="14" fillId="5" borderId="2" xfId="0" applyFont="1" applyFill="1" applyBorder="1" applyAlignment="1">
      <alignment horizontal="center" vertical="center" wrapText="1"/>
    </xf>
    <xf numFmtId="0" fontId="5" fillId="5" borderId="2" xfId="0" applyFont="1" applyFill="1" applyBorder="1" applyAlignment="1">
      <alignment horizontal="center" vertical="center" wrapText="1"/>
    </xf>
    <xf numFmtId="0" fontId="5" fillId="5" borderId="3" xfId="0" applyFont="1" applyFill="1" applyBorder="1" applyAlignment="1">
      <alignment horizontal="center" vertical="center" wrapText="1"/>
    </xf>
    <xf numFmtId="0" fontId="27" fillId="0" borderId="0" xfId="0" applyFont="1" applyAlignment="1">
      <alignment horizontal="justify" vertical="center"/>
    </xf>
    <xf numFmtId="0" fontId="5" fillId="0" borderId="0" xfId="0" applyFont="1"/>
    <xf numFmtId="0" fontId="10" fillId="0" borderId="0" xfId="0" applyFont="1" applyBorder="1" applyAlignment="1">
      <alignment horizontal="center" vertical="center" shrinkToFit="1"/>
    </xf>
    <xf numFmtId="0" fontId="10" fillId="0" borderId="19" xfId="0" applyFont="1" applyBorder="1" applyAlignment="1">
      <alignment horizontal="justify" vertical="center"/>
    </xf>
    <xf numFmtId="164" fontId="25" fillId="0" borderId="0" xfId="0" applyNumberFormat="1" applyFont="1" applyFill="1" applyBorder="1" applyAlignment="1">
      <alignment horizontal="center" vertical="center" wrapText="1"/>
    </xf>
    <xf numFmtId="0" fontId="10" fillId="0" borderId="19" xfId="0" applyFont="1" applyBorder="1" applyAlignment="1">
      <alignment horizontal="right" vertical="center"/>
    </xf>
    <xf numFmtId="0" fontId="31" fillId="6" borderId="23" xfId="0" applyFont="1" applyFill="1" applyBorder="1" applyAlignment="1">
      <alignment horizontal="center" vertical="center" wrapText="1"/>
    </xf>
    <xf numFmtId="0" fontId="32" fillId="0" borderId="2" xfId="0" applyFont="1" applyBorder="1" applyAlignment="1">
      <alignment horizontal="justify" vertical="center" wrapText="1"/>
    </xf>
    <xf numFmtId="0" fontId="0" fillId="0" borderId="0" xfId="0" applyBorder="1"/>
    <xf numFmtId="0" fontId="32" fillId="0" borderId="5" xfId="0" applyFont="1" applyBorder="1" applyAlignment="1">
      <alignment horizontal="center" vertical="center" wrapText="1"/>
    </xf>
    <xf numFmtId="0" fontId="31" fillId="6" borderId="17" xfId="0" applyFont="1" applyFill="1" applyBorder="1" applyAlignment="1">
      <alignment horizontal="center" vertical="center" wrapText="1"/>
    </xf>
    <xf numFmtId="0" fontId="32" fillId="0" borderId="18" xfId="0" applyFont="1" applyBorder="1" applyAlignment="1">
      <alignment horizontal="justify" vertical="center" wrapText="1"/>
    </xf>
    <xf numFmtId="7" fontId="32" fillId="0" borderId="17" xfId="2" applyNumberFormat="1" applyFont="1" applyBorder="1" applyAlignment="1">
      <alignment horizontal="center" vertical="center" wrapText="1"/>
    </xf>
    <xf numFmtId="0" fontId="34" fillId="7" borderId="2" xfId="0" applyFont="1" applyFill="1" applyBorder="1" applyAlignment="1">
      <alignment horizontal="center" vertical="center" wrapText="1"/>
    </xf>
    <xf numFmtId="0" fontId="35" fillId="7" borderId="3" xfId="0" applyFont="1" applyFill="1" applyBorder="1" applyAlignment="1">
      <alignment horizontal="center" vertical="center" wrapText="1"/>
    </xf>
    <xf numFmtId="0" fontId="33" fillId="0" borderId="0" xfId="0" applyFont="1" applyAlignment="1">
      <alignment horizontal="justify" vertical="center"/>
    </xf>
    <xf numFmtId="0" fontId="32" fillId="0" borderId="17" xfId="0" applyFont="1" applyBorder="1" applyAlignment="1">
      <alignment horizontal="center" vertical="center" wrapText="1"/>
    </xf>
    <xf numFmtId="0" fontId="36" fillId="0" borderId="0" xfId="0" applyFont="1" applyAlignment="1">
      <alignment horizontal="justify" vertical="center"/>
    </xf>
    <xf numFmtId="0" fontId="31" fillId="7" borderId="23" xfId="0" applyFont="1" applyFill="1" applyBorder="1" applyAlignment="1">
      <alignment horizontal="center" vertical="center" wrapText="1"/>
    </xf>
    <xf numFmtId="0" fontId="31" fillId="7" borderId="17" xfId="0" applyFont="1" applyFill="1" applyBorder="1" applyAlignment="1">
      <alignment horizontal="center" vertical="center" wrapText="1"/>
    </xf>
    <xf numFmtId="164" fontId="32" fillId="0" borderId="17" xfId="0" applyNumberFormat="1" applyFont="1" applyBorder="1" applyAlignment="1">
      <alignment horizontal="center" vertical="center" wrapText="1"/>
    </xf>
    <xf numFmtId="165" fontId="5" fillId="0" borderId="2" xfId="0" applyNumberFormat="1" applyFont="1" applyBorder="1" applyAlignment="1">
      <alignment horizontal="center" vertical="center" wrapText="1"/>
    </xf>
    <xf numFmtId="165" fontId="14" fillId="0" borderId="2" xfId="0" applyNumberFormat="1" applyFont="1" applyBorder="1" applyAlignment="1">
      <alignment horizontal="center" vertical="center" wrapText="1"/>
    </xf>
    <xf numFmtId="164" fontId="13" fillId="0" borderId="17" xfId="0" applyNumberFormat="1" applyFont="1" applyBorder="1" applyAlignment="1">
      <alignment horizontal="center" vertical="center" wrapText="1"/>
    </xf>
    <xf numFmtId="0" fontId="31" fillId="6" borderId="22" xfId="0" applyFont="1" applyFill="1" applyBorder="1" applyAlignment="1">
      <alignment horizontal="center" vertical="center" wrapText="1"/>
    </xf>
    <xf numFmtId="0" fontId="31" fillId="6" borderId="18" xfId="0" applyFont="1" applyFill="1" applyBorder="1" applyAlignment="1">
      <alignment horizontal="center" vertical="center" wrapText="1"/>
    </xf>
    <xf numFmtId="0" fontId="31" fillId="6" borderId="23" xfId="0" applyFont="1" applyFill="1" applyBorder="1" applyAlignment="1">
      <alignment horizontal="center" vertical="center" wrapText="1"/>
    </xf>
    <xf numFmtId="0" fontId="31" fillId="6" borderId="17" xfId="0" applyFont="1" applyFill="1" applyBorder="1" applyAlignment="1">
      <alignment horizontal="center" vertical="center" wrapText="1"/>
    </xf>
    <xf numFmtId="0" fontId="0" fillId="0" borderId="0" xfId="0" applyAlignment="1">
      <alignment horizontal="left" wrapText="1"/>
    </xf>
    <xf numFmtId="0" fontId="0" fillId="0" borderId="0" xfId="0" applyAlignment="1">
      <alignment horizontal="left"/>
    </xf>
    <xf numFmtId="0" fontId="10" fillId="0" borderId="0" xfId="0" applyFont="1" applyBorder="1" applyAlignment="1">
      <alignment horizontal="center" vertical="center" shrinkToFit="1"/>
    </xf>
    <xf numFmtId="7" fontId="32" fillId="0" borderId="18" xfId="2" applyNumberFormat="1" applyFont="1" applyBorder="1" applyAlignment="1" applyProtection="1">
      <alignment horizontal="center" vertical="center" wrapText="1"/>
      <protection locked="0"/>
    </xf>
    <xf numFmtId="9" fontId="0" fillId="0" borderId="20" xfId="1" applyFont="1" applyBorder="1" applyAlignment="1" applyProtection="1">
      <alignment horizontal="center" vertical="center"/>
      <protection locked="0"/>
    </xf>
    <xf numFmtId="164" fontId="32" fillId="0" borderId="17" xfId="0" applyNumberFormat="1" applyFont="1" applyBorder="1" applyAlignment="1" applyProtection="1">
      <alignment horizontal="center" vertical="center" wrapText="1"/>
      <protection locked="0"/>
    </xf>
    <xf numFmtId="0" fontId="10" fillId="0" borderId="0" xfId="0" applyFont="1" applyBorder="1" applyAlignment="1">
      <alignment horizontal="center" vertical="center" shrinkToFit="1"/>
    </xf>
    <xf numFmtId="0" fontId="31" fillId="7" borderId="3" xfId="0" applyFont="1" applyFill="1" applyBorder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  <protection locked="0"/>
    </xf>
    <xf numFmtId="0" fontId="32" fillId="7" borderId="2" xfId="0" applyFont="1" applyFill="1" applyBorder="1" applyAlignment="1">
      <alignment horizontal="center" vertical="center" wrapText="1"/>
    </xf>
    <xf numFmtId="0" fontId="41" fillId="7" borderId="3" xfId="0" applyFont="1" applyFill="1" applyBorder="1" applyAlignment="1">
      <alignment horizontal="center" vertical="center" wrapText="1"/>
    </xf>
    <xf numFmtId="0" fontId="0" fillId="0" borderId="2" xfId="0" applyFont="1" applyBorder="1" applyAlignment="1" applyProtection="1">
      <alignment horizontal="left" vertical="center" wrapText="1" indent="1"/>
      <protection locked="0"/>
    </xf>
    <xf numFmtId="0" fontId="0" fillId="0" borderId="18" xfId="0" applyFont="1" applyBorder="1" applyAlignment="1" applyProtection="1">
      <alignment horizontal="left" vertical="center" wrapText="1" indent="1"/>
      <protection locked="0"/>
    </xf>
    <xf numFmtId="0" fontId="32" fillId="0" borderId="18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/>
    </xf>
    <xf numFmtId="164" fontId="32" fillId="0" borderId="31" xfId="0" applyNumberFormat="1" applyFont="1" applyBorder="1" applyAlignment="1" applyProtection="1">
      <alignment horizontal="center" vertical="center" wrapText="1"/>
      <protection locked="0"/>
    </xf>
    <xf numFmtId="164" fontId="32" fillId="0" borderId="32" xfId="0" applyNumberFormat="1" applyFont="1" applyBorder="1" applyAlignment="1" applyProtection="1">
      <alignment horizontal="center" vertical="center" wrapText="1"/>
      <protection locked="0"/>
    </xf>
    <xf numFmtId="164" fontId="32" fillId="0" borderId="33" xfId="0" applyNumberFormat="1" applyFont="1" applyBorder="1" applyAlignment="1" applyProtection="1">
      <alignment horizontal="center" vertical="center" wrapText="1"/>
      <protection locked="0"/>
    </xf>
    <xf numFmtId="0" fontId="13" fillId="0" borderId="0" xfId="0" applyFont="1" applyBorder="1" applyAlignment="1">
      <alignment horizontal="left" vertical="center" shrinkToFit="1"/>
    </xf>
    <xf numFmtId="166" fontId="5" fillId="0" borderId="2" xfId="0" quotePrefix="1" applyNumberFormat="1" applyFont="1" applyBorder="1" applyAlignment="1">
      <alignment horizontal="center" vertical="center" wrapText="1"/>
    </xf>
    <xf numFmtId="0" fontId="47" fillId="0" borderId="0" xfId="0" applyFont="1"/>
    <xf numFmtId="0" fontId="29" fillId="0" borderId="0" xfId="0" applyFont="1" applyBorder="1" applyAlignment="1">
      <alignment horizontal="left" vertical="center" wrapText="1"/>
    </xf>
    <xf numFmtId="0" fontId="29" fillId="0" borderId="0" xfId="0" applyFont="1" applyAlignment="1">
      <alignment horizontal="left" vertical="center" wrapText="1"/>
    </xf>
    <xf numFmtId="164" fontId="13" fillId="0" borderId="2" xfId="0" applyNumberFormat="1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164" fontId="13" fillId="0" borderId="5" xfId="0" applyNumberFormat="1" applyFont="1" applyBorder="1" applyAlignment="1">
      <alignment horizontal="center" vertical="center" wrapText="1"/>
    </xf>
    <xf numFmtId="164" fontId="0" fillId="0" borderId="0" xfId="0" applyNumberFormat="1"/>
    <xf numFmtId="164" fontId="13" fillId="8" borderId="15" xfId="0" applyNumberFormat="1" applyFont="1" applyFill="1" applyBorder="1" applyAlignment="1">
      <alignment horizontal="center" vertical="center" wrapText="1"/>
    </xf>
    <xf numFmtId="0" fontId="30" fillId="0" borderId="0" xfId="0" applyFont="1" applyBorder="1" applyAlignment="1">
      <alignment horizontal="center" vertical="center" wrapText="1"/>
    </xf>
    <xf numFmtId="0" fontId="23" fillId="0" borderId="0" xfId="0" applyFont="1" applyAlignment="1">
      <alignment horizontal="center" vertical="center" wrapText="1"/>
    </xf>
    <xf numFmtId="0" fontId="16" fillId="4" borderId="0" xfId="0" applyFont="1" applyFill="1" applyBorder="1" applyAlignment="1">
      <alignment horizontal="center" vertical="top" wrapText="1"/>
    </xf>
    <xf numFmtId="0" fontId="19" fillId="0" borderId="6" xfId="0" applyFont="1" applyBorder="1" applyAlignment="1">
      <alignment horizontal="left" vertical="center" wrapText="1"/>
    </xf>
    <xf numFmtId="0" fontId="19" fillId="0" borderId="7" xfId="0" applyFont="1" applyBorder="1" applyAlignment="1">
      <alignment horizontal="left" vertical="center" wrapText="1"/>
    </xf>
    <xf numFmtId="0" fontId="19" fillId="0" borderId="8" xfId="0" applyFont="1" applyBorder="1" applyAlignment="1">
      <alignment horizontal="left" vertical="center" wrapText="1"/>
    </xf>
    <xf numFmtId="0" fontId="17" fillId="0" borderId="0" xfId="0" applyFont="1" applyAlignment="1">
      <alignment horizontal="center" vertical="center" wrapText="1"/>
    </xf>
    <xf numFmtId="0" fontId="31" fillId="6" borderId="22" xfId="0" applyFont="1" applyFill="1" applyBorder="1" applyAlignment="1">
      <alignment horizontal="center" vertical="center" wrapText="1"/>
    </xf>
    <xf numFmtId="0" fontId="31" fillId="6" borderId="18" xfId="0" applyFont="1" applyFill="1" applyBorder="1" applyAlignment="1">
      <alignment horizontal="center" vertical="center" wrapText="1"/>
    </xf>
    <xf numFmtId="0" fontId="21" fillId="3" borderId="4" xfId="0" applyFont="1" applyFill="1" applyBorder="1" applyAlignment="1">
      <alignment horizontal="center" vertical="center" wrapText="1"/>
    </xf>
    <xf numFmtId="0" fontId="21" fillId="3" borderId="5" xfId="0" applyFont="1" applyFill="1" applyBorder="1" applyAlignment="1">
      <alignment horizontal="center" vertical="center" wrapText="1"/>
    </xf>
    <xf numFmtId="0" fontId="21" fillId="3" borderId="3" xfId="0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 shrinkToFit="1"/>
    </xf>
    <xf numFmtId="0" fontId="6" fillId="0" borderId="5" xfId="0" applyFont="1" applyBorder="1" applyAlignment="1">
      <alignment horizontal="center" vertical="center" shrinkToFit="1"/>
    </xf>
    <xf numFmtId="0" fontId="6" fillId="0" borderId="3" xfId="0" applyFont="1" applyBorder="1" applyAlignment="1">
      <alignment horizontal="center" vertical="center" shrinkToFit="1"/>
    </xf>
    <xf numFmtId="0" fontId="10" fillId="0" borderId="10" xfId="0" applyFont="1" applyBorder="1" applyAlignment="1">
      <alignment horizontal="center" vertical="center" shrinkToFit="1"/>
    </xf>
    <xf numFmtId="0" fontId="32" fillId="0" borderId="12" xfId="0" applyFont="1" applyBorder="1" applyAlignment="1">
      <alignment horizontal="left" vertical="center" wrapText="1"/>
    </xf>
    <xf numFmtId="0" fontId="32" fillId="0" borderId="29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 shrinkToFit="1"/>
    </xf>
    <xf numFmtId="0" fontId="2" fillId="0" borderId="0" xfId="0" applyFont="1" applyBorder="1" applyAlignment="1">
      <alignment horizontal="left" vertical="center" shrinkToFit="1"/>
    </xf>
    <xf numFmtId="0" fontId="31" fillId="7" borderId="22" xfId="0" applyFont="1" applyFill="1" applyBorder="1" applyAlignment="1">
      <alignment horizontal="center" vertical="center" wrapText="1"/>
    </xf>
    <xf numFmtId="0" fontId="31" fillId="7" borderId="18" xfId="0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44" fillId="0" borderId="0" xfId="0" applyFont="1" applyAlignment="1">
      <alignment horizontal="left" vertical="center" wrapText="1"/>
    </xf>
    <xf numFmtId="0" fontId="31" fillId="6" borderId="24" xfId="0" applyFont="1" applyFill="1" applyBorder="1" applyAlignment="1">
      <alignment horizontal="center" vertical="center" wrapText="1"/>
    </xf>
    <xf numFmtId="0" fontId="31" fillId="6" borderId="23" xfId="0" applyFont="1" applyFill="1" applyBorder="1" applyAlignment="1">
      <alignment horizontal="center" vertical="center" wrapText="1"/>
    </xf>
    <xf numFmtId="0" fontId="31" fillId="6" borderId="25" xfId="0" applyFont="1" applyFill="1" applyBorder="1" applyAlignment="1">
      <alignment horizontal="center" vertical="center" wrapText="1"/>
    </xf>
    <xf numFmtId="0" fontId="31" fillId="6" borderId="17" xfId="0" applyFont="1" applyFill="1" applyBorder="1" applyAlignment="1">
      <alignment horizontal="center" vertical="center" wrapText="1"/>
    </xf>
    <xf numFmtId="0" fontId="32" fillId="0" borderId="26" xfId="0" applyFont="1" applyBorder="1" applyAlignment="1">
      <alignment horizontal="left" vertical="center" wrapText="1"/>
    </xf>
    <xf numFmtId="0" fontId="32" fillId="0" borderId="27" xfId="0" applyFont="1" applyBorder="1" applyAlignment="1">
      <alignment horizontal="left" vertical="center" wrapText="1"/>
    </xf>
    <xf numFmtId="0" fontId="32" fillId="0" borderId="11" xfId="0" applyFont="1" applyBorder="1" applyAlignment="1">
      <alignment horizontal="left" vertical="center" wrapText="1"/>
    </xf>
    <xf numFmtId="0" fontId="32" fillId="0" borderId="28" xfId="0" applyFont="1" applyBorder="1" applyAlignment="1">
      <alignment horizontal="left" vertical="center" wrapText="1"/>
    </xf>
    <xf numFmtId="0" fontId="0" fillId="0" borderId="0" xfId="0" applyFont="1" applyBorder="1" applyAlignment="1">
      <alignment horizontal="left" vertical="center" wrapText="1"/>
    </xf>
    <xf numFmtId="0" fontId="37" fillId="0" borderId="10" xfId="0" applyFont="1" applyBorder="1" applyAlignment="1">
      <alignment horizontal="left" vertical="center"/>
    </xf>
    <xf numFmtId="0" fontId="0" fillId="0" borderId="0" xfId="0" applyFont="1" applyBorder="1" applyAlignment="1">
      <alignment horizontal="left" vertical="center"/>
    </xf>
    <xf numFmtId="0" fontId="0" fillId="0" borderId="1" xfId="0" applyFont="1" applyBorder="1" applyAlignment="1">
      <alignment horizontal="left" vertical="center"/>
    </xf>
    <xf numFmtId="0" fontId="6" fillId="0" borderId="6" xfId="0" applyFont="1" applyBorder="1" applyAlignment="1">
      <alignment horizontal="center" vertical="center" shrinkToFit="1"/>
    </xf>
    <xf numFmtId="0" fontId="6" fillId="0" borderId="7" xfId="0" applyFont="1" applyBorder="1" applyAlignment="1">
      <alignment horizontal="center" vertical="center" shrinkToFit="1"/>
    </xf>
    <xf numFmtId="0" fontId="6" fillId="0" borderId="8" xfId="0" applyFont="1" applyBorder="1" applyAlignment="1">
      <alignment horizontal="center" vertical="center" shrinkToFit="1"/>
    </xf>
    <xf numFmtId="0" fontId="10" fillId="0" borderId="30" xfId="0" applyFont="1" applyBorder="1" applyAlignment="1">
      <alignment horizontal="center" vertical="center" shrinkToFit="1"/>
    </xf>
    <xf numFmtId="0" fontId="6" fillId="0" borderId="1" xfId="0" applyFont="1" applyBorder="1" applyAlignment="1">
      <alignment horizontal="center" vertical="center" wrapText="1"/>
    </xf>
    <xf numFmtId="0" fontId="40" fillId="7" borderId="4" xfId="0" applyFont="1" applyFill="1" applyBorder="1" applyAlignment="1">
      <alignment horizontal="center" vertical="center" wrapText="1"/>
    </xf>
    <xf numFmtId="0" fontId="40" fillId="7" borderId="3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1" fillId="2" borderId="4" xfId="0" applyFont="1" applyFill="1" applyBorder="1" applyAlignment="1">
      <alignment horizontal="center" vertical="center"/>
    </xf>
    <xf numFmtId="0" fontId="21" fillId="2" borderId="5" xfId="0" applyFont="1" applyFill="1" applyBorder="1" applyAlignment="1">
      <alignment horizontal="center" vertical="center"/>
    </xf>
    <xf numFmtId="0" fontId="21" fillId="2" borderId="3" xfId="0" applyFont="1" applyFill="1" applyBorder="1" applyAlignment="1">
      <alignment horizontal="center" vertical="center"/>
    </xf>
    <xf numFmtId="0" fontId="22" fillId="0" borderId="0" xfId="0" applyFont="1" applyAlignment="1">
      <alignment horizontal="left" vertical="center" wrapText="1"/>
    </xf>
    <xf numFmtId="0" fontId="24" fillId="0" borderId="0" xfId="0" applyFont="1" applyAlignment="1">
      <alignment horizontal="center" wrapText="1"/>
    </xf>
    <xf numFmtId="164" fontId="5" fillId="0" borderId="4" xfId="0" applyNumberFormat="1" applyFont="1" applyBorder="1" applyAlignment="1" applyProtection="1">
      <alignment horizontal="center" vertical="center" wrapText="1"/>
      <protection locked="0"/>
    </xf>
    <xf numFmtId="164" fontId="5" fillId="0" borderId="3" xfId="0" applyNumberFormat="1" applyFont="1" applyBorder="1" applyAlignment="1" applyProtection="1">
      <alignment horizontal="center" vertical="center" wrapText="1"/>
      <protection locked="0"/>
    </xf>
    <xf numFmtId="164" fontId="5" fillId="0" borderId="4" xfId="0" quotePrefix="1" applyNumberFormat="1" applyFont="1" applyBorder="1" applyAlignment="1" applyProtection="1">
      <alignment horizontal="center" vertical="center" wrapText="1"/>
      <protection locked="0"/>
    </xf>
    <xf numFmtId="0" fontId="14" fillId="0" borderId="4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5" fillId="5" borderId="4" xfId="0" applyFont="1" applyFill="1" applyBorder="1" applyAlignment="1">
      <alignment horizontal="center" vertical="center" wrapText="1"/>
    </xf>
    <xf numFmtId="0" fontId="5" fillId="5" borderId="5" xfId="0" applyFont="1" applyFill="1" applyBorder="1" applyAlignment="1">
      <alignment horizontal="center" vertical="center" wrapText="1"/>
    </xf>
    <xf numFmtId="0" fontId="5" fillId="5" borderId="3" xfId="0" applyFont="1" applyFill="1" applyBorder="1" applyAlignment="1">
      <alignment horizontal="center" vertical="center" wrapText="1"/>
    </xf>
    <xf numFmtId="0" fontId="29" fillId="0" borderId="21" xfId="0" applyFont="1" applyBorder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29" fillId="0" borderId="21" xfId="0" applyFont="1" applyBorder="1" applyAlignment="1">
      <alignment horizontal="left" vertical="center" wrapText="1"/>
    </xf>
    <xf numFmtId="0" fontId="29" fillId="0" borderId="0" xfId="0" applyFont="1" applyBorder="1" applyAlignment="1">
      <alignment horizontal="left" vertical="center" wrapText="1"/>
    </xf>
    <xf numFmtId="0" fontId="29" fillId="0" borderId="0" xfId="0" applyFont="1" applyAlignment="1">
      <alignment horizontal="left" vertical="center" wrapText="1"/>
    </xf>
    <xf numFmtId="0" fontId="11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13" fillId="0" borderId="19" xfId="0" applyFont="1" applyBorder="1" applyAlignment="1">
      <alignment horizontal="center" vertical="center" wrapText="1"/>
    </xf>
    <xf numFmtId="0" fontId="13" fillId="0" borderId="34" xfId="0" applyFont="1" applyBorder="1" applyAlignment="1">
      <alignment horizontal="center" vertical="center" wrapText="1"/>
    </xf>
    <xf numFmtId="0" fontId="13" fillId="0" borderId="35" xfId="0" applyFont="1" applyBorder="1" applyAlignment="1">
      <alignment horizontal="center" vertical="center" wrapText="1"/>
    </xf>
    <xf numFmtId="0" fontId="13" fillId="8" borderId="12" xfId="0" applyFont="1" applyFill="1" applyBorder="1" applyAlignment="1">
      <alignment horizontal="center" vertical="center" wrapText="1"/>
    </xf>
    <xf numFmtId="0" fontId="13" fillId="8" borderId="13" xfId="0" applyFont="1" applyFill="1" applyBorder="1" applyAlignment="1">
      <alignment horizontal="center" vertical="center" wrapText="1"/>
    </xf>
    <xf numFmtId="0" fontId="13" fillId="8" borderId="14" xfId="0" applyFont="1" applyFill="1" applyBorder="1" applyAlignment="1">
      <alignment horizontal="center" vertical="center" wrapText="1"/>
    </xf>
    <xf numFmtId="0" fontId="5" fillId="5" borderId="16" xfId="0" applyFont="1" applyFill="1" applyBorder="1" applyAlignment="1">
      <alignment horizontal="center" vertical="center" wrapText="1"/>
    </xf>
  </cellXfs>
  <cellStyles count="3">
    <cellStyle name="Milliers" xfId="2" builtinId="3"/>
    <cellStyle name="Normal" xfId="0" builtinId="0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342900</xdr:colOff>
      <xdr:row>8</xdr:row>
      <xdr:rowOff>133350</xdr:rowOff>
    </xdr:to>
    <xdr:pic>
      <xdr:nvPicPr>
        <xdr:cNvPr id="4" name="Image 3" descr="C:\Users\TAMET\Desktop\Republique_Francaise_RVB.png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866900" cy="165735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6</xdr:col>
      <xdr:colOff>352425</xdr:colOff>
      <xdr:row>0</xdr:row>
      <xdr:rowOff>114299</xdr:rowOff>
    </xdr:from>
    <xdr:to>
      <xdr:col>8</xdr:col>
      <xdr:colOff>647700</xdr:colOff>
      <xdr:row>8</xdr:row>
      <xdr:rowOff>152400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24425" y="114299"/>
          <a:ext cx="1819275" cy="1562101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1529715</xdr:colOff>
      <xdr:row>7</xdr:row>
      <xdr:rowOff>77470</xdr:rowOff>
    </xdr:to>
    <xdr:pic>
      <xdr:nvPicPr>
        <xdr:cNvPr id="5" name="Image 4" descr="C:\Users\TAMET\Desktop\Republique_Francaise_RVB.png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558290" cy="141097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6</xdr:col>
      <xdr:colOff>1314450</xdr:colOff>
      <xdr:row>0</xdr:row>
      <xdr:rowOff>76200</xdr:rowOff>
    </xdr:from>
    <xdr:to>
      <xdr:col>6</xdr:col>
      <xdr:colOff>2821622</xdr:colOff>
      <xdr:row>7</xdr:row>
      <xdr:rowOff>19050</xdr:rowOff>
    </xdr:to>
    <xdr:pic>
      <xdr:nvPicPr>
        <xdr:cNvPr id="6" name="Image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15050" y="76200"/>
          <a:ext cx="1507172" cy="12763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299357</xdr:colOff>
      <xdr:row>0</xdr:row>
      <xdr:rowOff>0</xdr:rowOff>
    </xdr:from>
    <xdr:to>
      <xdr:col>1</xdr:col>
      <xdr:colOff>1476647</xdr:colOff>
      <xdr:row>5</xdr:row>
      <xdr:rowOff>50256</xdr:rowOff>
    </xdr:to>
    <xdr:pic>
      <xdr:nvPicPr>
        <xdr:cNvPr id="4" name="Image 3" descr="C:\Users\TAMET\Desktop\Republique_Francaise_RVB.png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9357" y="0"/>
          <a:ext cx="1558290" cy="141097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5</xdr:col>
      <xdr:colOff>1524001</xdr:colOff>
      <xdr:row>0</xdr:row>
      <xdr:rowOff>1</xdr:rowOff>
    </xdr:from>
    <xdr:to>
      <xdr:col>5</xdr:col>
      <xdr:colOff>3071315</xdr:colOff>
      <xdr:row>4</xdr:row>
      <xdr:rowOff>245838</xdr:rowOff>
    </xdr:to>
    <xdr:pic>
      <xdr:nvPicPr>
        <xdr:cNvPr id="6" name="Image 5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647465" y="1"/>
          <a:ext cx="1547314" cy="1334408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3:I29"/>
  <sheetViews>
    <sheetView showGridLines="0" tabSelected="1" topLeftCell="A20" zoomScaleNormal="100" workbookViewId="0"/>
  </sheetViews>
  <sheetFormatPr baseColWidth="10" defaultRowHeight="15" x14ac:dyDescent="0.25"/>
  <sheetData>
    <row r="13" spans="1:9" ht="27.75" x14ac:dyDescent="0.4">
      <c r="A13" s="11"/>
      <c r="B13" s="12"/>
      <c r="C13" s="12"/>
      <c r="D13" s="12"/>
      <c r="E13" s="12"/>
      <c r="F13" s="12"/>
      <c r="G13" s="12"/>
    </row>
    <row r="14" spans="1:9" ht="15" customHeight="1" x14ac:dyDescent="0.25">
      <c r="A14" s="83" t="s">
        <v>42</v>
      </c>
      <c r="B14" s="83"/>
      <c r="C14" s="83"/>
      <c r="D14" s="83"/>
      <c r="E14" s="83"/>
      <c r="F14" s="83"/>
      <c r="G14" s="83"/>
      <c r="H14" s="83"/>
      <c r="I14" s="83"/>
    </row>
    <row r="15" spans="1:9" ht="15" customHeight="1" x14ac:dyDescent="0.25">
      <c r="A15" s="83"/>
      <c r="B15" s="83"/>
      <c r="C15" s="83"/>
      <c r="D15" s="83"/>
      <c r="E15" s="83"/>
      <c r="F15" s="83"/>
      <c r="G15" s="83"/>
      <c r="H15" s="83"/>
      <c r="I15" s="83"/>
    </row>
    <row r="16" spans="1:9" ht="15" customHeight="1" x14ac:dyDescent="0.25">
      <c r="A16" s="83"/>
      <c r="B16" s="83"/>
      <c r="C16" s="83"/>
      <c r="D16" s="83"/>
      <c r="E16" s="83"/>
      <c r="F16" s="83"/>
      <c r="G16" s="83"/>
      <c r="H16" s="83"/>
      <c r="I16" s="83"/>
    </row>
    <row r="17" spans="1:9" ht="15" customHeight="1" x14ac:dyDescent="0.25">
      <c r="A17" s="83"/>
      <c r="B17" s="83"/>
      <c r="C17" s="83"/>
      <c r="D17" s="83"/>
      <c r="E17" s="83"/>
      <c r="F17" s="83"/>
      <c r="G17" s="83"/>
      <c r="H17" s="83"/>
      <c r="I17" s="83"/>
    </row>
    <row r="18" spans="1:9" ht="63.75" customHeight="1" x14ac:dyDescent="0.25">
      <c r="A18" s="83"/>
      <c r="B18" s="83"/>
      <c r="C18" s="83"/>
      <c r="D18" s="83"/>
      <c r="E18" s="83"/>
      <c r="F18" s="83"/>
      <c r="G18" s="83"/>
      <c r="H18" s="83"/>
      <c r="I18" s="83"/>
    </row>
    <row r="22" spans="1:9" ht="48" customHeight="1" x14ac:dyDescent="0.25">
      <c r="A22" s="84" t="s">
        <v>17</v>
      </c>
      <c r="B22" s="84"/>
      <c r="C22" s="84"/>
      <c r="D22" s="84"/>
      <c r="E22" s="84"/>
      <c r="F22" s="84"/>
      <c r="G22" s="84"/>
      <c r="H22" s="84"/>
      <c r="I22" s="84"/>
    </row>
    <row r="29" spans="1:9" ht="59.45" customHeight="1" x14ac:dyDescent="0.25">
      <c r="A29" s="85" t="s">
        <v>59</v>
      </c>
      <c r="B29" s="85"/>
      <c r="C29" s="85"/>
      <c r="D29" s="85"/>
      <c r="E29" s="85"/>
      <c r="F29" s="85"/>
      <c r="G29" s="85"/>
      <c r="H29" s="85"/>
      <c r="I29" s="85"/>
    </row>
  </sheetData>
  <sheetProtection algorithmName="SHA-512" hashValue="SyhLWNZwXTfjTT1wd3dINUJ3oOVqs2Hhnh+9hnt11yrVlIQKWhOQFbccu0p8OAiLgfpMcerHjKzUiOSVCT5EKw==" saltValue="zMksIpSV/g7cHiC/etdcXQ==" spinCount="100000" sheet="1" objects="1" scenarios="1"/>
  <mergeCells count="3">
    <mergeCell ref="A14:I18"/>
    <mergeCell ref="A22:I22"/>
    <mergeCell ref="A29:I29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96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0:K16"/>
  <sheetViews>
    <sheetView showGridLines="0" zoomScaleNormal="100" workbookViewId="0">
      <selection activeCell="C14" sqref="C14:G14"/>
    </sheetView>
  </sheetViews>
  <sheetFormatPr baseColWidth="10" defaultRowHeight="15" x14ac:dyDescent="0.25"/>
  <cols>
    <col min="1" max="1" width="0.42578125" customWidth="1"/>
    <col min="2" max="2" width="25.7109375" customWidth="1"/>
    <col min="3" max="3" width="11.5703125" customWidth="1"/>
    <col min="7" max="7" width="42.7109375" customWidth="1"/>
    <col min="258" max="258" width="25.7109375" customWidth="1"/>
    <col min="259" max="259" width="11.5703125" customWidth="1"/>
    <col min="263" max="263" width="42.7109375" customWidth="1"/>
    <col min="514" max="514" width="25.7109375" customWidth="1"/>
    <col min="515" max="515" width="11.5703125" customWidth="1"/>
    <col min="519" max="519" width="42.7109375" customWidth="1"/>
    <col min="770" max="770" width="25.7109375" customWidth="1"/>
    <col min="771" max="771" width="11.5703125" customWidth="1"/>
    <col min="775" max="775" width="42.7109375" customWidth="1"/>
    <col min="1026" max="1026" width="25.7109375" customWidth="1"/>
    <col min="1027" max="1027" width="11.5703125" customWidth="1"/>
    <col min="1031" max="1031" width="42.7109375" customWidth="1"/>
    <col min="1282" max="1282" width="25.7109375" customWidth="1"/>
    <col min="1283" max="1283" width="11.5703125" customWidth="1"/>
    <col min="1287" max="1287" width="42.7109375" customWidth="1"/>
    <col min="1538" max="1538" width="25.7109375" customWidth="1"/>
    <col min="1539" max="1539" width="11.5703125" customWidth="1"/>
    <col min="1543" max="1543" width="42.7109375" customWidth="1"/>
    <col min="1794" max="1794" width="25.7109375" customWidth="1"/>
    <col min="1795" max="1795" width="11.5703125" customWidth="1"/>
    <col min="1799" max="1799" width="42.7109375" customWidth="1"/>
    <col min="2050" max="2050" width="25.7109375" customWidth="1"/>
    <col min="2051" max="2051" width="11.5703125" customWidth="1"/>
    <col min="2055" max="2055" width="42.7109375" customWidth="1"/>
    <col min="2306" max="2306" width="25.7109375" customWidth="1"/>
    <col min="2307" max="2307" width="11.5703125" customWidth="1"/>
    <col min="2311" max="2311" width="42.7109375" customWidth="1"/>
    <col min="2562" max="2562" width="25.7109375" customWidth="1"/>
    <col min="2563" max="2563" width="11.5703125" customWidth="1"/>
    <col min="2567" max="2567" width="42.7109375" customWidth="1"/>
    <col min="2818" max="2818" width="25.7109375" customWidth="1"/>
    <col min="2819" max="2819" width="11.5703125" customWidth="1"/>
    <col min="2823" max="2823" width="42.7109375" customWidth="1"/>
    <col min="3074" max="3074" width="25.7109375" customWidth="1"/>
    <col min="3075" max="3075" width="11.5703125" customWidth="1"/>
    <col min="3079" max="3079" width="42.7109375" customWidth="1"/>
    <col min="3330" max="3330" width="25.7109375" customWidth="1"/>
    <col min="3331" max="3331" width="11.5703125" customWidth="1"/>
    <col min="3335" max="3335" width="42.7109375" customWidth="1"/>
    <col min="3586" max="3586" width="25.7109375" customWidth="1"/>
    <col min="3587" max="3587" width="11.5703125" customWidth="1"/>
    <col min="3591" max="3591" width="42.7109375" customWidth="1"/>
    <col min="3842" max="3842" width="25.7109375" customWidth="1"/>
    <col min="3843" max="3843" width="11.5703125" customWidth="1"/>
    <col min="3847" max="3847" width="42.7109375" customWidth="1"/>
    <col min="4098" max="4098" width="25.7109375" customWidth="1"/>
    <col min="4099" max="4099" width="11.5703125" customWidth="1"/>
    <col min="4103" max="4103" width="42.7109375" customWidth="1"/>
    <col min="4354" max="4354" width="25.7109375" customWidth="1"/>
    <col min="4355" max="4355" width="11.5703125" customWidth="1"/>
    <col min="4359" max="4359" width="42.7109375" customWidth="1"/>
    <col min="4610" max="4610" width="25.7109375" customWidth="1"/>
    <col min="4611" max="4611" width="11.5703125" customWidth="1"/>
    <col min="4615" max="4615" width="42.7109375" customWidth="1"/>
    <col min="4866" max="4866" width="25.7109375" customWidth="1"/>
    <col min="4867" max="4867" width="11.5703125" customWidth="1"/>
    <col min="4871" max="4871" width="42.7109375" customWidth="1"/>
    <col min="5122" max="5122" width="25.7109375" customWidth="1"/>
    <col min="5123" max="5123" width="11.5703125" customWidth="1"/>
    <col min="5127" max="5127" width="42.7109375" customWidth="1"/>
    <col min="5378" max="5378" width="25.7109375" customWidth="1"/>
    <col min="5379" max="5379" width="11.5703125" customWidth="1"/>
    <col min="5383" max="5383" width="42.7109375" customWidth="1"/>
    <col min="5634" max="5634" width="25.7109375" customWidth="1"/>
    <col min="5635" max="5635" width="11.5703125" customWidth="1"/>
    <col min="5639" max="5639" width="42.7109375" customWidth="1"/>
    <col min="5890" max="5890" width="25.7109375" customWidth="1"/>
    <col min="5891" max="5891" width="11.5703125" customWidth="1"/>
    <col min="5895" max="5895" width="42.7109375" customWidth="1"/>
    <col min="6146" max="6146" width="25.7109375" customWidth="1"/>
    <col min="6147" max="6147" width="11.5703125" customWidth="1"/>
    <col min="6151" max="6151" width="42.7109375" customWidth="1"/>
    <col min="6402" max="6402" width="25.7109375" customWidth="1"/>
    <col min="6403" max="6403" width="11.5703125" customWidth="1"/>
    <col min="6407" max="6407" width="42.7109375" customWidth="1"/>
    <col min="6658" max="6658" width="25.7109375" customWidth="1"/>
    <col min="6659" max="6659" width="11.5703125" customWidth="1"/>
    <col min="6663" max="6663" width="42.7109375" customWidth="1"/>
    <col min="6914" max="6914" width="25.7109375" customWidth="1"/>
    <col min="6915" max="6915" width="11.5703125" customWidth="1"/>
    <col min="6919" max="6919" width="42.7109375" customWidth="1"/>
    <col min="7170" max="7170" width="25.7109375" customWidth="1"/>
    <col min="7171" max="7171" width="11.5703125" customWidth="1"/>
    <col min="7175" max="7175" width="42.7109375" customWidth="1"/>
    <col min="7426" max="7426" width="25.7109375" customWidth="1"/>
    <col min="7427" max="7427" width="11.5703125" customWidth="1"/>
    <col min="7431" max="7431" width="42.7109375" customWidth="1"/>
    <col min="7682" max="7682" width="25.7109375" customWidth="1"/>
    <col min="7683" max="7683" width="11.5703125" customWidth="1"/>
    <col min="7687" max="7687" width="42.7109375" customWidth="1"/>
    <col min="7938" max="7938" width="25.7109375" customWidth="1"/>
    <col min="7939" max="7939" width="11.5703125" customWidth="1"/>
    <col min="7943" max="7943" width="42.7109375" customWidth="1"/>
    <col min="8194" max="8194" width="25.7109375" customWidth="1"/>
    <col min="8195" max="8195" width="11.5703125" customWidth="1"/>
    <col min="8199" max="8199" width="42.7109375" customWidth="1"/>
    <col min="8450" max="8450" width="25.7109375" customWidth="1"/>
    <col min="8451" max="8451" width="11.5703125" customWidth="1"/>
    <col min="8455" max="8455" width="42.7109375" customWidth="1"/>
    <col min="8706" max="8706" width="25.7109375" customWidth="1"/>
    <col min="8707" max="8707" width="11.5703125" customWidth="1"/>
    <col min="8711" max="8711" width="42.7109375" customWidth="1"/>
    <col min="8962" max="8962" width="25.7109375" customWidth="1"/>
    <col min="8963" max="8963" width="11.5703125" customWidth="1"/>
    <col min="8967" max="8967" width="42.7109375" customWidth="1"/>
    <col min="9218" max="9218" width="25.7109375" customWidth="1"/>
    <col min="9219" max="9219" width="11.5703125" customWidth="1"/>
    <col min="9223" max="9223" width="42.7109375" customWidth="1"/>
    <col min="9474" max="9474" width="25.7109375" customWidth="1"/>
    <col min="9475" max="9475" width="11.5703125" customWidth="1"/>
    <col min="9479" max="9479" width="42.7109375" customWidth="1"/>
    <col min="9730" max="9730" width="25.7109375" customWidth="1"/>
    <col min="9731" max="9731" width="11.5703125" customWidth="1"/>
    <col min="9735" max="9735" width="42.7109375" customWidth="1"/>
    <col min="9986" max="9986" width="25.7109375" customWidth="1"/>
    <col min="9987" max="9987" width="11.5703125" customWidth="1"/>
    <col min="9991" max="9991" width="42.7109375" customWidth="1"/>
    <col min="10242" max="10242" width="25.7109375" customWidth="1"/>
    <col min="10243" max="10243" width="11.5703125" customWidth="1"/>
    <col min="10247" max="10247" width="42.7109375" customWidth="1"/>
    <col min="10498" max="10498" width="25.7109375" customWidth="1"/>
    <col min="10499" max="10499" width="11.5703125" customWidth="1"/>
    <col min="10503" max="10503" width="42.7109375" customWidth="1"/>
    <col min="10754" max="10754" width="25.7109375" customWidth="1"/>
    <col min="10755" max="10755" width="11.5703125" customWidth="1"/>
    <col min="10759" max="10759" width="42.7109375" customWidth="1"/>
    <col min="11010" max="11010" width="25.7109375" customWidth="1"/>
    <col min="11011" max="11011" width="11.5703125" customWidth="1"/>
    <col min="11015" max="11015" width="42.7109375" customWidth="1"/>
    <col min="11266" max="11266" width="25.7109375" customWidth="1"/>
    <col min="11267" max="11267" width="11.5703125" customWidth="1"/>
    <col min="11271" max="11271" width="42.7109375" customWidth="1"/>
    <col min="11522" max="11522" width="25.7109375" customWidth="1"/>
    <col min="11523" max="11523" width="11.5703125" customWidth="1"/>
    <col min="11527" max="11527" width="42.7109375" customWidth="1"/>
    <col min="11778" max="11778" width="25.7109375" customWidth="1"/>
    <col min="11779" max="11779" width="11.5703125" customWidth="1"/>
    <col min="11783" max="11783" width="42.7109375" customWidth="1"/>
    <col min="12034" max="12034" width="25.7109375" customWidth="1"/>
    <col min="12035" max="12035" width="11.5703125" customWidth="1"/>
    <col min="12039" max="12039" width="42.7109375" customWidth="1"/>
    <col min="12290" max="12290" width="25.7109375" customWidth="1"/>
    <col min="12291" max="12291" width="11.5703125" customWidth="1"/>
    <col min="12295" max="12295" width="42.7109375" customWidth="1"/>
    <col min="12546" max="12546" width="25.7109375" customWidth="1"/>
    <col min="12547" max="12547" width="11.5703125" customWidth="1"/>
    <col min="12551" max="12551" width="42.7109375" customWidth="1"/>
    <col min="12802" max="12802" width="25.7109375" customWidth="1"/>
    <col min="12803" max="12803" width="11.5703125" customWidth="1"/>
    <col min="12807" max="12807" width="42.7109375" customWidth="1"/>
    <col min="13058" max="13058" width="25.7109375" customWidth="1"/>
    <col min="13059" max="13059" width="11.5703125" customWidth="1"/>
    <col min="13063" max="13063" width="42.7109375" customWidth="1"/>
    <col min="13314" max="13314" width="25.7109375" customWidth="1"/>
    <col min="13315" max="13315" width="11.5703125" customWidth="1"/>
    <col min="13319" max="13319" width="42.7109375" customWidth="1"/>
    <col min="13570" max="13570" width="25.7109375" customWidth="1"/>
    <col min="13571" max="13571" width="11.5703125" customWidth="1"/>
    <col min="13575" max="13575" width="42.7109375" customWidth="1"/>
    <col min="13826" max="13826" width="25.7109375" customWidth="1"/>
    <col min="13827" max="13827" width="11.5703125" customWidth="1"/>
    <col min="13831" max="13831" width="42.7109375" customWidth="1"/>
    <col min="14082" max="14082" width="25.7109375" customWidth="1"/>
    <col min="14083" max="14083" width="11.5703125" customWidth="1"/>
    <col min="14087" max="14087" width="42.7109375" customWidth="1"/>
    <col min="14338" max="14338" width="25.7109375" customWidth="1"/>
    <col min="14339" max="14339" width="11.5703125" customWidth="1"/>
    <col min="14343" max="14343" width="42.7109375" customWidth="1"/>
    <col min="14594" max="14594" width="25.7109375" customWidth="1"/>
    <col min="14595" max="14595" width="11.5703125" customWidth="1"/>
    <col min="14599" max="14599" width="42.7109375" customWidth="1"/>
    <col min="14850" max="14850" width="25.7109375" customWidth="1"/>
    <col min="14851" max="14851" width="11.5703125" customWidth="1"/>
    <col min="14855" max="14855" width="42.7109375" customWidth="1"/>
    <col min="15106" max="15106" width="25.7109375" customWidth="1"/>
    <col min="15107" max="15107" width="11.5703125" customWidth="1"/>
    <col min="15111" max="15111" width="42.7109375" customWidth="1"/>
    <col min="15362" max="15362" width="25.7109375" customWidth="1"/>
    <col min="15363" max="15363" width="11.5703125" customWidth="1"/>
    <col min="15367" max="15367" width="42.7109375" customWidth="1"/>
    <col min="15618" max="15618" width="25.7109375" customWidth="1"/>
    <col min="15619" max="15619" width="11.5703125" customWidth="1"/>
    <col min="15623" max="15623" width="42.7109375" customWidth="1"/>
    <col min="15874" max="15874" width="25.7109375" customWidth="1"/>
    <col min="15875" max="15875" width="11.5703125" customWidth="1"/>
    <col min="15879" max="15879" width="42.7109375" customWidth="1"/>
    <col min="16130" max="16130" width="25.7109375" customWidth="1"/>
    <col min="16131" max="16131" width="11.5703125" customWidth="1"/>
    <col min="16135" max="16135" width="42.7109375" customWidth="1"/>
  </cols>
  <sheetData>
    <row r="10" spans="1:11" ht="30" customHeight="1" x14ac:dyDescent="0.25">
      <c r="A10" s="89" t="s">
        <v>15</v>
      </c>
      <c r="B10" s="89"/>
      <c r="C10" s="89"/>
      <c r="D10" s="89"/>
      <c r="E10" s="89"/>
      <c r="F10" s="89"/>
      <c r="G10" s="89"/>
      <c r="H10" s="13"/>
      <c r="I10" s="13"/>
      <c r="J10" s="13"/>
      <c r="K10" s="13"/>
    </row>
    <row r="11" spans="1:11" x14ac:dyDescent="0.25">
      <c r="A11" s="13"/>
      <c r="B11" s="13"/>
      <c r="C11" s="13"/>
      <c r="D11" s="13"/>
      <c r="E11" s="13"/>
      <c r="F11" s="13"/>
      <c r="G11" s="13"/>
      <c r="H11" s="13"/>
      <c r="I11" s="13"/>
      <c r="J11" s="13"/>
      <c r="K11" s="13"/>
    </row>
    <row r="12" spans="1:11" x14ac:dyDescent="0.25">
      <c r="A12" s="14"/>
      <c r="B12" s="14"/>
      <c r="C12" s="14"/>
    </row>
    <row r="13" spans="1:11" ht="76.5" customHeight="1" x14ac:dyDescent="0.25">
      <c r="A13" s="14"/>
      <c r="B13" s="15" t="s">
        <v>38</v>
      </c>
      <c r="C13" s="86" t="s">
        <v>10</v>
      </c>
      <c r="D13" s="87"/>
      <c r="E13" s="87"/>
      <c r="F13" s="87"/>
      <c r="G13" s="88"/>
    </row>
    <row r="14" spans="1:11" ht="76.5" customHeight="1" x14ac:dyDescent="0.25">
      <c r="A14" s="16"/>
      <c r="B14" s="15" t="s">
        <v>63</v>
      </c>
      <c r="C14" s="86" t="s">
        <v>71</v>
      </c>
      <c r="D14" s="87"/>
      <c r="E14" s="87"/>
      <c r="F14" s="87"/>
      <c r="G14" s="88"/>
    </row>
    <row r="15" spans="1:11" ht="76.5" customHeight="1" x14ac:dyDescent="0.25">
      <c r="A15" s="16"/>
      <c r="B15" s="15" t="s">
        <v>39</v>
      </c>
      <c r="C15" s="86" t="s">
        <v>16</v>
      </c>
      <c r="D15" s="87"/>
      <c r="E15" s="87"/>
      <c r="F15" s="87"/>
      <c r="G15" s="88"/>
    </row>
    <row r="16" spans="1:11" ht="76.5" customHeight="1" x14ac:dyDescent="0.25">
      <c r="A16" s="16"/>
      <c r="B16" s="15" t="s">
        <v>40</v>
      </c>
      <c r="C16" s="86" t="s">
        <v>41</v>
      </c>
      <c r="D16" s="87"/>
      <c r="E16" s="87"/>
      <c r="F16" s="87"/>
      <c r="G16" s="88"/>
    </row>
  </sheetData>
  <mergeCells count="5">
    <mergeCell ref="C16:G16"/>
    <mergeCell ref="C15:G15"/>
    <mergeCell ref="A10:G10"/>
    <mergeCell ref="C14:G14"/>
    <mergeCell ref="C13:G13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6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DBA854-2BA8-4934-A82C-E00BD7BE5137}">
  <sheetPr>
    <pageSetUpPr fitToPage="1"/>
  </sheetPr>
  <dimension ref="A1:D18"/>
  <sheetViews>
    <sheetView showGridLines="0" workbookViewId="0">
      <selection activeCell="C11" sqref="C11"/>
    </sheetView>
  </sheetViews>
  <sheetFormatPr baseColWidth="10" defaultRowHeight="15" x14ac:dyDescent="0.25"/>
  <cols>
    <col min="1" max="2" width="53.7109375" customWidth="1"/>
    <col min="3" max="3" width="47.85546875" customWidth="1"/>
    <col min="4" max="4" width="21.5703125" customWidth="1"/>
  </cols>
  <sheetData>
    <row r="1" spans="1:4" ht="87.75" customHeight="1" thickBot="1" x14ac:dyDescent="0.3">
      <c r="A1" s="92" t="s">
        <v>43</v>
      </c>
      <c r="B1" s="93"/>
      <c r="C1" s="93"/>
      <c r="D1" s="94"/>
    </row>
    <row r="2" spans="1:4" ht="16.5" customHeight="1" x14ac:dyDescent="0.5">
      <c r="A2" s="19"/>
      <c r="B2" s="3"/>
      <c r="C2" s="3"/>
    </row>
    <row r="3" spans="1:4" ht="42" customHeight="1" thickBot="1" x14ac:dyDescent="0.3">
      <c r="A3" s="95" t="s">
        <v>13</v>
      </c>
      <c r="B3" s="95"/>
      <c r="C3" s="95"/>
      <c r="D3" s="95"/>
    </row>
    <row r="4" spans="1:4" ht="37.5" customHeight="1" thickBot="1" x14ac:dyDescent="0.3">
      <c r="A4" s="96" t="s">
        <v>60</v>
      </c>
      <c r="B4" s="97"/>
      <c r="C4" s="97"/>
      <c r="D4" s="98"/>
    </row>
    <row r="5" spans="1:4" ht="15" customHeight="1" x14ac:dyDescent="0.25">
      <c r="A5" s="99" t="s">
        <v>12</v>
      </c>
      <c r="B5" s="99"/>
      <c r="C5" s="99"/>
      <c r="D5" s="99"/>
    </row>
    <row r="6" spans="1:4" ht="15.75" x14ac:dyDescent="0.25">
      <c r="A6" s="57"/>
      <c r="B6" s="57"/>
      <c r="C6" s="57"/>
    </row>
    <row r="7" spans="1:4" ht="16.5" thickBot="1" x14ac:dyDescent="0.3">
      <c r="A7" s="57"/>
      <c r="B7" s="35"/>
      <c r="C7" s="35"/>
    </row>
    <row r="8" spans="1:4" x14ac:dyDescent="0.25">
      <c r="A8" s="90" t="s">
        <v>19</v>
      </c>
      <c r="B8" s="90" t="s">
        <v>20</v>
      </c>
      <c r="C8" s="51" t="s">
        <v>23</v>
      </c>
      <c r="D8" s="53" t="s">
        <v>23</v>
      </c>
    </row>
    <row r="9" spans="1:4" ht="15.75" thickBot="1" x14ac:dyDescent="0.3">
      <c r="A9" s="91"/>
      <c r="B9" s="91"/>
      <c r="C9" s="52" t="s">
        <v>24</v>
      </c>
      <c r="D9" s="54" t="s">
        <v>25</v>
      </c>
    </row>
    <row r="10" spans="1:4" ht="34.5" customHeight="1" thickBot="1" x14ac:dyDescent="0.3">
      <c r="A10" s="34" t="s">
        <v>21</v>
      </c>
      <c r="B10" s="36" t="s">
        <v>22</v>
      </c>
      <c r="C10" s="58">
        <v>0</v>
      </c>
      <c r="D10" s="39">
        <f>C10+(C10*B12)</f>
        <v>0</v>
      </c>
    </row>
    <row r="11" spans="1:4" ht="15.75" thickBot="1" x14ac:dyDescent="0.3"/>
    <row r="12" spans="1:4" ht="16.5" thickBot="1" x14ac:dyDescent="0.3">
      <c r="A12" s="32" t="s">
        <v>18</v>
      </c>
      <c r="B12" s="59">
        <v>0.2</v>
      </c>
    </row>
    <row r="14" spans="1:4" ht="15" customHeight="1" x14ac:dyDescent="0.25">
      <c r="B14" s="56"/>
      <c r="C14" s="56"/>
    </row>
    <row r="15" spans="1:4" x14ac:dyDescent="0.25">
      <c r="A15" s="55"/>
      <c r="B15" s="56"/>
      <c r="C15" s="56"/>
    </row>
    <row r="16" spans="1:4" x14ac:dyDescent="0.25">
      <c r="A16" s="56"/>
      <c r="B16" s="56"/>
      <c r="C16" s="56"/>
    </row>
    <row r="17" spans="1:3" ht="46.5" customHeight="1" x14ac:dyDescent="0.25">
      <c r="A17" s="56"/>
      <c r="B17" s="56"/>
      <c r="C17" s="56"/>
    </row>
    <row r="18" spans="1:3" x14ac:dyDescent="0.25">
      <c r="A18" s="56"/>
    </row>
  </sheetData>
  <mergeCells count="6">
    <mergeCell ref="A8:A9"/>
    <mergeCell ref="B8:B9"/>
    <mergeCell ref="A1:D1"/>
    <mergeCell ref="A3:D3"/>
    <mergeCell ref="A4:D4"/>
    <mergeCell ref="A5:D5"/>
  </mergeCells>
  <pageMargins left="0.7" right="0.7" top="0.75" bottom="0.75" header="0.3" footer="0.3"/>
  <pageSetup paperSize="9" scale="76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6B2DAB-BBAE-4FD4-BE39-CAF737F8DF94}">
  <sheetPr>
    <pageSetUpPr fitToPage="1"/>
  </sheetPr>
  <dimension ref="A1:D26"/>
  <sheetViews>
    <sheetView showGridLines="0" workbookViewId="0">
      <selection activeCell="B8" sqref="B8"/>
    </sheetView>
  </sheetViews>
  <sheetFormatPr baseColWidth="10" defaultRowHeight="15" x14ac:dyDescent="0.25"/>
  <cols>
    <col min="1" max="1" width="32.7109375" customWidth="1"/>
    <col min="2" max="2" width="30" customWidth="1"/>
    <col min="3" max="3" width="34.42578125" customWidth="1"/>
    <col min="4" max="4" width="24" customWidth="1"/>
  </cols>
  <sheetData>
    <row r="1" spans="1:4" ht="72" customHeight="1" thickBot="1" x14ac:dyDescent="0.3">
      <c r="A1" s="92" t="s">
        <v>43</v>
      </c>
      <c r="B1" s="93"/>
      <c r="C1" s="93"/>
      <c r="D1" s="94"/>
    </row>
    <row r="2" spans="1:4" ht="31.5" customHeight="1" x14ac:dyDescent="0.5">
      <c r="A2" s="19"/>
      <c r="B2" s="3"/>
      <c r="C2" s="3"/>
    </row>
    <row r="3" spans="1:4" ht="31.5" customHeight="1" x14ac:dyDescent="0.5">
      <c r="A3" s="19"/>
      <c r="B3" s="3"/>
      <c r="C3" s="3"/>
    </row>
    <row r="4" spans="1:4" ht="51.75" customHeight="1" thickBot="1" x14ac:dyDescent="0.3">
      <c r="A4" s="106" t="s">
        <v>48</v>
      </c>
      <c r="B4" s="106"/>
      <c r="C4" s="106"/>
      <c r="D4" s="106"/>
    </row>
    <row r="5" spans="1:4" ht="36.75" customHeight="1" thickBot="1" x14ac:dyDescent="0.3">
      <c r="A5" s="96" t="s">
        <v>60</v>
      </c>
      <c r="B5" s="97"/>
      <c r="C5" s="97"/>
      <c r="D5" s="98"/>
    </row>
    <row r="6" spans="1:4" ht="24.75" customHeight="1" x14ac:dyDescent="0.25">
      <c r="A6" s="99" t="s">
        <v>12</v>
      </c>
      <c r="B6" s="99"/>
      <c r="C6" s="99"/>
      <c r="D6" s="99"/>
    </row>
    <row r="7" spans="1:4" ht="24.75" customHeight="1" x14ac:dyDescent="0.25">
      <c r="B7" s="29"/>
      <c r="C7" s="29"/>
    </row>
    <row r="8" spans="1:4" ht="36" customHeight="1" x14ac:dyDescent="0.25">
      <c r="A8" s="73" t="s">
        <v>27</v>
      </c>
    </row>
    <row r="9" spans="1:4" ht="36" customHeight="1" thickBot="1" x14ac:dyDescent="0.3">
      <c r="A9" s="102" t="s">
        <v>33</v>
      </c>
      <c r="B9" s="103"/>
      <c r="C9" s="103"/>
    </row>
    <row r="10" spans="1:4" ht="24.75" customHeight="1" x14ac:dyDescent="0.25">
      <c r="A10" s="108" t="s">
        <v>26</v>
      </c>
      <c r="B10" s="109"/>
      <c r="C10" s="33" t="s">
        <v>27</v>
      </c>
    </row>
    <row r="11" spans="1:4" ht="24.75" customHeight="1" thickBot="1" x14ac:dyDescent="0.3">
      <c r="A11" s="110"/>
      <c r="B11" s="111"/>
      <c r="C11" s="37" t="s">
        <v>28</v>
      </c>
    </row>
    <row r="12" spans="1:4" ht="24.75" customHeight="1" x14ac:dyDescent="0.25">
      <c r="A12" s="112" t="s">
        <v>29</v>
      </c>
      <c r="B12" s="113"/>
      <c r="C12" s="70">
        <v>0</v>
      </c>
    </row>
    <row r="13" spans="1:4" ht="24.75" customHeight="1" x14ac:dyDescent="0.25">
      <c r="A13" s="114" t="s">
        <v>30</v>
      </c>
      <c r="B13" s="115"/>
      <c r="C13" s="71">
        <v>0</v>
      </c>
    </row>
    <row r="14" spans="1:4" ht="24.75" customHeight="1" x14ac:dyDescent="0.25">
      <c r="A14" s="114" t="s">
        <v>31</v>
      </c>
      <c r="B14" s="115"/>
      <c r="C14" s="71">
        <v>0</v>
      </c>
    </row>
    <row r="15" spans="1:4" ht="24.75" customHeight="1" thickBot="1" x14ac:dyDescent="0.3">
      <c r="A15" s="100" t="s">
        <v>32</v>
      </c>
      <c r="B15" s="101"/>
      <c r="C15" s="72">
        <v>0</v>
      </c>
    </row>
    <row r="16" spans="1:4" ht="15.75" thickBot="1" x14ac:dyDescent="0.3">
      <c r="B16" s="31"/>
    </row>
    <row r="17" spans="1:4" ht="16.5" thickBot="1" x14ac:dyDescent="0.3">
      <c r="A17" s="30" t="s">
        <v>18</v>
      </c>
      <c r="B17" s="59">
        <v>0.2</v>
      </c>
    </row>
    <row r="20" spans="1:4" ht="46.5" customHeight="1" x14ac:dyDescent="0.25">
      <c r="A20" s="107" t="s">
        <v>64</v>
      </c>
      <c r="B20" s="107"/>
      <c r="C20" s="107"/>
      <c r="D20" s="107"/>
    </row>
    <row r="21" spans="1:4" ht="15.75" thickBot="1" x14ac:dyDescent="0.3">
      <c r="A21" s="42"/>
    </row>
    <row r="22" spans="1:4" x14ac:dyDescent="0.25">
      <c r="A22" s="104" t="s">
        <v>19</v>
      </c>
      <c r="B22" s="104" t="s">
        <v>20</v>
      </c>
      <c r="C22" s="45" t="s">
        <v>23</v>
      </c>
      <c r="D22" s="45" t="s">
        <v>23</v>
      </c>
    </row>
    <row r="23" spans="1:4" ht="15.75" thickBot="1" x14ac:dyDescent="0.3">
      <c r="A23" s="105"/>
      <c r="B23" s="105"/>
      <c r="C23" s="46" t="s">
        <v>24</v>
      </c>
      <c r="D23" s="46" t="s">
        <v>25</v>
      </c>
    </row>
    <row r="24" spans="1:4" ht="34.5" customHeight="1" thickBot="1" x14ac:dyDescent="0.3">
      <c r="A24" s="38" t="s">
        <v>35</v>
      </c>
      <c r="B24" s="43">
        <v>1</v>
      </c>
      <c r="C24" s="60">
        <v>0</v>
      </c>
      <c r="D24" s="47">
        <f>C24*B26+C24</f>
        <v>0</v>
      </c>
    </row>
    <row r="25" spans="1:4" ht="16.5" thickBot="1" x14ac:dyDescent="0.3">
      <c r="A25" s="44"/>
    </row>
    <row r="26" spans="1:4" ht="16.5" thickBot="1" x14ac:dyDescent="0.3">
      <c r="A26" s="30" t="s">
        <v>18</v>
      </c>
      <c r="B26" s="59">
        <v>0.2</v>
      </c>
    </row>
  </sheetData>
  <sheetProtection algorithmName="SHA-512" hashValue="0S0+auJAgHjglHsIk2ddvx8xEE90dinvSQ0x6HSKXMrYSeeBcdTLZ11N1KFbuR+7NNJ4h31nmdMz/JPY5QSXVw==" saltValue="ihJN/7CkNeTw/Ao9I2l1xQ==" spinCount="100000" sheet="1" objects="1" scenarios="1"/>
  <mergeCells count="13">
    <mergeCell ref="A15:B15"/>
    <mergeCell ref="A9:C9"/>
    <mergeCell ref="A22:A23"/>
    <mergeCell ref="B22:B23"/>
    <mergeCell ref="A1:D1"/>
    <mergeCell ref="A4:D4"/>
    <mergeCell ref="A5:D5"/>
    <mergeCell ref="A6:D6"/>
    <mergeCell ref="A20:D20"/>
    <mergeCell ref="A10:B11"/>
    <mergeCell ref="A12:B12"/>
    <mergeCell ref="A13:B13"/>
    <mergeCell ref="A14:B14"/>
  </mergeCells>
  <pageMargins left="0.70866141732283472" right="0.70866141732283472" top="0.55118110236220474" bottom="0.55118110236220474" header="0.31496062992125984" footer="0.31496062992125984"/>
  <pageSetup paperSize="9" scale="72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EFEB43-FDEE-4E6D-A948-ACECAC36B8A4}">
  <sheetPr>
    <pageSetUpPr fitToPage="1"/>
  </sheetPr>
  <dimension ref="A1:D27"/>
  <sheetViews>
    <sheetView showGridLines="0" workbookViewId="0">
      <selection activeCell="B7" sqref="B7"/>
    </sheetView>
  </sheetViews>
  <sheetFormatPr baseColWidth="10" defaultRowHeight="15" x14ac:dyDescent="0.25"/>
  <cols>
    <col min="1" max="1" width="55" customWidth="1"/>
    <col min="2" max="2" width="57.140625" customWidth="1"/>
  </cols>
  <sheetData>
    <row r="1" spans="1:4" ht="98.25" customHeight="1" thickBot="1" x14ac:dyDescent="0.3">
      <c r="A1" s="92" t="s">
        <v>43</v>
      </c>
      <c r="B1" s="93"/>
      <c r="C1" s="93"/>
      <c r="D1" s="94"/>
    </row>
    <row r="2" spans="1:4" ht="13.5" customHeight="1" x14ac:dyDescent="0.5">
      <c r="A2" s="19"/>
      <c r="B2" s="3"/>
    </row>
    <row r="3" spans="1:4" ht="21.75" customHeight="1" x14ac:dyDescent="0.5">
      <c r="A3" s="19"/>
      <c r="B3" s="3"/>
    </row>
    <row r="4" spans="1:4" ht="26.25" x14ac:dyDescent="0.25">
      <c r="A4" s="95" t="s">
        <v>14</v>
      </c>
      <c r="B4" s="95"/>
      <c r="C4" s="95"/>
      <c r="D4" s="95"/>
    </row>
    <row r="5" spans="1:4" ht="26.25" x14ac:dyDescent="0.25">
      <c r="A5" s="120" t="s">
        <v>60</v>
      </c>
      <c r="B5" s="121"/>
      <c r="C5" s="121"/>
      <c r="D5" s="122"/>
    </row>
    <row r="6" spans="1:4" ht="15.75" x14ac:dyDescent="0.25">
      <c r="A6" s="123" t="s">
        <v>12</v>
      </c>
      <c r="B6" s="123"/>
      <c r="C6" s="123"/>
      <c r="D6" s="123"/>
    </row>
    <row r="7" spans="1:4" ht="15.75" x14ac:dyDescent="0.25">
      <c r="A7" s="61"/>
      <c r="B7" s="61"/>
    </row>
    <row r="9" spans="1:4" ht="18.75" x14ac:dyDescent="0.3">
      <c r="A9" s="28" t="s">
        <v>7</v>
      </c>
    </row>
    <row r="10" spans="1:4" ht="15.75" x14ac:dyDescent="0.25">
      <c r="A10" s="61"/>
      <c r="B10" s="61"/>
    </row>
    <row r="11" spans="1:4" ht="24" customHeight="1" thickBot="1" x14ac:dyDescent="0.3">
      <c r="A11" s="118" t="s">
        <v>61</v>
      </c>
      <c r="B11" s="119"/>
    </row>
    <row r="12" spans="1:4" ht="43.5" customHeight="1" thickBot="1" x14ac:dyDescent="0.3">
      <c r="A12" s="64"/>
      <c r="B12" s="65" t="s">
        <v>34</v>
      </c>
    </row>
    <row r="13" spans="1:4" ht="25.5" customHeight="1" thickBot="1" x14ac:dyDescent="0.3">
      <c r="A13" s="66" t="s">
        <v>44</v>
      </c>
      <c r="B13" s="63" t="s">
        <v>72</v>
      </c>
    </row>
    <row r="14" spans="1:4" ht="25.5" customHeight="1" thickBot="1" x14ac:dyDescent="0.3">
      <c r="A14" s="67" t="s">
        <v>5</v>
      </c>
      <c r="B14" s="63" t="s">
        <v>73</v>
      </c>
    </row>
    <row r="15" spans="1:4" ht="25.5" customHeight="1" thickBot="1" x14ac:dyDescent="0.3">
      <c r="A15" s="67" t="s">
        <v>6</v>
      </c>
      <c r="B15" s="63" t="s">
        <v>73</v>
      </c>
    </row>
    <row r="16" spans="1:4" x14ac:dyDescent="0.25">
      <c r="A16" s="27" t="s">
        <v>8</v>
      </c>
    </row>
    <row r="19" spans="1:4" ht="18.75" x14ac:dyDescent="0.3">
      <c r="A19" s="28" t="s">
        <v>45</v>
      </c>
    </row>
    <row r="20" spans="1:4" ht="18.75" x14ac:dyDescent="0.3">
      <c r="A20" s="28"/>
    </row>
    <row r="21" spans="1:4" ht="36" customHeight="1" thickBot="1" x14ac:dyDescent="0.3">
      <c r="A21" s="116" t="s">
        <v>46</v>
      </c>
      <c r="B21" s="116"/>
      <c r="C21" s="116"/>
      <c r="D21" s="116"/>
    </row>
    <row r="22" spans="1:4" ht="30" customHeight="1" thickBot="1" x14ac:dyDescent="0.3">
      <c r="A22" s="40"/>
      <c r="B22" s="41" t="s">
        <v>34</v>
      </c>
    </row>
    <row r="23" spans="1:4" ht="24.75" customHeight="1" thickBot="1" x14ac:dyDescent="0.3">
      <c r="A23" s="68" t="s">
        <v>50</v>
      </c>
      <c r="B23" s="63" t="s">
        <v>73</v>
      </c>
    </row>
    <row r="24" spans="1:4" ht="24.75" customHeight="1" thickBot="1" x14ac:dyDescent="0.3">
      <c r="A24" s="68" t="s">
        <v>51</v>
      </c>
      <c r="B24" s="63" t="s">
        <v>73</v>
      </c>
    </row>
    <row r="25" spans="1:4" ht="24.75" customHeight="1" thickBot="1" x14ac:dyDescent="0.3">
      <c r="A25" s="68" t="s">
        <v>52</v>
      </c>
      <c r="B25" s="63" t="s">
        <v>73</v>
      </c>
    </row>
    <row r="26" spans="1:4" ht="24.75" customHeight="1" thickBot="1" x14ac:dyDescent="0.3">
      <c r="A26" s="68" t="s">
        <v>53</v>
      </c>
      <c r="B26" s="63" t="s">
        <v>73</v>
      </c>
    </row>
    <row r="27" spans="1:4" x14ac:dyDescent="0.25">
      <c r="A27" s="117" t="s">
        <v>65</v>
      </c>
      <c r="B27" s="117"/>
    </row>
  </sheetData>
  <sheetProtection algorithmName="SHA-512" hashValue="c6jR3qpLlMn3mGnqO9gtZA8loxBZNFF/VZbm+dDWpRz3X1EEMmf899IIn1EzIy8uDG5srbOFDAjqlh87JD7dXA==" saltValue="RAZYujOStjm8xNe1EzSdCQ==" spinCount="100000" sheet="1" objects="1" scenarios="1"/>
  <mergeCells count="7">
    <mergeCell ref="A21:D21"/>
    <mergeCell ref="A27:B27"/>
    <mergeCell ref="A11:B11"/>
    <mergeCell ref="A1:D1"/>
    <mergeCell ref="A4:D4"/>
    <mergeCell ref="A5:D5"/>
    <mergeCell ref="A6:D6"/>
  </mergeCells>
  <pageMargins left="0.7" right="0.7" top="0.75" bottom="0.75" header="0.3" footer="0.3"/>
  <pageSetup paperSize="9" scale="64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16291F-ACE6-4DC2-A42D-E40A3A048B38}">
  <sheetPr>
    <pageSetUpPr fitToPage="1"/>
  </sheetPr>
  <dimension ref="A1:D17"/>
  <sheetViews>
    <sheetView showGridLines="0" topLeftCell="A4" workbookViewId="0">
      <selection activeCell="A11" sqref="A11:D11"/>
    </sheetView>
  </sheetViews>
  <sheetFormatPr baseColWidth="10" defaultRowHeight="15" x14ac:dyDescent="0.25"/>
  <cols>
    <col min="1" max="1" width="32.7109375" customWidth="1"/>
    <col min="2" max="2" width="30" customWidth="1"/>
    <col min="3" max="3" width="34.42578125" customWidth="1"/>
    <col min="4" max="4" width="24" customWidth="1"/>
  </cols>
  <sheetData>
    <row r="1" spans="1:4" ht="72" customHeight="1" thickBot="1" x14ac:dyDescent="0.3">
      <c r="A1" s="92" t="s">
        <v>43</v>
      </c>
      <c r="B1" s="93"/>
      <c r="C1" s="93"/>
      <c r="D1" s="94"/>
    </row>
    <row r="2" spans="1:4" ht="31.5" customHeight="1" x14ac:dyDescent="0.5">
      <c r="A2" s="19"/>
      <c r="B2" s="3"/>
      <c r="C2" s="3"/>
    </row>
    <row r="3" spans="1:4" ht="31.5" customHeight="1" x14ac:dyDescent="0.5">
      <c r="A3" s="19"/>
      <c r="B3" s="3"/>
      <c r="C3" s="3"/>
    </row>
    <row r="4" spans="1:4" ht="78.75" customHeight="1" thickBot="1" x14ac:dyDescent="0.3">
      <c r="A4" s="124" t="s">
        <v>47</v>
      </c>
      <c r="B4" s="124"/>
      <c r="C4" s="124"/>
      <c r="D4" s="124"/>
    </row>
    <row r="5" spans="1:4" ht="36.75" customHeight="1" thickBot="1" x14ac:dyDescent="0.3">
      <c r="A5" s="96" t="s">
        <v>60</v>
      </c>
      <c r="B5" s="97"/>
      <c r="C5" s="97"/>
      <c r="D5" s="98"/>
    </row>
    <row r="6" spans="1:4" ht="24.75" customHeight="1" x14ac:dyDescent="0.25">
      <c r="A6" s="99" t="s">
        <v>12</v>
      </c>
      <c r="B6" s="99"/>
      <c r="C6" s="99"/>
      <c r="D6" s="99"/>
    </row>
    <row r="7" spans="1:4" ht="24.75" customHeight="1" x14ac:dyDescent="0.25">
      <c r="B7" s="61"/>
      <c r="C7" s="61"/>
    </row>
    <row r="9" spans="1:4" ht="18.75" x14ac:dyDescent="0.3">
      <c r="A9" s="28" t="s">
        <v>66</v>
      </c>
    </row>
    <row r="10" spans="1:4" ht="18.75" x14ac:dyDescent="0.3">
      <c r="A10" s="28"/>
    </row>
    <row r="11" spans="1:4" ht="68.25" customHeight="1" thickBot="1" x14ac:dyDescent="0.3">
      <c r="A11" s="116" t="s">
        <v>49</v>
      </c>
      <c r="B11" s="116"/>
      <c r="C11" s="116"/>
      <c r="D11" s="116"/>
    </row>
    <row r="12" spans="1:4" ht="63" customHeight="1" thickBot="1" x14ac:dyDescent="0.3">
      <c r="A12" s="125" t="s">
        <v>54</v>
      </c>
      <c r="B12" s="126"/>
      <c r="C12" s="62" t="s">
        <v>34</v>
      </c>
    </row>
    <row r="13" spans="1:4" ht="24.75" customHeight="1" thickBot="1" x14ac:dyDescent="0.3">
      <c r="A13" s="125" t="s">
        <v>62</v>
      </c>
      <c r="B13" s="126"/>
      <c r="C13" s="63" t="s">
        <v>74</v>
      </c>
    </row>
    <row r="14" spans="1:4" ht="24.75" customHeight="1" thickBot="1" x14ac:dyDescent="0.3">
      <c r="A14" s="125" t="s">
        <v>51</v>
      </c>
      <c r="B14" s="126"/>
      <c r="C14" s="63" t="s">
        <v>74</v>
      </c>
    </row>
    <row r="15" spans="1:4" ht="24.75" customHeight="1" thickBot="1" x14ac:dyDescent="0.3">
      <c r="A15" s="125" t="s">
        <v>52</v>
      </c>
      <c r="B15" s="126"/>
      <c r="C15" s="63" t="s">
        <v>74</v>
      </c>
    </row>
    <row r="16" spans="1:4" ht="24.75" customHeight="1" thickBot="1" x14ac:dyDescent="0.3">
      <c r="A16" s="125" t="s">
        <v>53</v>
      </c>
      <c r="B16" s="126"/>
      <c r="C16" s="63" t="s">
        <v>74</v>
      </c>
    </row>
    <row r="17" spans="1:2" x14ac:dyDescent="0.25">
      <c r="A17" s="117"/>
      <c r="B17" s="117"/>
    </row>
  </sheetData>
  <sheetProtection algorithmName="SHA-512" hashValue="WNoefvDXCv8mGGgR/DQUZ+ewfhpQSLYWy/krOZSwqTFv5xHMIdWGxvbWkTyqE1+fg/CK9Z4ReHWzXgD2HpBbGg==" saltValue="hFdM4hyvhZN1oTEy3TmJsQ==" spinCount="100000" sheet="1" objects="1" scenarios="1"/>
  <mergeCells count="11">
    <mergeCell ref="A11:D11"/>
    <mergeCell ref="A17:B17"/>
    <mergeCell ref="A1:D1"/>
    <mergeCell ref="A4:D4"/>
    <mergeCell ref="A5:D5"/>
    <mergeCell ref="A6:D6"/>
    <mergeCell ref="A12:B12"/>
    <mergeCell ref="A13:B13"/>
    <mergeCell ref="A14:B14"/>
    <mergeCell ref="A15:B15"/>
    <mergeCell ref="A16:B16"/>
  </mergeCells>
  <pageMargins left="0.70866141732283472" right="0.70866141732283472" top="0.55118110236220474" bottom="0.55118110236220474" header="0.31496062992125984" footer="0.31496062992125984"/>
  <pageSetup paperSize="9" scale="72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1:K54"/>
  <sheetViews>
    <sheetView showGridLines="0" zoomScale="80" zoomScaleNormal="80" workbookViewId="0">
      <selection activeCell="F30" sqref="F30"/>
    </sheetView>
  </sheetViews>
  <sheetFormatPr baseColWidth="10" defaultColWidth="11.5703125" defaultRowHeight="15" x14ac:dyDescent="0.25"/>
  <cols>
    <col min="1" max="1" width="5.7109375" customWidth="1"/>
    <col min="2" max="2" width="52.5703125" customWidth="1"/>
    <col min="3" max="3" width="32.28515625" customWidth="1"/>
    <col min="4" max="4" width="22.140625" customWidth="1"/>
    <col min="5" max="5" width="9" customWidth="1"/>
    <col min="6" max="6" width="46.5703125" customWidth="1"/>
    <col min="7" max="7" width="5.7109375" customWidth="1"/>
  </cols>
  <sheetData>
    <row r="1" spans="2:11" ht="21" x14ac:dyDescent="0.35">
      <c r="B1" s="5"/>
      <c r="C1" s="1"/>
      <c r="D1" s="1"/>
      <c r="E1" s="1"/>
      <c r="F1" s="1"/>
    </row>
    <row r="2" spans="2:11" ht="21" x14ac:dyDescent="0.35">
      <c r="B2" s="5"/>
      <c r="C2" s="1"/>
      <c r="D2" s="18"/>
      <c r="E2" s="18"/>
      <c r="F2" s="18"/>
    </row>
    <row r="3" spans="2:11" ht="21" x14ac:dyDescent="0.35">
      <c r="B3" s="5"/>
      <c r="C3" s="1"/>
      <c r="D3" s="1"/>
      <c r="E3" s="1"/>
      <c r="F3" s="1"/>
    </row>
    <row r="4" spans="2:11" ht="21" x14ac:dyDescent="0.35">
      <c r="B4" s="5"/>
      <c r="C4" s="1"/>
      <c r="D4" s="1"/>
      <c r="E4" s="1"/>
      <c r="F4" s="1"/>
    </row>
    <row r="5" spans="2:11" ht="21" x14ac:dyDescent="0.35">
      <c r="B5" s="5"/>
      <c r="C5" s="1"/>
      <c r="D5" s="1"/>
      <c r="E5" s="1"/>
      <c r="F5" s="1"/>
    </row>
    <row r="6" spans="2:11" ht="21" x14ac:dyDescent="0.35">
      <c r="B6" s="5"/>
      <c r="C6" s="1"/>
      <c r="D6" s="1"/>
      <c r="E6" s="1"/>
      <c r="F6" s="1"/>
    </row>
    <row r="7" spans="2:11" ht="21" x14ac:dyDescent="0.35">
      <c r="B7" s="5"/>
      <c r="C7" s="1"/>
      <c r="D7" s="1"/>
      <c r="E7" s="1"/>
      <c r="F7" s="1"/>
    </row>
    <row r="8" spans="2:11" ht="21.75" thickBot="1" x14ac:dyDescent="0.3">
      <c r="B8" s="6"/>
      <c r="E8" s="127"/>
      <c r="F8" s="127"/>
    </row>
    <row r="9" spans="2:11" ht="81.75" customHeight="1" thickBot="1" x14ac:dyDescent="0.45">
      <c r="B9" s="92" t="s">
        <v>43</v>
      </c>
      <c r="C9" s="93"/>
      <c r="D9" s="93"/>
      <c r="E9" s="93"/>
      <c r="F9" s="94"/>
      <c r="H9" s="132"/>
      <c r="I9" s="132"/>
      <c r="J9" s="132"/>
      <c r="K9" s="132"/>
    </row>
    <row r="10" spans="2:11" s="3" customFormat="1" ht="31.5" x14ac:dyDescent="0.5">
      <c r="B10" s="19"/>
      <c r="F10" s="22"/>
    </row>
    <row r="11" spans="2:11" ht="27" thickBot="1" x14ac:dyDescent="0.3">
      <c r="B11" s="148" t="s">
        <v>58</v>
      </c>
      <c r="C11" s="148"/>
      <c r="D11" s="148"/>
      <c r="E11" s="148"/>
      <c r="F11" s="148"/>
    </row>
    <row r="12" spans="2:11" ht="39" customHeight="1" thickBot="1" x14ac:dyDescent="0.3">
      <c r="B12" s="96" t="s">
        <v>60</v>
      </c>
      <c r="C12" s="97"/>
      <c r="D12" s="97"/>
      <c r="E12" s="97"/>
      <c r="F12" s="98"/>
    </row>
    <row r="13" spans="2:11" ht="35.25" customHeight="1" x14ac:dyDescent="0.25">
      <c r="B13" s="149" t="s">
        <v>57</v>
      </c>
      <c r="C13" s="149"/>
      <c r="D13" s="149"/>
      <c r="E13" s="149"/>
      <c r="F13" s="149"/>
      <c r="G13" s="9"/>
    </row>
    <row r="14" spans="2:11" ht="35.25" customHeight="1" thickBot="1" x14ac:dyDescent="0.3">
      <c r="B14" s="69"/>
      <c r="C14" s="69"/>
      <c r="D14" s="69"/>
      <c r="E14" s="69"/>
      <c r="F14" s="69"/>
      <c r="G14" s="9"/>
    </row>
    <row r="15" spans="2:11" s="3" customFormat="1" ht="32.25" customHeight="1" thickBot="1" x14ac:dyDescent="0.55000000000000004">
      <c r="B15" s="128" t="s">
        <v>4</v>
      </c>
      <c r="C15" s="129"/>
      <c r="D15" s="129"/>
      <c r="E15" s="129"/>
      <c r="F15" s="130"/>
    </row>
    <row r="16" spans="2:11" s="3" customFormat="1" ht="32.25" thickBot="1" x14ac:dyDescent="0.55000000000000004">
      <c r="B16" s="139" t="s">
        <v>9</v>
      </c>
      <c r="C16" s="140"/>
      <c r="D16" s="140"/>
      <c r="E16" s="141"/>
      <c r="F16" s="26" t="s">
        <v>11</v>
      </c>
    </row>
    <row r="17" spans="2:10" s="4" customFormat="1" ht="77.25" customHeight="1" thickBot="1" x14ac:dyDescent="0.35">
      <c r="B17" s="136" t="s">
        <v>36</v>
      </c>
      <c r="C17" s="137"/>
      <c r="D17" s="137"/>
      <c r="E17" s="138"/>
      <c r="F17" s="50">
        <f>BPF!C10</f>
        <v>0</v>
      </c>
      <c r="G17" s="142"/>
      <c r="H17" s="143"/>
      <c r="I17" s="143"/>
    </row>
    <row r="18" spans="2:10" s="4" customFormat="1" ht="32.25" customHeight="1" thickBot="1" x14ac:dyDescent="0.35">
      <c r="B18" s="128" t="s">
        <v>3</v>
      </c>
      <c r="C18" s="129"/>
      <c r="D18" s="129"/>
      <c r="E18" s="129"/>
      <c r="F18" s="130"/>
      <c r="G18" s="144"/>
      <c r="H18" s="145"/>
      <c r="I18" s="145"/>
      <c r="J18" s="145"/>
    </row>
    <row r="19" spans="2:10" s="4" customFormat="1" ht="58.5" customHeight="1" thickBot="1" x14ac:dyDescent="0.35">
      <c r="B19" s="24"/>
      <c r="C19" s="25" t="s">
        <v>67</v>
      </c>
      <c r="D19" s="139" t="s">
        <v>1</v>
      </c>
      <c r="E19" s="156" t="s">
        <v>2</v>
      </c>
      <c r="F19" s="26" t="s">
        <v>0</v>
      </c>
      <c r="G19" s="144"/>
      <c r="H19" s="145"/>
      <c r="I19" s="145"/>
      <c r="J19" s="145"/>
    </row>
    <row r="20" spans="2:10" s="4" customFormat="1" ht="78.75" customHeight="1" thickBot="1" x14ac:dyDescent="0.35">
      <c r="B20" s="21" t="s">
        <v>55</v>
      </c>
      <c r="C20" s="48">
        <v>10</v>
      </c>
      <c r="D20" s="133">
        <f>'BPU-titul'!C12</f>
        <v>0</v>
      </c>
      <c r="E20" s="134">
        <f>D20*1</f>
        <v>0</v>
      </c>
      <c r="F20" s="50">
        <f>D20*C20</f>
        <v>0</v>
      </c>
    </row>
    <row r="21" spans="2:10" s="2" customFormat="1" ht="76.5" customHeight="1" thickBot="1" x14ac:dyDescent="0.3">
      <c r="B21" s="21" t="s">
        <v>37</v>
      </c>
      <c r="C21" s="49">
        <v>50</v>
      </c>
      <c r="D21" s="133">
        <f>'BPU-titul'!C14</f>
        <v>0</v>
      </c>
      <c r="E21" s="134">
        <f t="shared" ref="E21:E26" si="0">D21*12</f>
        <v>0</v>
      </c>
      <c r="F21" s="50">
        <f>D21*C21</f>
        <v>0</v>
      </c>
    </row>
    <row r="22" spans="2:10" s="2" customFormat="1" ht="75.75" customHeight="1" thickBot="1" x14ac:dyDescent="0.3">
      <c r="B22" s="21" t="s">
        <v>75</v>
      </c>
      <c r="C22" s="74">
        <v>10000</v>
      </c>
      <c r="D22" s="135" t="e">
        <f>C22*'CM et CE'!B23</f>
        <v>#VALUE!</v>
      </c>
      <c r="E22" s="134" t="e">
        <f t="shared" si="0"/>
        <v>#VALUE!</v>
      </c>
      <c r="F22" s="50" t="e">
        <f>C22*'CM et CE'!B23</f>
        <v>#VALUE!</v>
      </c>
      <c r="G22" s="75"/>
    </row>
    <row r="23" spans="2:10" s="2" customFormat="1" ht="75.75" customHeight="1" thickBot="1" x14ac:dyDescent="0.3">
      <c r="B23" s="21" t="s">
        <v>76</v>
      </c>
      <c r="C23" s="74">
        <v>15000</v>
      </c>
      <c r="D23" s="135" t="e">
        <f>C23*'CM et CE'!B24</f>
        <v>#VALUE!</v>
      </c>
      <c r="E23" s="134" t="e">
        <f t="shared" si="0"/>
        <v>#VALUE!</v>
      </c>
      <c r="F23" s="50" t="e">
        <f>C23*'CM et CE'!B24</f>
        <v>#VALUE!</v>
      </c>
      <c r="G23" s="75"/>
    </row>
    <row r="24" spans="2:10" s="2" customFormat="1" ht="75.75" customHeight="1" thickBot="1" x14ac:dyDescent="0.3">
      <c r="B24" s="21" t="s">
        <v>77</v>
      </c>
      <c r="C24" s="74">
        <v>8000</v>
      </c>
      <c r="D24" s="135" t="e">
        <f>C24*'CM et CE'!B25</f>
        <v>#VALUE!</v>
      </c>
      <c r="E24" s="134" t="e">
        <f t="shared" si="0"/>
        <v>#VALUE!</v>
      </c>
      <c r="F24" s="50" t="e">
        <f>C24*'CM et CE'!B25</f>
        <v>#VALUE!</v>
      </c>
      <c r="G24" s="75"/>
    </row>
    <row r="25" spans="2:10" s="2" customFormat="1" ht="75.75" customHeight="1" thickBot="1" x14ac:dyDescent="0.3">
      <c r="B25" s="21" t="s">
        <v>56</v>
      </c>
      <c r="C25" s="74">
        <v>15000</v>
      </c>
      <c r="D25" s="135" t="e">
        <f>C25*'BPU-ss trait'!C14</f>
        <v>#VALUE!</v>
      </c>
      <c r="E25" s="134" t="e">
        <f t="shared" si="0"/>
        <v>#VALUE!</v>
      </c>
      <c r="F25" s="50" t="e">
        <f>C25*'BPU-ss trait'!C13</f>
        <v>#VALUE!</v>
      </c>
      <c r="G25" s="75"/>
    </row>
    <row r="26" spans="2:10" s="2" customFormat="1" ht="75.75" customHeight="1" thickBot="1" x14ac:dyDescent="0.3">
      <c r="B26" s="21" t="s">
        <v>35</v>
      </c>
      <c r="C26" s="74">
        <f>'BPU-titul'!C24</f>
        <v>0</v>
      </c>
      <c r="D26" s="135" t="s">
        <v>22</v>
      </c>
      <c r="E26" s="134" t="e">
        <f t="shared" si="0"/>
        <v>#VALUE!</v>
      </c>
      <c r="F26" s="50">
        <f>C26</f>
        <v>0</v>
      </c>
    </row>
    <row r="27" spans="2:10" ht="45" customHeight="1" thickBot="1" x14ac:dyDescent="0.3">
      <c r="B27" s="150" t="s">
        <v>68</v>
      </c>
      <c r="C27" s="151"/>
      <c r="D27" s="151"/>
      <c r="E27" s="152"/>
      <c r="F27" s="78" t="e">
        <f>SUM(F20:F26)</f>
        <v>#VALUE!</v>
      </c>
      <c r="G27" s="144"/>
      <c r="H27" s="146"/>
      <c r="I27" s="146"/>
    </row>
    <row r="28" spans="2:10" ht="45" customHeight="1" thickBot="1" x14ac:dyDescent="0.3">
      <c r="B28" s="79"/>
      <c r="C28" s="79"/>
      <c r="D28" s="79"/>
      <c r="E28" s="79"/>
      <c r="F28" s="80"/>
      <c r="G28" s="76"/>
      <c r="H28" s="77"/>
      <c r="I28" s="77"/>
    </row>
    <row r="29" spans="2:10" ht="45" customHeight="1" thickBot="1" x14ac:dyDescent="0.3">
      <c r="B29" s="150" t="s">
        <v>69</v>
      </c>
      <c r="C29" s="151"/>
      <c r="D29" s="151"/>
      <c r="E29" s="152"/>
      <c r="F29" s="78" t="e">
        <f>F27+F17</f>
        <v>#VALUE!</v>
      </c>
      <c r="H29" s="81"/>
    </row>
    <row r="30" spans="2:10" ht="45" customHeight="1" thickBot="1" x14ac:dyDescent="0.3">
      <c r="B30" s="153" t="s">
        <v>70</v>
      </c>
      <c r="C30" s="154"/>
      <c r="D30" s="154"/>
      <c r="E30" s="155"/>
      <c r="F30" s="82" t="e">
        <f>F27*1.2+BPF!D10</f>
        <v>#VALUE!</v>
      </c>
    </row>
    <row r="31" spans="2:10" s="2" customFormat="1" ht="15.75" x14ac:dyDescent="0.25">
      <c r="B31" s="7"/>
      <c r="C31"/>
      <c r="D31"/>
      <c r="E31"/>
      <c r="F31"/>
    </row>
    <row r="32" spans="2:10" x14ac:dyDescent="0.25">
      <c r="B32" s="7"/>
    </row>
    <row r="33" spans="2:6" x14ac:dyDescent="0.25">
      <c r="B33" s="7"/>
    </row>
    <row r="34" spans="2:6" ht="18.75" x14ac:dyDescent="0.25">
      <c r="B34" s="131"/>
      <c r="C34" s="131"/>
      <c r="D34" s="131"/>
      <c r="E34" s="131"/>
      <c r="F34" s="23"/>
    </row>
    <row r="35" spans="2:6" x14ac:dyDescent="0.25">
      <c r="B35" s="147"/>
      <c r="C35" s="147"/>
      <c r="D35" s="147"/>
      <c r="E35" s="20"/>
      <c r="F35" s="20"/>
    </row>
    <row r="36" spans="2:6" x14ac:dyDescent="0.25">
      <c r="B36" s="8"/>
    </row>
    <row r="37" spans="2:6" x14ac:dyDescent="0.25">
      <c r="B37" s="8"/>
      <c r="D37" s="10"/>
      <c r="E37" s="10"/>
      <c r="F37" s="10"/>
    </row>
    <row r="38" spans="2:6" x14ac:dyDescent="0.25">
      <c r="B38" s="7"/>
      <c r="D38" s="10"/>
      <c r="E38" s="10"/>
      <c r="F38" s="10"/>
    </row>
    <row r="39" spans="2:6" x14ac:dyDescent="0.25">
      <c r="D39" s="10"/>
      <c r="E39" s="10"/>
      <c r="F39" s="10"/>
    </row>
    <row r="40" spans="2:6" x14ac:dyDescent="0.25">
      <c r="D40" s="10"/>
      <c r="E40" s="10"/>
      <c r="F40" s="10"/>
    </row>
    <row r="41" spans="2:6" x14ac:dyDescent="0.25">
      <c r="D41" s="10"/>
      <c r="E41" s="10"/>
      <c r="F41" s="10"/>
    </row>
    <row r="42" spans="2:6" x14ac:dyDescent="0.25">
      <c r="D42" s="10"/>
      <c r="E42" s="10"/>
      <c r="F42" s="10"/>
    </row>
    <row r="43" spans="2:6" x14ac:dyDescent="0.25">
      <c r="D43" s="10"/>
      <c r="E43" s="10"/>
      <c r="F43" s="10"/>
    </row>
    <row r="44" spans="2:6" x14ac:dyDescent="0.25">
      <c r="D44" s="10"/>
      <c r="E44" s="10"/>
      <c r="F44" s="10"/>
    </row>
    <row r="45" spans="2:6" x14ac:dyDescent="0.25">
      <c r="C45" s="17"/>
      <c r="D45" s="10"/>
      <c r="E45" s="10"/>
      <c r="F45" s="10"/>
    </row>
    <row r="46" spans="2:6" x14ac:dyDescent="0.25">
      <c r="D46" s="10"/>
      <c r="E46" s="10"/>
      <c r="F46" s="10"/>
    </row>
    <row r="47" spans="2:6" x14ac:dyDescent="0.25">
      <c r="D47" s="10"/>
      <c r="E47" s="10"/>
      <c r="F47" s="10"/>
    </row>
    <row r="48" spans="2:6" x14ac:dyDescent="0.25">
      <c r="D48" s="10"/>
      <c r="E48" s="10"/>
      <c r="F48" s="10"/>
    </row>
    <row r="49" spans="4:6" x14ac:dyDescent="0.25">
      <c r="D49" s="10"/>
      <c r="E49" s="10"/>
      <c r="F49" s="10"/>
    </row>
    <row r="50" spans="4:6" x14ac:dyDescent="0.25">
      <c r="D50" s="10"/>
      <c r="E50" s="10"/>
      <c r="F50" s="10"/>
    </row>
    <row r="51" spans="4:6" x14ac:dyDescent="0.25">
      <c r="D51" s="10"/>
      <c r="E51" s="10"/>
      <c r="F51" s="10"/>
    </row>
    <row r="52" spans="4:6" x14ac:dyDescent="0.25">
      <c r="D52" s="10"/>
      <c r="E52" s="10"/>
      <c r="F52" s="10"/>
    </row>
    <row r="53" spans="4:6" x14ac:dyDescent="0.25">
      <c r="D53" s="10"/>
      <c r="E53" s="10"/>
      <c r="F53" s="10"/>
    </row>
    <row r="54" spans="4:6" x14ac:dyDescent="0.25">
      <c r="D54" s="10"/>
      <c r="E54" s="10"/>
      <c r="F54" s="10"/>
    </row>
  </sheetData>
  <sheetProtection algorithmName="SHA-512" hashValue="/TOkRVTdkqS/5Z2QUoBe8Zw4ZsvrnGSFswTcM5g1nfuMvDFKjbDk+CY+NNieRmfIBpVbUQD403+o/yRDA/Rmng==" saltValue="zxhEGk9EZ4CH/5I61cG0RA==" spinCount="100000" sheet="1" selectLockedCells="1" selectUnlockedCells="1"/>
  <mergeCells count="26">
    <mergeCell ref="B35:D35"/>
    <mergeCell ref="B12:F12"/>
    <mergeCell ref="B11:F11"/>
    <mergeCell ref="B13:F13"/>
    <mergeCell ref="B27:E27"/>
    <mergeCell ref="B29:E29"/>
    <mergeCell ref="B30:E30"/>
    <mergeCell ref="D19:E19"/>
    <mergeCell ref="D20:E20"/>
    <mergeCell ref="D23:E23"/>
    <mergeCell ref="D24:E24"/>
    <mergeCell ref="D26:E26"/>
    <mergeCell ref="E8:F8"/>
    <mergeCell ref="B18:F18"/>
    <mergeCell ref="B9:F9"/>
    <mergeCell ref="B34:E34"/>
    <mergeCell ref="H9:K9"/>
    <mergeCell ref="D21:E21"/>
    <mergeCell ref="D22:E22"/>
    <mergeCell ref="B15:F15"/>
    <mergeCell ref="B17:E17"/>
    <mergeCell ref="B16:E16"/>
    <mergeCell ref="G17:I17"/>
    <mergeCell ref="G18:J19"/>
    <mergeCell ref="G27:I27"/>
    <mergeCell ref="D25:E25"/>
  </mergeCells>
  <printOptions horizontalCentered="1"/>
  <pageMargins left="0.39370078740157483" right="0.39370078740157483" top="0" bottom="0.39370078740157483" header="0" footer="0.31496062992125984"/>
  <pageSetup paperSize="9" scale="54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7</vt:i4>
      </vt:variant>
      <vt:variant>
        <vt:lpstr>Plages nommées</vt:lpstr>
      </vt:variant>
      <vt:variant>
        <vt:i4>2</vt:i4>
      </vt:variant>
    </vt:vector>
  </HeadingPairs>
  <TitlesOfParts>
    <vt:vector size="9" baseType="lpstr">
      <vt:lpstr>PAGE DE GARDE</vt:lpstr>
      <vt:lpstr>NOTICE</vt:lpstr>
      <vt:lpstr>BPF</vt:lpstr>
      <vt:lpstr>BPU-titul</vt:lpstr>
      <vt:lpstr>CM et CE</vt:lpstr>
      <vt:lpstr>BPU-ss trait</vt:lpstr>
      <vt:lpstr>CIT</vt:lpstr>
      <vt:lpstr>CIT!Zone_d_impression</vt:lpstr>
      <vt:lpstr>NOTICE!Zone_d_impression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NAVARRO Lionel</dc:creator>
  <cp:lastModifiedBy>MARCO Sylvie</cp:lastModifiedBy>
  <cp:lastPrinted>2025-01-10T10:29:46Z</cp:lastPrinted>
  <dcterms:created xsi:type="dcterms:W3CDTF">2018-04-12T07:50:22Z</dcterms:created>
  <dcterms:modified xsi:type="dcterms:W3CDTF">2025-01-13T11:19:58Z</dcterms:modified>
</cp:coreProperties>
</file>