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/>
  <mc:AlternateContent xmlns:mc="http://schemas.openxmlformats.org/markup-compatibility/2006">
    <mc:Choice Requires="x15">
      <x15ac:absPath xmlns:x15ac="http://schemas.microsoft.com/office/spreadsheetml/2010/11/ac" url="https://altetia.sharepoint.com/sites/BordeauxSciencesAgro/Documents partages/01 - Travail/DCE/"/>
    </mc:Choice>
  </mc:AlternateContent>
  <xr:revisionPtr revIDLastSave="44" documentId="8_{BCFF6CC5-A256-4AC3-9E18-FCFD49A1EEF1}" xr6:coauthVersionLast="47" xr6:coauthVersionMax="47" xr10:uidLastSave="{CCA41386-FFC8-4557-9882-AB090FB01844}"/>
  <bookViews>
    <workbookView xWindow="-28920" yWindow="-120" windowWidth="29040" windowHeight="15720" activeTab="1" xr2:uid="{94E59EED-6370-44E7-8789-EB9FCE8D3C9A}"/>
  </bookViews>
  <sheets>
    <sheet name="Règles" sheetId="4" r:id="rId1"/>
    <sheet name="Tranche ferme" sheetId="3" r:id="rId2"/>
    <sheet name="Tranche optionnelle 1" sheetId="5" r:id="rId3"/>
    <sheet name="Tranche optionnelle 2" sheetId="6" r:id="rId4"/>
  </sheets>
  <definedNames>
    <definedName name="_xlnm.Print_Titles" localSheetId="1">'Tranche ferme'!$1:$7</definedName>
    <definedName name="_xlnm.Print_Titles" localSheetId="2">'Tranche optionnelle 1'!$1:$7</definedName>
    <definedName name="_xlnm.Print_Titles" localSheetId="3">'Tranche optionnelle 2'!$1:$7</definedName>
    <definedName name="_xlnm.Print_Area" localSheetId="1">'Tranche ferme'!$A$1:$V$118</definedName>
    <definedName name="_xlnm.Print_Area" localSheetId="2">'Tranche optionnelle 1'!$A$1:$V$90</definedName>
    <definedName name="_xlnm.Print_Area" localSheetId="3">'Tranche optionnelle 2'!$A$1:$V$84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0" i="6" l="1"/>
  <c r="J79" i="6"/>
  <c r="J78" i="6"/>
  <c r="J86" i="5"/>
  <c r="J85" i="5"/>
  <c r="J84" i="5"/>
  <c r="J114" i="3"/>
  <c r="J113" i="3"/>
  <c r="J112" i="3"/>
  <c r="V70" i="6"/>
  <c r="U70" i="6"/>
  <c r="T70" i="6"/>
  <c r="S70" i="6"/>
  <c r="R70" i="6"/>
  <c r="Q70" i="6"/>
  <c r="P70" i="6"/>
  <c r="O70" i="6"/>
  <c r="J69" i="6"/>
  <c r="K69" i="6" s="1"/>
  <c r="H69" i="6"/>
  <c r="J68" i="6"/>
  <c r="K68" i="6" s="1"/>
  <c r="H68" i="6"/>
  <c r="J67" i="6"/>
  <c r="K67" i="6" s="1"/>
  <c r="H67" i="6"/>
  <c r="J66" i="6"/>
  <c r="K66" i="6" s="1"/>
  <c r="H66" i="6"/>
  <c r="J65" i="6"/>
  <c r="K65" i="6" s="1"/>
  <c r="H65" i="6"/>
  <c r="J63" i="6"/>
  <c r="K63" i="6" s="1"/>
  <c r="H63" i="6"/>
  <c r="J61" i="6"/>
  <c r="K61" i="6" s="1"/>
  <c r="H61" i="6"/>
  <c r="J60" i="6"/>
  <c r="K60" i="6" s="1"/>
  <c r="H60" i="6"/>
  <c r="J59" i="6"/>
  <c r="K59" i="6" s="1"/>
  <c r="H59" i="6"/>
  <c r="J58" i="6"/>
  <c r="K58" i="6" s="1"/>
  <c r="H58" i="6"/>
  <c r="J57" i="6"/>
  <c r="K57" i="6" s="1"/>
  <c r="H57" i="6"/>
  <c r="J56" i="6"/>
  <c r="K56" i="6" s="1"/>
  <c r="H56" i="6"/>
  <c r="J54" i="6"/>
  <c r="K54" i="6" s="1"/>
  <c r="H54" i="6"/>
  <c r="J53" i="6"/>
  <c r="K53" i="6" s="1"/>
  <c r="H53" i="6"/>
  <c r="J52" i="6"/>
  <c r="K52" i="6" s="1"/>
  <c r="H52" i="6"/>
  <c r="J51" i="6"/>
  <c r="K51" i="6" s="1"/>
  <c r="H51" i="6"/>
  <c r="J50" i="6"/>
  <c r="H50" i="6"/>
  <c r="O41" i="6"/>
  <c r="K80" i="6" s="1"/>
  <c r="N41" i="6"/>
  <c r="M41" i="6"/>
  <c r="J40" i="6"/>
  <c r="K40" i="6" s="1"/>
  <c r="J39" i="6"/>
  <c r="K39" i="6" s="1"/>
  <c r="J38" i="6"/>
  <c r="K38" i="6" s="1"/>
  <c r="J37" i="6"/>
  <c r="K37" i="6" s="1"/>
  <c r="J36" i="6"/>
  <c r="K36" i="6" s="1"/>
  <c r="J35" i="6"/>
  <c r="K35" i="6" s="1"/>
  <c r="J34" i="6"/>
  <c r="K34" i="6" s="1"/>
  <c r="J33" i="6"/>
  <c r="K33" i="6" s="1"/>
  <c r="J32" i="6"/>
  <c r="K32" i="6" s="1"/>
  <c r="J31" i="6"/>
  <c r="K31" i="6" s="1"/>
  <c r="J30" i="6"/>
  <c r="K30" i="6" s="1"/>
  <c r="J29" i="6"/>
  <c r="K29" i="6" s="1"/>
  <c r="J27" i="6"/>
  <c r="K27" i="6" s="1"/>
  <c r="J26" i="6"/>
  <c r="K26" i="6" s="1"/>
  <c r="J25" i="6"/>
  <c r="K25" i="6" s="1"/>
  <c r="J23" i="6"/>
  <c r="K23" i="6" s="1"/>
  <c r="J21" i="6"/>
  <c r="K21" i="6" s="1"/>
  <c r="J20" i="6"/>
  <c r="K20" i="6" s="1"/>
  <c r="J19" i="6"/>
  <c r="K19" i="6" s="1"/>
  <c r="J18" i="6"/>
  <c r="K18" i="6" s="1"/>
  <c r="J16" i="6"/>
  <c r="K16" i="6" s="1"/>
  <c r="J15" i="6"/>
  <c r="K15" i="6" s="1"/>
  <c r="J14" i="6"/>
  <c r="K14" i="6" s="1"/>
  <c r="J13" i="6"/>
  <c r="K13" i="6" s="1"/>
  <c r="J12" i="6"/>
  <c r="J11" i="6"/>
  <c r="K11" i="6" s="1"/>
  <c r="J10" i="6"/>
  <c r="K10" i="6" s="1"/>
  <c r="V76" i="5"/>
  <c r="U76" i="5"/>
  <c r="T76" i="5"/>
  <c r="S76" i="5"/>
  <c r="R76" i="5"/>
  <c r="Q76" i="5"/>
  <c r="P76" i="5"/>
  <c r="O76" i="5"/>
  <c r="J75" i="5"/>
  <c r="K75" i="5" s="1"/>
  <c r="H75" i="5"/>
  <c r="J74" i="5"/>
  <c r="K74" i="5" s="1"/>
  <c r="H74" i="5"/>
  <c r="J73" i="5"/>
  <c r="K73" i="5" s="1"/>
  <c r="H73" i="5"/>
  <c r="J72" i="5"/>
  <c r="K72" i="5" s="1"/>
  <c r="H72" i="5"/>
  <c r="J71" i="5"/>
  <c r="K71" i="5" s="1"/>
  <c r="H71" i="5"/>
  <c r="J69" i="5"/>
  <c r="K69" i="5" s="1"/>
  <c r="H69" i="5"/>
  <c r="J67" i="5"/>
  <c r="K67" i="5" s="1"/>
  <c r="H67" i="5"/>
  <c r="J66" i="5"/>
  <c r="K66" i="5" s="1"/>
  <c r="H66" i="5"/>
  <c r="J65" i="5"/>
  <c r="K65" i="5" s="1"/>
  <c r="H65" i="5"/>
  <c r="J64" i="5"/>
  <c r="K64" i="5" s="1"/>
  <c r="H64" i="5"/>
  <c r="J63" i="5"/>
  <c r="K63" i="5" s="1"/>
  <c r="H63" i="5"/>
  <c r="J62" i="5"/>
  <c r="K62" i="5" s="1"/>
  <c r="H62" i="5"/>
  <c r="J60" i="5"/>
  <c r="K60" i="5" s="1"/>
  <c r="H60" i="5"/>
  <c r="J59" i="5"/>
  <c r="K59" i="5" s="1"/>
  <c r="H59" i="5"/>
  <c r="J58" i="5"/>
  <c r="K58" i="5" s="1"/>
  <c r="H58" i="5"/>
  <c r="J57" i="5"/>
  <c r="K57" i="5" s="1"/>
  <c r="H57" i="5"/>
  <c r="J56" i="5"/>
  <c r="K56" i="5" s="1"/>
  <c r="H56" i="5"/>
  <c r="O47" i="5"/>
  <c r="N47" i="5"/>
  <c r="K85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3" i="5"/>
  <c r="K33" i="5" s="1"/>
  <c r="J32" i="5"/>
  <c r="K32" i="5" s="1"/>
  <c r="J31" i="5"/>
  <c r="K31" i="5" s="1"/>
  <c r="K29" i="5"/>
  <c r="J29" i="5"/>
  <c r="J27" i="5"/>
  <c r="K27" i="5" s="1"/>
  <c r="J25" i="5"/>
  <c r="K25" i="5" s="1"/>
  <c r="J23" i="5"/>
  <c r="K23" i="5" s="1"/>
  <c r="J22" i="5"/>
  <c r="K22" i="5" s="1"/>
  <c r="J21" i="5"/>
  <c r="K21" i="5" s="1"/>
  <c r="J20" i="5"/>
  <c r="K20" i="5" s="1"/>
  <c r="J18" i="5"/>
  <c r="K18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M47" i="5"/>
  <c r="P104" i="3"/>
  <c r="S104" i="3"/>
  <c r="J92" i="3"/>
  <c r="K92" i="3" s="1"/>
  <c r="H92" i="3"/>
  <c r="J90" i="3"/>
  <c r="K90" i="3" s="1"/>
  <c r="H90" i="3"/>
  <c r="J63" i="3"/>
  <c r="K63" i="3" s="1"/>
  <c r="J64" i="3"/>
  <c r="K64" i="3" s="1"/>
  <c r="J65" i="3"/>
  <c r="K65" i="3" s="1"/>
  <c r="J66" i="3"/>
  <c r="K66" i="3" s="1"/>
  <c r="J67" i="3"/>
  <c r="K67" i="3" s="1"/>
  <c r="J68" i="3"/>
  <c r="K68" i="3" s="1"/>
  <c r="J69" i="3"/>
  <c r="K69" i="3" s="1"/>
  <c r="J70" i="3"/>
  <c r="K70" i="3" s="1"/>
  <c r="J71" i="3"/>
  <c r="K71" i="3" s="1"/>
  <c r="J72" i="3"/>
  <c r="K72" i="3" s="1"/>
  <c r="J73" i="3"/>
  <c r="K73" i="3" s="1"/>
  <c r="J74" i="3"/>
  <c r="K74" i="3" s="1"/>
  <c r="J61" i="3"/>
  <c r="K61" i="3" s="1"/>
  <c r="J56" i="3"/>
  <c r="K56" i="3" s="1"/>
  <c r="J53" i="3"/>
  <c r="K53" i="3" s="1"/>
  <c r="J49" i="3"/>
  <c r="K49" i="3" s="1"/>
  <c r="J45" i="3"/>
  <c r="K45" i="3" s="1"/>
  <c r="J41" i="3"/>
  <c r="K41" i="3" s="1"/>
  <c r="J35" i="3"/>
  <c r="K35" i="3" s="1"/>
  <c r="J29" i="3"/>
  <c r="K29" i="3" s="1"/>
  <c r="J23" i="3"/>
  <c r="K23" i="3" s="1"/>
  <c r="J17" i="3"/>
  <c r="K17" i="3" s="1"/>
  <c r="J60" i="3"/>
  <c r="K60" i="3" s="1"/>
  <c r="J14" i="3"/>
  <c r="K14" i="3" s="1"/>
  <c r="J11" i="3"/>
  <c r="K11" i="3" s="1"/>
  <c r="K79" i="6" l="1"/>
  <c r="K86" i="5"/>
  <c r="J70" i="6"/>
  <c r="J75" i="6" s="1"/>
  <c r="J81" i="6"/>
  <c r="K78" i="6"/>
  <c r="K12" i="6"/>
  <c r="K41" i="6" s="1"/>
  <c r="K74" i="6" s="1"/>
  <c r="K76" i="6" s="1"/>
  <c r="J41" i="6"/>
  <c r="J74" i="6" s="1"/>
  <c r="J76" i="6" s="1"/>
  <c r="K50" i="6"/>
  <c r="K70" i="6" s="1"/>
  <c r="K75" i="6" s="1"/>
  <c r="K76" i="5"/>
  <c r="K81" i="5" s="1"/>
  <c r="K47" i="5"/>
  <c r="K80" i="5" s="1"/>
  <c r="K84" i="5"/>
  <c r="J87" i="5"/>
  <c r="J76" i="5"/>
  <c r="J81" i="5" s="1"/>
  <c r="J47" i="5"/>
  <c r="J80" i="5" s="1"/>
  <c r="J82" i="5" s="1"/>
  <c r="N75" i="3"/>
  <c r="K113" i="3" s="1"/>
  <c r="M75" i="3"/>
  <c r="K112" i="3" s="1"/>
  <c r="O75" i="3"/>
  <c r="K114" i="3" s="1"/>
  <c r="K81" i="6" l="1"/>
  <c r="K82" i="6" s="1"/>
  <c r="J82" i="6"/>
  <c r="K87" i="5"/>
  <c r="J88" i="5"/>
  <c r="K82" i="5"/>
  <c r="J115" i="3"/>
  <c r="K115" i="3"/>
  <c r="J58" i="3"/>
  <c r="K58" i="3" s="1"/>
  <c r="J57" i="3"/>
  <c r="K57" i="3" s="1"/>
  <c r="J54" i="3"/>
  <c r="K54" i="3" s="1"/>
  <c r="J52" i="3"/>
  <c r="K52" i="3" s="1"/>
  <c r="J50" i="3"/>
  <c r="K50" i="3" s="1"/>
  <c r="J48" i="3"/>
  <c r="K48" i="3" s="1"/>
  <c r="J46" i="3"/>
  <c r="K46" i="3" s="1"/>
  <c r="J43" i="3"/>
  <c r="K43" i="3" s="1"/>
  <c r="J42" i="3"/>
  <c r="K42" i="3" s="1"/>
  <c r="J40" i="3"/>
  <c r="K40" i="3" s="1"/>
  <c r="J39" i="3"/>
  <c r="K39" i="3" s="1"/>
  <c r="J38" i="3"/>
  <c r="K38" i="3" s="1"/>
  <c r="J36" i="3"/>
  <c r="K36" i="3" s="1"/>
  <c r="J34" i="3"/>
  <c r="K34" i="3" s="1"/>
  <c r="J33" i="3"/>
  <c r="K33" i="3" s="1"/>
  <c r="J32" i="3"/>
  <c r="K32" i="3" s="1"/>
  <c r="J31" i="3"/>
  <c r="K31" i="3" s="1"/>
  <c r="J30" i="3"/>
  <c r="K30" i="3" s="1"/>
  <c r="J27" i="3"/>
  <c r="K27" i="3" s="1"/>
  <c r="J25" i="3"/>
  <c r="K25" i="3" s="1"/>
  <c r="J24" i="3"/>
  <c r="K24" i="3" s="1"/>
  <c r="J22" i="3"/>
  <c r="K22" i="3" s="1"/>
  <c r="J21" i="3"/>
  <c r="K21" i="3" s="1"/>
  <c r="J20" i="3"/>
  <c r="K20" i="3" s="1"/>
  <c r="J19" i="3"/>
  <c r="K19" i="3" s="1"/>
  <c r="J18" i="3"/>
  <c r="K18" i="3" s="1"/>
  <c r="J16" i="3"/>
  <c r="K16" i="3" s="1"/>
  <c r="J15" i="3"/>
  <c r="K15" i="3" s="1"/>
  <c r="J13" i="3"/>
  <c r="K13" i="3" s="1"/>
  <c r="J12" i="3"/>
  <c r="K12" i="3" s="1"/>
  <c r="K88" i="5" l="1"/>
  <c r="J10" i="3"/>
  <c r="K10" i="3" l="1"/>
  <c r="J75" i="3"/>
  <c r="J108" i="3" s="1"/>
  <c r="J94" i="3"/>
  <c r="K94" i="3" s="1"/>
  <c r="H103" i="3" l="1"/>
  <c r="H102" i="3"/>
  <c r="H101" i="3"/>
  <c r="H100" i="3"/>
  <c r="H99" i="3"/>
  <c r="H97" i="3"/>
  <c r="H95" i="3"/>
  <c r="H94" i="3"/>
  <c r="H93" i="3"/>
  <c r="H91" i="3"/>
  <c r="H88" i="3"/>
  <c r="H87" i="3"/>
  <c r="H86" i="3"/>
  <c r="H85" i="3"/>
  <c r="K75" i="3" l="1"/>
  <c r="K108" i="3" s="1"/>
  <c r="J103" i="3"/>
  <c r="K103" i="3" s="1"/>
  <c r="J102" i="3"/>
  <c r="K102" i="3" s="1"/>
  <c r="J101" i="3"/>
  <c r="K101" i="3" s="1"/>
  <c r="J100" i="3"/>
  <c r="K100" i="3" s="1"/>
  <c r="J99" i="3"/>
  <c r="K99" i="3" s="1"/>
  <c r="J97" i="3"/>
  <c r="K97" i="3" s="1"/>
  <c r="J95" i="3"/>
  <c r="K95" i="3" s="1"/>
  <c r="J93" i="3"/>
  <c r="K93" i="3" s="1"/>
  <c r="J91" i="3"/>
  <c r="K91" i="3" s="1"/>
  <c r="J87" i="3"/>
  <c r="K87" i="3" s="1"/>
  <c r="J85" i="3"/>
  <c r="K85" i="3" s="1"/>
  <c r="J84" i="3"/>
  <c r="K84" i="3" s="1"/>
  <c r="H84" i="3"/>
  <c r="V104" i="3" l="1"/>
  <c r="U104" i="3"/>
  <c r="T104" i="3"/>
  <c r="R104" i="3"/>
  <c r="Q104" i="3"/>
  <c r="O104" i="3"/>
  <c r="J88" i="3" l="1"/>
  <c r="K88" i="3" s="1"/>
  <c r="J86" i="3"/>
  <c r="K86" i="3" s="1"/>
  <c r="K104" i="3" l="1"/>
  <c r="K109" i="3" s="1"/>
  <c r="K110" i="3" s="1"/>
  <c r="K116" i="3" s="1"/>
  <c r="J104" i="3"/>
  <c r="J109" i="3" s="1"/>
  <c r="J110" i="3" l="1"/>
  <c r="J116" i="3" s="1"/>
</calcChain>
</file>

<file path=xl/sharedStrings.xml><?xml version="1.0" encoding="utf-8"?>
<sst xmlns="http://schemas.openxmlformats.org/spreadsheetml/2006/main" count="781" uniqueCount="264">
  <si>
    <t>SOCIETE</t>
  </si>
  <si>
    <t>DPGF</t>
  </si>
  <si>
    <t>LOT</t>
  </si>
  <si>
    <t>PROJET</t>
  </si>
  <si>
    <t>Désignation</t>
  </si>
  <si>
    <t>Item</t>
  </si>
  <si>
    <t>Détail</t>
  </si>
  <si>
    <t>Référence</t>
  </si>
  <si>
    <t>Unité</t>
  </si>
  <si>
    <t>PU € HT</t>
  </si>
  <si>
    <t>Charge ou quantité  avec engagement entreprise</t>
  </si>
  <si>
    <t>PT € HT</t>
  </si>
  <si>
    <t>Charge en jours autre préciser</t>
  </si>
  <si>
    <t>Prestations</t>
  </si>
  <si>
    <t>ens</t>
  </si>
  <si>
    <t>Total global euros HT</t>
  </si>
  <si>
    <t>Investissement</t>
  </si>
  <si>
    <t>Fourniture et matériel</t>
  </si>
  <si>
    <t>Total investissement</t>
  </si>
  <si>
    <t>Maintenance préventive</t>
  </si>
  <si>
    <t>Charge en jours Chef de projet</t>
  </si>
  <si>
    <t>Charge en jours Techniciens monteurs</t>
  </si>
  <si>
    <t>Charge en jours Experts</t>
  </si>
  <si>
    <t>Réunion de lancement</t>
  </si>
  <si>
    <t>REULAN</t>
  </si>
  <si>
    <t>Comités projet</t>
  </si>
  <si>
    <t>COPIL</t>
  </si>
  <si>
    <t xml:space="preserve">Comités de Pilotage </t>
  </si>
  <si>
    <t>Réunions de chantier</t>
  </si>
  <si>
    <t>REUCH</t>
  </si>
  <si>
    <t>Réunions ponctuelles d'expertise</t>
  </si>
  <si>
    <t>REUEXP</t>
  </si>
  <si>
    <t>Réunions et comités</t>
  </si>
  <si>
    <t>Etape 1</t>
  </si>
  <si>
    <t>Etape 3</t>
  </si>
  <si>
    <t>Etape 4</t>
  </si>
  <si>
    <t>Etape 5</t>
  </si>
  <si>
    <t>Etape 6</t>
  </si>
  <si>
    <t>DOCEXE</t>
  </si>
  <si>
    <t>Documents d'exécutuon</t>
  </si>
  <si>
    <t>Documents chantier</t>
  </si>
  <si>
    <t>Dossier de réception</t>
  </si>
  <si>
    <t>Documents d'Ouvrages Exécutés (DOE)</t>
  </si>
  <si>
    <t>DOCCHAN</t>
  </si>
  <si>
    <t>DOCRECP</t>
  </si>
  <si>
    <t>DOCFORM</t>
  </si>
  <si>
    <t>DOCDOE</t>
  </si>
  <si>
    <t>COPROJ</t>
  </si>
  <si>
    <t>La colonne quantité estimée correspond à une indication elle n'est en rien engageante</t>
  </si>
  <si>
    <t>Les zones en blanc sont en calcul automatique</t>
  </si>
  <si>
    <t>La colonne quantité avec engagement entreprise est la seule à engager l'entreprise</t>
  </si>
  <si>
    <t>Il est important de renseigner  la charge dans le tableau de charge ainsi que le prix unitaire journalier par profil</t>
  </si>
  <si>
    <t>PU € HT /jour Chef de projets
(MOCDP)</t>
  </si>
  <si>
    <t>PU € HT /jour  Techniciens monteurs
(MOTECH)</t>
  </si>
  <si>
    <t>PU € HT /jour  Experts
(MOEXP)</t>
  </si>
  <si>
    <t>PU € HT /jour  Formateur
(MOFOR)</t>
  </si>
  <si>
    <t>PU € HT /jour Autre préciser</t>
  </si>
  <si>
    <t xml:space="preserve"> </t>
  </si>
  <si>
    <t xml:space="preserve">Exécution </t>
  </si>
  <si>
    <t xml:space="preserve">Documentation </t>
  </si>
  <si>
    <t>Charge en jours Formateurs</t>
  </si>
  <si>
    <t>u</t>
  </si>
  <si>
    <t>Règles de remplissage</t>
  </si>
  <si>
    <t>Les éléments en case saumon sont à renseigner</t>
  </si>
  <si>
    <t>Le soumissionnaire ne peut pas changer le format du tableau</t>
  </si>
  <si>
    <t>Le soumissionnaire doit renseigner toutes les cases de couleur rose</t>
  </si>
  <si>
    <t>Le soumissionnaires peut renseigner des lignes si le DPGF l'indique</t>
  </si>
  <si>
    <t>Il est important de renseigner chaque colonne de maintenance</t>
  </si>
  <si>
    <t>Synthèse hors option</t>
  </si>
  <si>
    <t>Référence et marque constructeur</t>
  </si>
  <si>
    <t>Quantité équipement estimée</t>
  </si>
  <si>
    <t>PU fourniture € HT</t>
  </si>
  <si>
    <t>PT fourniture € HT</t>
  </si>
  <si>
    <t>Référence cahier des charges</t>
  </si>
  <si>
    <t>Quantité équipement engagement entreprise</t>
  </si>
  <si>
    <t>Espace</t>
  </si>
  <si>
    <t>Kit de fixation mural orientable</t>
  </si>
  <si>
    <t>E65</t>
  </si>
  <si>
    <t>Maintenance évolutive</t>
  </si>
  <si>
    <t>Maintenance curative</t>
  </si>
  <si>
    <t>Audiovisuel</t>
  </si>
  <si>
    <t>Marché de fourniture et prestations  
pour l’aménagement du nouvel amphithéâtre et de la salle comodale</t>
  </si>
  <si>
    <t>Amphithéâtre</t>
  </si>
  <si>
    <t>Montant total Investissement et MCO</t>
  </si>
  <si>
    <t>Salle Comodale</t>
  </si>
  <si>
    <t>PT fourniture € TTC</t>
  </si>
  <si>
    <t>PT € TTC</t>
  </si>
  <si>
    <t>Diffusion vidéo</t>
  </si>
  <si>
    <t/>
  </si>
  <si>
    <t>Vidéoprojecteur laser 12000 lumens incluant lentille</t>
  </si>
  <si>
    <t>VP12</t>
  </si>
  <si>
    <t>Kit de fixation plafond pour vidéoprojecteur</t>
  </si>
  <si>
    <t>KFP</t>
  </si>
  <si>
    <t>Ecran sur cadre 16/9 base 5m</t>
  </si>
  <si>
    <t>ESC</t>
  </si>
  <si>
    <t>Ecran 43 pouces UHD</t>
  </si>
  <si>
    <t>E43</t>
  </si>
  <si>
    <t>Support mobile bain de pied</t>
  </si>
  <si>
    <t>SUPM</t>
  </si>
  <si>
    <t>Partage de document sans fil</t>
  </si>
  <si>
    <t>OCT</t>
  </si>
  <si>
    <t>Décodeur IP</t>
  </si>
  <si>
    <t>DECIP</t>
  </si>
  <si>
    <t>Encodeur IP</t>
  </si>
  <si>
    <t>ENCIP</t>
  </si>
  <si>
    <t>Convertisseur SDI/HDMI</t>
  </si>
  <si>
    <t>CONVSH</t>
  </si>
  <si>
    <t>Convertisseur HDMI/SDI</t>
  </si>
  <si>
    <t>CONVHS</t>
  </si>
  <si>
    <t>Convertisseur NDI/SDI</t>
  </si>
  <si>
    <t>CONVNS</t>
  </si>
  <si>
    <t>Solution d'acquisition vidéo USB/SDI</t>
  </si>
  <si>
    <t>AQV</t>
  </si>
  <si>
    <t>Mélangeur vidéo</t>
  </si>
  <si>
    <t>MELV</t>
  </si>
  <si>
    <t>Ecran de retour 24 pouces</t>
  </si>
  <si>
    <t>E24</t>
  </si>
  <si>
    <t>Enregistreur/streamer</t>
  </si>
  <si>
    <t>REC</t>
  </si>
  <si>
    <t>Hub USB</t>
  </si>
  <si>
    <t>HUB</t>
  </si>
  <si>
    <t>Visioconférence</t>
  </si>
  <si>
    <t>Ordinateur de visioconférence</t>
  </si>
  <si>
    <t>ORDI1</t>
  </si>
  <si>
    <t>Sonorisation</t>
  </si>
  <si>
    <t>Haut-parleur colonne</t>
  </si>
  <si>
    <t>HPCOL2</t>
  </si>
  <si>
    <t>Haut-parleur facade 60W</t>
  </si>
  <si>
    <t>HP3</t>
  </si>
  <si>
    <t>Amplificateur Dante 4 x 250W</t>
  </si>
  <si>
    <t>AMP1</t>
  </si>
  <si>
    <t>Désembeddeur audio HDMI 4K/60</t>
  </si>
  <si>
    <t>DES</t>
  </si>
  <si>
    <t>Interface relai SSI</t>
  </si>
  <si>
    <t>Console de mixage audio</t>
  </si>
  <si>
    <t>CMA</t>
  </si>
  <si>
    <t>Enceinte de monitoring</t>
  </si>
  <si>
    <t>MON</t>
  </si>
  <si>
    <t>Processeur audio Dante/USB</t>
  </si>
  <si>
    <t>PROCA</t>
  </si>
  <si>
    <t>Captation audio</t>
  </si>
  <si>
    <t>Micro main sans fil Dante</t>
  </si>
  <si>
    <t>MICD</t>
  </si>
  <si>
    <t>Micro serre tête</t>
  </si>
  <si>
    <t>MICS</t>
  </si>
  <si>
    <t>MICCHAR4</t>
  </si>
  <si>
    <t>MICCHAR2</t>
  </si>
  <si>
    <t>Micro col de cygne</t>
  </si>
  <si>
    <t>MICC</t>
  </si>
  <si>
    <t>Borne DECT 8 canaux</t>
  </si>
  <si>
    <t>DECT</t>
  </si>
  <si>
    <t>Captation vidéo</t>
  </si>
  <si>
    <t>Caméra motorisée PTZ + support mural</t>
  </si>
  <si>
    <t>CAM</t>
  </si>
  <si>
    <t>Pupitre de commande caméra</t>
  </si>
  <si>
    <t>PCAM</t>
  </si>
  <si>
    <t>Pilotage</t>
  </si>
  <si>
    <t>Dalle tactile 10 pouces à poser</t>
  </si>
  <si>
    <t>DT1</t>
  </si>
  <si>
    <t>Automate grande capacité</t>
  </si>
  <si>
    <t>AUT1</t>
  </si>
  <si>
    <t>Ordinateur de pilotage X Panel</t>
  </si>
  <si>
    <t>ORDI2</t>
  </si>
  <si>
    <t>Connectique de scène</t>
  </si>
  <si>
    <t>Platine XLR Dante 2 entrées et 2 sorties</t>
  </si>
  <si>
    <t>XLR</t>
  </si>
  <si>
    <t>Point de connexion HDMI en salle</t>
  </si>
  <si>
    <t>HDMI</t>
  </si>
  <si>
    <t>Point de connexion USB en salle</t>
  </si>
  <si>
    <t>USB</t>
  </si>
  <si>
    <t>Mobilier</t>
  </si>
  <si>
    <t>Pupitre de conférence</t>
  </si>
  <si>
    <t>PUPI</t>
  </si>
  <si>
    <t>Plan de travail régie</t>
  </si>
  <si>
    <t>PDT</t>
  </si>
  <si>
    <t>Chaises régie ergonomique</t>
  </si>
  <si>
    <t>CHAIS</t>
  </si>
  <si>
    <t>Divers</t>
  </si>
  <si>
    <t>Baie 42 U avec porte à clé</t>
  </si>
  <si>
    <t>BAIE42</t>
  </si>
  <si>
    <t>Câblage et accessoires</t>
  </si>
  <si>
    <t>CAB</t>
  </si>
  <si>
    <t>Ens</t>
  </si>
  <si>
    <t>Câble USB-C de 5m</t>
  </si>
  <si>
    <t>Ecran numérique interactif 98 pouces</t>
  </si>
  <si>
    <t>Support mural pour ecran supérieur à 65 pouces et inférieur à 150 pouces</t>
  </si>
  <si>
    <t>Ecran 65 pouces UHD</t>
  </si>
  <si>
    <t>Encodeur AVoIP</t>
  </si>
  <si>
    <t>Décodeur AVoIP</t>
  </si>
  <si>
    <t>Visioconférence BYOD</t>
  </si>
  <si>
    <t>Interface audio/Video USB</t>
  </si>
  <si>
    <t>Microphone plafond encastré</t>
  </si>
  <si>
    <t>Commutateur réseau</t>
  </si>
  <si>
    <t>Dalle tactile 7 pouces à poser</t>
  </si>
  <si>
    <t>Enceinte colonne</t>
  </si>
  <si>
    <t>Enceinte encastrée plafond 4,5 pouces</t>
  </si>
  <si>
    <t>Amplificateur 350W / 100V</t>
  </si>
  <si>
    <t>Processeur AV</t>
  </si>
  <si>
    <t>Caméra PTZ</t>
  </si>
  <si>
    <t>Baie 12 U avec porte à clé</t>
  </si>
  <si>
    <t>USBC</t>
  </si>
  <si>
    <t>EI98</t>
  </si>
  <si>
    <t>KFM3</t>
  </si>
  <si>
    <t>KFMO</t>
  </si>
  <si>
    <t>ENC</t>
  </si>
  <si>
    <t>DEC</t>
  </si>
  <si>
    <t>MICP</t>
  </si>
  <si>
    <t>SW</t>
  </si>
  <si>
    <t>DT2</t>
  </si>
  <si>
    <t>HPC</t>
  </si>
  <si>
    <t>HPP</t>
  </si>
  <si>
    <t>AMP2</t>
  </si>
  <si>
    <t>PROC</t>
  </si>
  <si>
    <t>CAMIP</t>
  </si>
  <si>
    <t>BAIE</t>
  </si>
  <si>
    <t>Câblage VDI</t>
  </si>
  <si>
    <t>VDICA4P6</t>
  </si>
  <si>
    <t>Câble 4 paires catégorie 6A</t>
  </si>
  <si>
    <t>VDIPBRA</t>
  </si>
  <si>
    <t>Guide cordon 4 anneaux</t>
  </si>
  <si>
    <t>Panneau de brassage 24 ports RJ45</t>
  </si>
  <si>
    <t xml:space="preserve">VDIGC </t>
  </si>
  <si>
    <t xml:space="preserve">VDIPNOY6 </t>
  </si>
  <si>
    <t>Noyau RJ45 catégorie 6A</t>
  </si>
  <si>
    <t>VDICORD10</t>
  </si>
  <si>
    <t>VDICORD20</t>
  </si>
  <si>
    <t>VDICORD30</t>
  </si>
  <si>
    <t>VDICORD50</t>
  </si>
  <si>
    <t>VDICORD70</t>
  </si>
  <si>
    <t>VDIBAGC</t>
  </si>
  <si>
    <t>Cordon RJ45-RJ45 de 1m</t>
  </si>
  <si>
    <t>Cordon RJ45-RJ45 de 2m</t>
  </si>
  <si>
    <t>Cordon RJ45-RJ45 de 3m</t>
  </si>
  <si>
    <t>Cordon RJ45-RJ45 de 5m</t>
  </si>
  <si>
    <t>Cordon RJ45-RJ45 de 7m</t>
  </si>
  <si>
    <t>Paire de bague de couleur</t>
  </si>
  <si>
    <t>VDICDC20</t>
  </si>
  <si>
    <t>VDICDC30</t>
  </si>
  <si>
    <t>Chemin de câbles filaire 200 x 30 avec accessoires</t>
  </si>
  <si>
    <t>Chemin de câbles filaire 300 x 30 avec accessoires</t>
  </si>
  <si>
    <t>Etape 1 : Réunion de lancement</t>
  </si>
  <si>
    <t>Etape 2</t>
  </si>
  <si>
    <t>Etape 2 : Études et spécifications</t>
  </si>
  <si>
    <t>Étape 3 : Gestion des prérequis</t>
  </si>
  <si>
    <t>Étape 4 : Approvisionnements et livraisons</t>
  </si>
  <si>
    <t>Étape 5 : Travaux, installations &amp; configurations</t>
  </si>
  <si>
    <t>Étape 6 : Opérations de réception</t>
  </si>
  <si>
    <t>FORM</t>
  </si>
  <si>
    <t>Transfert de compétence et accompagnement</t>
  </si>
  <si>
    <t>Transfort de compétence fonctionnel</t>
  </si>
  <si>
    <t>Dossier de transfert de compétence</t>
  </si>
  <si>
    <t>PU € HT /jour  Conducteur de travaux
(MOCONDUC)</t>
  </si>
  <si>
    <t>Charge en jours Conducteur de travaux</t>
  </si>
  <si>
    <t>SSI</t>
  </si>
  <si>
    <t xml:space="preserve">Pilotage </t>
  </si>
  <si>
    <t>Station de charge 4 emplacements</t>
  </si>
  <si>
    <t>Station de charge 2 emplacements</t>
  </si>
  <si>
    <t>TOTAL Amphitheatre</t>
  </si>
  <si>
    <t>TOTAL salle Comodale</t>
  </si>
  <si>
    <t>Maintenance curative annuelle PU € HT</t>
  </si>
  <si>
    <t>Maintenance préventive annuelle   PU € HT</t>
  </si>
  <si>
    <t>Maintenance évolutive annuelle PU € HT</t>
  </si>
  <si>
    <t>Total MCO 1 an</t>
  </si>
  <si>
    <t>Maintien en condition opérationnelle 1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</si>
</sst>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.0_-;\-* #,##0.0_-;_-* &quot;-&quot;??_-;_-@_-"/>
    <numFmt numFmtId="166" formatCode="_-* #,##0_-;\-* #,##0_-;_-* &quot;-&quot;??_-;_-@_-"/>
  </numFmts>
  <fonts count="20" x14ac:knownFonts="1">
    <font>
      <sz val="14"/>
      <color theme="1"/>
      <name val="Roboto Condensed"/>
      <family val="2"/>
    </font>
    <font>
      <sz val="14"/>
      <color theme="1"/>
      <name val="Roboto Condensed"/>
      <family val="2"/>
    </font>
    <font>
      <sz val="16"/>
      <color theme="1"/>
      <name val="Roboto Condensed"/>
    </font>
    <font>
      <b/>
      <sz val="16"/>
      <color rgb="FF0070C0"/>
      <name val="Roboto Condensed"/>
    </font>
    <font>
      <b/>
      <sz val="16"/>
      <color theme="1"/>
      <name val="Roboto Condensed"/>
    </font>
    <font>
      <b/>
      <sz val="16"/>
      <color theme="0"/>
      <name val="Roboto Condensed"/>
    </font>
    <font>
      <sz val="16"/>
      <color rgb="FF0070C0"/>
      <name val="Roboto Condensed"/>
    </font>
    <font>
      <sz val="16"/>
      <name val="Roboto Condensed"/>
    </font>
    <font>
      <sz val="16"/>
      <color rgb="FFFF0000"/>
      <name val="Roboto Condensed"/>
    </font>
    <font>
      <b/>
      <sz val="16"/>
      <name val="Roboto Condensed"/>
    </font>
    <font>
      <sz val="14"/>
      <name val="Roboto Condensed"/>
    </font>
    <font>
      <sz val="8"/>
      <name val="Roboto Condensed"/>
      <family val="2"/>
    </font>
    <font>
      <b/>
      <sz val="14"/>
      <color theme="1"/>
      <name val="Roboto Condensed"/>
    </font>
    <font>
      <b/>
      <sz val="14"/>
      <color theme="1"/>
      <name val="Roboto Condensed"/>
      <family val="2"/>
    </font>
    <font>
      <b/>
      <sz val="16"/>
      <color rgb="FFFF0000"/>
      <name val="Roboto Condensed"/>
    </font>
    <font>
      <sz val="16"/>
      <color theme="1"/>
      <name val="Roboto Condensed"/>
      <family val="2"/>
    </font>
    <font>
      <b/>
      <sz val="16"/>
      <color rgb="FF0070C0"/>
      <name val="Roboto Condensed"/>
      <family val="2"/>
    </font>
    <font>
      <b/>
      <sz val="16"/>
      <color rgb="FF0070C0"/>
      <name val="Roboto Condensed"/>
      <scheme val="minor"/>
    </font>
    <font>
      <sz val="16"/>
      <name val="Roboto Condensed"/>
      <scheme val="minor"/>
    </font>
    <font>
      <sz val="16"/>
      <name val="Roboto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1">
    <xf numFmtId="0" fontId="0" fillId="0" borderId="0" xfId="0"/>
    <xf numFmtId="164" fontId="5" fillId="2" borderId="29" xfId="2" applyNumberFormat="1" applyFont="1" applyFill="1" applyBorder="1" applyAlignment="1">
      <alignment horizontal="center" vertical="center"/>
    </xf>
    <xf numFmtId="164" fontId="5" fillId="2" borderId="2" xfId="2" applyNumberFormat="1" applyFont="1" applyFill="1" applyBorder="1" applyAlignment="1">
      <alignment horizontal="center" vertical="center" wrapText="1"/>
    </xf>
    <xf numFmtId="164" fontId="5" fillId="2" borderId="24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4" fontId="3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44" fontId="2" fillId="0" borderId="0" xfId="2" applyFont="1" applyAlignment="1">
      <alignment vertical="center"/>
    </xf>
    <xf numFmtId="165" fontId="7" fillId="0" borderId="0" xfId="1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4" fontId="7" fillId="0" borderId="0" xfId="2" applyFont="1" applyAlignment="1">
      <alignment vertical="center" wrapText="1"/>
    </xf>
    <xf numFmtId="164" fontId="7" fillId="0" borderId="0" xfId="2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44" fontId="2" fillId="0" borderId="11" xfId="2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44" fontId="2" fillId="0" borderId="0" xfId="2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3" fontId="7" fillId="0" borderId="5" xfId="1" applyFont="1" applyBorder="1" applyAlignment="1">
      <alignment vertical="center" wrapText="1"/>
    </xf>
    <xf numFmtId="43" fontId="7" fillId="0" borderId="5" xfId="1" applyFont="1" applyBorder="1" applyAlignment="1">
      <alignment horizontal="center" vertical="center" wrapText="1"/>
    </xf>
    <xf numFmtId="43" fontId="7" fillId="0" borderId="11" xfId="1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2" fillId="0" borderId="20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44" fontId="9" fillId="0" borderId="18" xfId="2" applyFont="1" applyBorder="1" applyAlignment="1">
      <alignment vertical="center" wrapText="1"/>
    </xf>
    <xf numFmtId="43" fontId="3" fillId="0" borderId="13" xfId="1" applyFont="1" applyBorder="1" applyAlignment="1">
      <alignment vertical="center" wrapText="1"/>
    </xf>
    <xf numFmtId="43" fontId="3" fillId="0" borderId="13" xfId="1" applyFont="1" applyBorder="1" applyAlignment="1">
      <alignment horizontal="center" vertical="center" wrapText="1"/>
    </xf>
    <xf numFmtId="43" fontId="3" fillId="0" borderId="14" xfId="1" applyFont="1" applyBorder="1" applyAlignment="1">
      <alignment vertical="center" wrapText="1"/>
    </xf>
    <xf numFmtId="0" fontId="4" fillId="0" borderId="28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 wrapText="1"/>
    </xf>
    <xf numFmtId="166" fontId="5" fillId="2" borderId="17" xfId="1" applyNumberFormat="1" applyFont="1" applyFill="1" applyBorder="1" applyAlignment="1">
      <alignment horizontal="center" vertical="center" wrapText="1"/>
    </xf>
    <xf numFmtId="166" fontId="4" fillId="0" borderId="20" xfId="1" applyNumberFormat="1" applyFont="1" applyBorder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166" fontId="7" fillId="0" borderId="5" xfId="1" applyNumberFormat="1" applyFont="1" applyBorder="1" applyAlignment="1">
      <alignment horizontal="center" vertical="center" wrapText="1"/>
    </xf>
    <xf numFmtId="166" fontId="9" fillId="0" borderId="17" xfId="1" applyNumberFormat="1" applyFont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43" fontId="7" fillId="0" borderId="22" xfId="1" applyFont="1" applyBorder="1" applyAlignment="1">
      <alignment horizontal="center" vertical="center" wrapText="1"/>
    </xf>
    <xf numFmtId="43" fontId="3" fillId="0" borderId="12" xfId="1" applyFont="1" applyBorder="1" applyAlignment="1">
      <alignment horizontal="center" vertical="center" wrapText="1"/>
    </xf>
    <xf numFmtId="164" fontId="5" fillId="2" borderId="17" xfId="2" applyNumberFormat="1" applyFont="1" applyFill="1" applyBorder="1" applyAlignment="1">
      <alignment horizontal="center" vertical="center" wrapText="1"/>
    </xf>
    <xf numFmtId="166" fontId="7" fillId="0" borderId="0" xfId="1" applyNumberFormat="1" applyFont="1" applyBorder="1" applyAlignment="1">
      <alignment horizontal="center" vertical="center" wrapText="1"/>
    </xf>
    <xf numFmtId="44" fontId="7" fillId="0" borderId="32" xfId="2" applyFont="1" applyBorder="1" applyAlignment="1">
      <alignment vertical="center" wrapText="1"/>
    </xf>
    <xf numFmtId="44" fontId="5" fillId="2" borderId="21" xfId="2" applyFont="1" applyFill="1" applyBorder="1" applyAlignment="1">
      <alignment horizontal="center" vertical="center" wrapText="1"/>
    </xf>
    <xf numFmtId="44" fontId="2" fillId="0" borderId="30" xfId="2" applyFont="1" applyBorder="1" applyAlignment="1">
      <alignment vertical="center"/>
    </xf>
    <xf numFmtId="164" fontId="5" fillId="2" borderId="18" xfId="2" applyNumberFormat="1" applyFont="1" applyFill="1" applyBorder="1" applyAlignment="1">
      <alignment horizontal="center" vertical="center" wrapText="1"/>
    </xf>
    <xf numFmtId="44" fontId="5" fillId="2" borderId="17" xfId="2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166" fontId="2" fillId="0" borderId="7" xfId="0" applyNumberFormat="1" applyFont="1" applyBorder="1" applyAlignment="1">
      <alignment horizontal="center" vertical="center"/>
    </xf>
    <xf numFmtId="0" fontId="12" fillId="0" borderId="0" xfId="0" applyFont="1"/>
    <xf numFmtId="164" fontId="5" fillId="2" borderId="19" xfId="2" applyNumberFormat="1" applyFont="1" applyFill="1" applyBorder="1" applyAlignment="1">
      <alignment vertical="center"/>
    </xf>
    <xf numFmtId="164" fontId="5" fillId="2" borderId="20" xfId="2" applyNumberFormat="1" applyFont="1" applyFill="1" applyBorder="1" applyAlignment="1">
      <alignment vertical="center"/>
    </xf>
    <xf numFmtId="44" fontId="2" fillId="5" borderId="5" xfId="2" applyFont="1" applyFill="1" applyBorder="1" applyAlignment="1">
      <alignment vertical="center"/>
    </xf>
    <xf numFmtId="43" fontId="7" fillId="5" borderId="22" xfId="1" applyFont="1" applyFill="1" applyBorder="1" applyAlignment="1">
      <alignment horizontal="center" vertical="center" wrapText="1"/>
    </xf>
    <xf numFmtId="43" fontId="7" fillId="5" borderId="5" xfId="1" applyFont="1" applyFill="1" applyBorder="1" applyAlignment="1">
      <alignment horizontal="center" vertical="center" wrapText="1"/>
    </xf>
    <xf numFmtId="43" fontId="7" fillId="5" borderId="5" xfId="1" applyFont="1" applyFill="1" applyBorder="1" applyAlignment="1">
      <alignment vertical="center" wrapText="1"/>
    </xf>
    <xf numFmtId="43" fontId="7" fillId="5" borderId="11" xfId="1" applyFont="1" applyFill="1" applyBorder="1" applyAlignment="1">
      <alignment vertical="center" wrapText="1"/>
    </xf>
    <xf numFmtId="44" fontId="2" fillId="5" borderId="16" xfId="2" applyFont="1" applyFill="1" applyBorder="1" applyAlignment="1">
      <alignment horizontal="center" vertical="center" wrapText="1"/>
    </xf>
    <xf numFmtId="44" fontId="2" fillId="5" borderId="17" xfId="2" applyFont="1" applyFill="1" applyBorder="1" applyAlignment="1">
      <alignment horizontal="center" vertical="center" wrapText="1"/>
    </xf>
    <xf numFmtId="44" fontId="2" fillId="5" borderId="17" xfId="2" applyFont="1" applyFill="1" applyBorder="1" applyAlignment="1">
      <alignment vertical="center" wrapText="1"/>
    </xf>
    <xf numFmtId="44" fontId="2" fillId="5" borderId="18" xfId="2" applyFont="1" applyFill="1" applyBorder="1" applyAlignment="1">
      <alignment vertical="center" wrapText="1"/>
    </xf>
    <xf numFmtId="44" fontId="10" fillId="5" borderId="5" xfId="2" applyFont="1" applyFill="1" applyBorder="1" applyAlignment="1">
      <alignment wrapText="1"/>
    </xf>
    <xf numFmtId="166" fontId="5" fillId="2" borderId="29" xfId="2" applyNumberFormat="1" applyFont="1" applyFill="1" applyBorder="1" applyAlignment="1">
      <alignment horizontal="center" vertical="center"/>
    </xf>
    <xf numFmtId="44" fontId="2" fillId="0" borderId="11" xfId="2" applyFont="1" applyBorder="1" applyAlignment="1">
      <alignment horizontal="center" vertical="center"/>
    </xf>
    <xf numFmtId="44" fontId="3" fillId="0" borderId="11" xfId="2" applyFont="1" applyBorder="1" applyAlignment="1">
      <alignment horizontal="center" vertical="center"/>
    </xf>
    <xf numFmtId="44" fontId="2" fillId="0" borderId="0" xfId="2" applyFont="1" applyAlignment="1">
      <alignment horizontal="center" vertical="center"/>
    </xf>
    <xf numFmtId="44" fontId="7" fillId="0" borderId="0" xfId="2" applyFont="1" applyAlignment="1">
      <alignment horizontal="center" vertical="center" wrapText="1"/>
    </xf>
    <xf numFmtId="44" fontId="5" fillId="2" borderId="18" xfId="2" applyFont="1" applyFill="1" applyBorder="1" applyAlignment="1">
      <alignment horizontal="center" vertical="center" wrapText="1"/>
    </xf>
    <xf numFmtId="44" fontId="6" fillId="0" borderId="0" xfId="2" applyFont="1" applyAlignment="1">
      <alignment horizontal="center" vertical="center"/>
    </xf>
    <xf numFmtId="44" fontId="5" fillId="2" borderId="16" xfId="2" applyFont="1" applyFill="1" applyBorder="1" applyAlignment="1">
      <alignment horizontal="center" vertical="center" wrapText="1"/>
    </xf>
    <xf numFmtId="44" fontId="5" fillId="2" borderId="23" xfId="2" applyFont="1" applyFill="1" applyBorder="1" applyAlignment="1">
      <alignment horizontal="center" vertical="center" wrapText="1"/>
    </xf>
    <xf numFmtId="44" fontId="5" fillId="2" borderId="2" xfId="2" applyFont="1" applyFill="1" applyBorder="1" applyAlignment="1">
      <alignment horizontal="center" vertical="center" wrapText="1"/>
    </xf>
    <xf numFmtId="43" fontId="2" fillId="0" borderId="31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8" xfId="1" applyFont="1" applyBorder="1" applyAlignment="1">
      <alignment vertical="center"/>
    </xf>
    <xf numFmtId="43" fontId="2" fillId="0" borderId="9" xfId="1" applyFont="1" applyBorder="1" applyAlignment="1">
      <alignment vertical="center"/>
    </xf>
    <xf numFmtId="0" fontId="5" fillId="2" borderId="16" xfId="0" applyFont="1" applyFill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44" fontId="2" fillId="5" borderId="11" xfId="2" applyFont="1" applyFill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66" fontId="2" fillId="0" borderId="28" xfId="1" applyNumberFormat="1" applyFont="1" applyBorder="1" applyAlignment="1">
      <alignment horizontal="center" vertical="center"/>
    </xf>
    <xf numFmtId="44" fontId="2" fillId="0" borderId="33" xfId="2" applyFont="1" applyBorder="1" applyAlignment="1">
      <alignment vertical="center"/>
    </xf>
    <xf numFmtId="166" fontId="7" fillId="0" borderId="7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66" fontId="2" fillId="5" borderId="5" xfId="1" applyNumberFormat="1" applyFont="1" applyFill="1" applyBorder="1" applyAlignment="1">
      <alignment vertical="center"/>
    </xf>
    <xf numFmtId="164" fontId="5" fillId="2" borderId="27" xfId="2" applyNumberFormat="1" applyFont="1" applyFill="1" applyBorder="1" applyAlignment="1">
      <alignment horizontal="left" vertical="center"/>
    </xf>
    <xf numFmtId="44" fontId="2" fillId="0" borderId="5" xfId="2" applyFont="1" applyFill="1" applyBorder="1" applyAlignment="1">
      <alignment vertical="center"/>
    </xf>
    <xf numFmtId="44" fontId="2" fillId="0" borderId="11" xfId="2" applyFont="1" applyFill="1" applyBorder="1" applyAlignment="1">
      <alignment vertical="center"/>
    </xf>
    <xf numFmtId="44" fontId="8" fillId="0" borderId="30" xfId="2" applyFont="1" applyFill="1" applyBorder="1" applyAlignment="1">
      <alignment vertical="center"/>
    </xf>
    <xf numFmtId="44" fontId="4" fillId="0" borderId="33" xfId="2" applyFont="1" applyBorder="1" applyAlignment="1">
      <alignment horizontal="center" vertical="center"/>
    </xf>
    <xf numFmtId="44" fontId="4" fillId="0" borderId="35" xfId="2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4" fontId="4" fillId="0" borderId="18" xfId="2" applyFont="1" applyBorder="1" applyAlignment="1">
      <alignment vertical="center"/>
    </xf>
    <xf numFmtId="43" fontId="7" fillId="0" borderId="22" xfId="1" applyFont="1" applyFill="1" applyBorder="1" applyAlignment="1">
      <alignment horizontal="center" vertical="center" wrapText="1"/>
    </xf>
    <xf numFmtId="43" fontId="7" fillId="0" borderId="5" xfId="1" applyFont="1" applyFill="1" applyBorder="1" applyAlignment="1">
      <alignment horizontal="center" vertical="center" wrapText="1"/>
    </xf>
    <xf numFmtId="43" fontId="7" fillId="0" borderId="11" xfId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wrapText="1"/>
    </xf>
    <xf numFmtId="166" fontId="2" fillId="0" borderId="5" xfId="1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5" fillId="2" borderId="34" xfId="0" applyFont="1" applyFill="1" applyBorder="1" applyAlignment="1">
      <alignment vertical="center" wrapText="1"/>
    </xf>
    <xf numFmtId="44" fontId="2" fillId="0" borderId="0" xfId="2" applyFont="1" applyFill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166" fontId="4" fillId="0" borderId="20" xfId="0" applyNumberFormat="1" applyFont="1" applyBorder="1" applyAlignment="1">
      <alignment horizontal="center" vertical="center"/>
    </xf>
    <xf numFmtId="44" fontId="4" fillId="0" borderId="18" xfId="2" applyFont="1" applyBorder="1" applyAlignment="1">
      <alignment horizontal="center" vertical="center"/>
    </xf>
    <xf numFmtId="44" fontId="5" fillId="0" borderId="0" xfId="2" applyFont="1" applyFill="1" applyBorder="1" applyAlignment="1">
      <alignment horizontal="center" vertical="center" wrapText="1"/>
    </xf>
    <xf numFmtId="44" fontId="2" fillId="0" borderId="0" xfId="2" applyFont="1" applyFill="1" applyBorder="1" applyAlignment="1">
      <alignment horizontal="center" vertical="center" wrapText="1"/>
    </xf>
    <xf numFmtId="44" fontId="4" fillId="0" borderId="0" xfId="2" applyFont="1" applyFill="1" applyBorder="1" applyAlignment="1">
      <alignment vertical="center"/>
    </xf>
    <xf numFmtId="44" fontId="2" fillId="0" borderId="22" xfId="2" applyFont="1" applyFill="1" applyBorder="1" applyAlignment="1">
      <alignment vertical="center"/>
    </xf>
    <xf numFmtId="44" fontId="2" fillId="0" borderId="23" xfId="2" applyFont="1" applyFill="1" applyBorder="1" applyAlignment="1">
      <alignment vertical="center"/>
    </xf>
    <xf numFmtId="44" fontId="2" fillId="0" borderId="24" xfId="2" applyFont="1" applyFill="1" applyBorder="1" applyAlignment="1">
      <alignment vertical="center"/>
    </xf>
    <xf numFmtId="44" fontId="2" fillId="5" borderId="22" xfId="2" applyFont="1" applyFill="1" applyBorder="1" applyAlignment="1">
      <alignment vertical="center"/>
    </xf>
    <xf numFmtId="44" fontId="2" fillId="0" borderId="37" xfId="2" applyFont="1" applyBorder="1" applyAlignment="1">
      <alignment horizontal="center" vertical="center" wrapText="1"/>
    </xf>
    <xf numFmtId="44" fontId="2" fillId="0" borderId="38" xfId="2" applyFont="1" applyBorder="1" applyAlignment="1">
      <alignment horizontal="center" vertical="center" wrapText="1"/>
    </xf>
    <xf numFmtId="44" fontId="2" fillId="0" borderId="39" xfId="2" applyFont="1" applyBorder="1" applyAlignment="1">
      <alignment horizontal="center" vertical="center" wrapText="1"/>
    </xf>
    <xf numFmtId="44" fontId="2" fillId="0" borderId="2" xfId="2" applyFont="1" applyFill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 wrapText="1"/>
    </xf>
    <xf numFmtId="164" fontId="2" fillId="0" borderId="11" xfId="2" applyNumberFormat="1" applyFont="1" applyFill="1" applyBorder="1" applyAlignment="1">
      <alignment vertical="center"/>
    </xf>
    <xf numFmtId="164" fontId="2" fillId="0" borderId="11" xfId="2" applyNumberFormat="1" applyFont="1" applyBorder="1" applyAlignment="1">
      <alignment vertical="center"/>
    </xf>
    <xf numFmtId="44" fontId="2" fillId="0" borderId="31" xfId="2" applyFont="1" applyBorder="1" applyAlignment="1">
      <alignment horizontal="center" vertical="center" wrapText="1"/>
    </xf>
    <xf numFmtId="44" fontId="2" fillId="0" borderId="8" xfId="2" applyFont="1" applyBorder="1" applyAlignment="1">
      <alignment horizontal="center" vertical="center" wrapText="1"/>
    </xf>
    <xf numFmtId="44" fontId="2" fillId="0" borderId="9" xfId="2" applyFont="1" applyBorder="1" applyAlignment="1">
      <alignment horizontal="center" vertical="center" wrapText="1"/>
    </xf>
    <xf numFmtId="44" fontId="7" fillId="0" borderId="0" xfId="2" applyFont="1" applyBorder="1" applyAlignment="1">
      <alignment vertical="center" wrapText="1"/>
    </xf>
    <xf numFmtId="44" fontId="8" fillId="0" borderId="0" xfId="2" applyFont="1" applyFill="1" applyBorder="1" applyAlignment="1">
      <alignment vertical="center"/>
    </xf>
    <xf numFmtId="44" fontId="9" fillId="0" borderId="0" xfId="2" applyFont="1" applyBorder="1" applyAlignment="1">
      <alignment vertical="center" wrapText="1"/>
    </xf>
    <xf numFmtId="44" fontId="4" fillId="0" borderId="0" xfId="2" applyFont="1" applyBorder="1" applyAlignment="1">
      <alignment horizontal="center" vertical="center"/>
    </xf>
    <xf numFmtId="44" fontId="2" fillId="0" borderId="0" xfId="2" applyFont="1" applyBorder="1" applyAlignment="1">
      <alignment horizontal="center" vertical="center"/>
    </xf>
    <xf numFmtId="44" fontId="3" fillId="0" borderId="0" xfId="2" applyFont="1" applyBorder="1" applyAlignment="1">
      <alignment horizontal="center" vertical="center"/>
    </xf>
    <xf numFmtId="44" fontId="15" fillId="0" borderId="0" xfId="2" applyFont="1" applyAlignment="1">
      <alignment vertical="center"/>
    </xf>
    <xf numFmtId="44" fontId="16" fillId="0" borderId="0" xfId="2" applyFont="1" applyAlignment="1">
      <alignment vertical="center"/>
    </xf>
    <xf numFmtId="0" fontId="17" fillId="0" borderId="3" xfId="0" applyFont="1" applyBorder="1"/>
    <xf numFmtId="0" fontId="2" fillId="0" borderId="7" xfId="0" applyFont="1" applyBorder="1"/>
    <xf numFmtId="0" fontId="18" fillId="0" borderId="5" xfId="0" applyFont="1" applyBorder="1"/>
    <xf numFmtId="0" fontId="17" fillId="0" borderId="0" xfId="0" applyFont="1"/>
    <xf numFmtId="0" fontId="2" fillId="0" borderId="4" xfId="0" applyFont="1" applyBorder="1"/>
    <xf numFmtId="0" fontId="18" fillId="0" borderId="38" xfId="0" applyFont="1" applyBorder="1"/>
    <xf numFmtId="0" fontId="16" fillId="0" borderId="10" xfId="0" applyFont="1" applyBorder="1" applyAlignment="1">
      <alignment vertical="center"/>
    </xf>
    <xf numFmtId="0" fontId="17" fillId="0" borderId="4" xfId="0" applyFont="1" applyBorder="1"/>
    <xf numFmtId="0" fontId="15" fillId="0" borderId="7" xfId="0" applyFont="1" applyBorder="1"/>
    <xf numFmtId="164" fontId="18" fillId="0" borderId="7" xfId="2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164" fontId="18" fillId="0" borderId="7" xfId="2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164" fontId="18" fillId="0" borderId="5" xfId="2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164" fontId="18" fillId="0" borderId="5" xfId="2" applyNumberFormat="1" applyFont="1" applyBorder="1" applyAlignment="1">
      <alignment horizontal="center" vertical="center"/>
    </xf>
    <xf numFmtId="164" fontId="18" fillId="0" borderId="4" xfId="2" applyNumberFormat="1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164" fontId="18" fillId="0" borderId="5" xfId="2" applyNumberFormat="1" applyFont="1" applyFill="1" applyBorder="1"/>
    <xf numFmtId="164" fontId="18" fillId="0" borderId="38" xfId="2" applyNumberFormat="1" applyFont="1" applyFill="1" applyBorder="1"/>
    <xf numFmtId="0" fontId="18" fillId="0" borderId="38" xfId="0" applyFont="1" applyBorder="1" applyAlignment="1">
      <alignment horizontal="center"/>
    </xf>
    <xf numFmtId="164" fontId="18" fillId="0" borderId="38" xfId="2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166" fontId="15" fillId="5" borderId="5" xfId="1" applyNumberFormat="1" applyFont="1" applyFill="1" applyBorder="1" applyAlignment="1">
      <alignment vertical="center"/>
    </xf>
    <xf numFmtId="44" fontId="15" fillId="5" borderId="22" xfId="2" applyFont="1" applyFill="1" applyBorder="1" applyAlignment="1">
      <alignment vertical="center"/>
    </xf>
    <xf numFmtId="44" fontId="15" fillId="5" borderId="5" xfId="2" applyFont="1" applyFill="1" applyBorder="1" applyAlignment="1">
      <alignment vertical="center"/>
    </xf>
    <xf numFmtId="44" fontId="15" fillId="5" borderId="11" xfId="2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8" fillId="0" borderId="1" xfId="0" applyFont="1" applyBorder="1"/>
    <xf numFmtId="164" fontId="18" fillId="0" borderId="38" xfId="2" applyNumberFormat="1" applyFont="1" applyFill="1" applyBorder="1" applyAlignment="1">
      <alignment horizontal="center" vertical="center"/>
    </xf>
    <xf numFmtId="166" fontId="15" fillId="0" borderId="5" xfId="1" applyNumberFormat="1" applyFont="1" applyBorder="1" applyAlignment="1">
      <alignment vertical="center"/>
    </xf>
    <xf numFmtId="44" fontId="15" fillId="0" borderId="11" xfId="2" applyFont="1" applyBorder="1" applyAlignment="1">
      <alignment vertical="center"/>
    </xf>
    <xf numFmtId="44" fontId="15" fillId="0" borderId="23" xfId="2" applyFont="1" applyBorder="1" applyAlignment="1">
      <alignment vertical="center"/>
    </xf>
    <xf numFmtId="44" fontId="15" fillId="0" borderId="2" xfId="2" applyFont="1" applyBorder="1" applyAlignment="1">
      <alignment vertical="center"/>
    </xf>
    <xf numFmtId="44" fontId="15" fillId="0" borderId="24" xfId="2" applyFont="1" applyBorder="1" applyAlignment="1">
      <alignment vertical="center"/>
    </xf>
    <xf numFmtId="164" fontId="2" fillId="0" borderId="0" xfId="2" applyNumberFormat="1" applyFont="1" applyFill="1" applyBorder="1" applyAlignment="1">
      <alignment vertical="center"/>
    </xf>
    <xf numFmtId="164" fontId="15" fillId="0" borderId="0" xfId="2" applyNumberFormat="1" applyFont="1" applyFill="1" applyBorder="1" applyAlignment="1">
      <alignment vertical="center"/>
    </xf>
    <xf numFmtId="0" fontId="15" fillId="0" borderId="3" xfId="0" applyFont="1" applyBorder="1"/>
    <xf numFmtId="164" fontId="15" fillId="0" borderId="11" xfId="2" applyNumberFormat="1" applyFont="1" applyBorder="1" applyAlignment="1">
      <alignment vertical="center"/>
    </xf>
    <xf numFmtId="164" fontId="15" fillId="0" borderId="0" xfId="2" applyNumberFormat="1" applyFont="1" applyAlignment="1">
      <alignment vertical="center"/>
    </xf>
    <xf numFmtId="0" fontId="15" fillId="0" borderId="0" xfId="0" applyFont="1" applyAlignment="1">
      <alignment vertical="center"/>
    </xf>
    <xf numFmtId="44" fontId="15" fillId="0" borderId="23" xfId="2" applyFont="1" applyFill="1" applyBorder="1" applyAlignment="1">
      <alignment vertical="center"/>
    </xf>
    <xf numFmtId="44" fontId="15" fillId="0" borderId="2" xfId="2" applyFont="1" applyFill="1" applyBorder="1" applyAlignment="1">
      <alignment vertical="center"/>
    </xf>
    <xf numFmtId="44" fontId="15" fillId="0" borderId="24" xfId="2" applyFont="1" applyFill="1" applyBorder="1" applyAlignment="1">
      <alignment vertical="center"/>
    </xf>
    <xf numFmtId="44" fontId="15" fillId="0" borderId="22" xfId="2" applyFont="1" applyFill="1" applyBorder="1" applyAlignment="1">
      <alignment vertical="center"/>
    </xf>
    <xf numFmtId="44" fontId="15" fillId="0" borderId="5" xfId="2" applyFont="1" applyFill="1" applyBorder="1" applyAlignment="1">
      <alignment vertical="center"/>
    </xf>
    <xf numFmtId="44" fontId="15" fillId="0" borderId="11" xfId="2" applyFont="1" applyFill="1" applyBorder="1" applyAlignment="1">
      <alignment vertical="center"/>
    </xf>
    <xf numFmtId="166" fontId="2" fillId="5" borderId="22" xfId="1" applyNumberFormat="1" applyFont="1" applyFill="1" applyBorder="1" applyAlignment="1">
      <alignment vertical="center"/>
    </xf>
    <xf numFmtId="166" fontId="2" fillId="5" borderId="11" xfId="1" applyNumberFormat="1" applyFont="1" applyFill="1" applyBorder="1" applyAlignment="1">
      <alignment vertical="center"/>
    </xf>
    <xf numFmtId="0" fontId="18" fillId="0" borderId="22" xfId="0" applyFont="1" applyBorder="1"/>
    <xf numFmtId="0" fontId="18" fillId="0" borderId="11" xfId="0" applyFont="1" applyBorder="1"/>
    <xf numFmtId="166" fontId="2" fillId="0" borderId="22" xfId="1" applyNumberFormat="1" applyFont="1" applyFill="1" applyBorder="1" applyAlignment="1">
      <alignment vertical="center"/>
    </xf>
    <xf numFmtId="166" fontId="2" fillId="0" borderId="11" xfId="1" applyNumberFormat="1" applyFont="1" applyFill="1" applyBorder="1" applyAlignment="1">
      <alignment vertical="center"/>
    </xf>
    <xf numFmtId="44" fontId="4" fillId="0" borderId="40" xfId="2" applyFont="1" applyBorder="1" applyAlignment="1">
      <alignment vertical="center"/>
    </xf>
    <xf numFmtId="0" fontId="18" fillId="0" borderId="2" xfId="0" applyFont="1" applyBorder="1"/>
    <xf numFmtId="166" fontId="2" fillId="5" borderId="2" xfId="1" applyNumberFormat="1" applyFont="1" applyFill="1" applyBorder="1" applyAlignment="1">
      <alignment vertical="center"/>
    </xf>
    <xf numFmtId="164" fontId="2" fillId="0" borderId="24" xfId="2" applyNumberFormat="1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166" fontId="19" fillId="0" borderId="5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4" fontId="15" fillId="0" borderId="12" xfId="2" applyFont="1" applyBorder="1" applyAlignment="1">
      <alignment vertical="center"/>
    </xf>
    <xf numFmtId="44" fontId="15" fillId="0" borderId="13" xfId="2" applyFont="1" applyBorder="1" applyAlignment="1">
      <alignment vertical="center"/>
    </xf>
    <xf numFmtId="44" fontId="15" fillId="0" borderId="14" xfId="2" applyFont="1" applyBorder="1" applyAlignment="1">
      <alignment vertical="center"/>
    </xf>
    <xf numFmtId="44" fontId="14" fillId="0" borderId="0" xfId="2" applyFont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4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776230</xdr:colOff>
      <xdr:row>0</xdr:row>
      <xdr:rowOff>254976</xdr:rowOff>
    </xdr:from>
    <xdr:to>
      <xdr:col>10</xdr:col>
      <xdr:colOff>1636939</xdr:colOff>
      <xdr:row>3</xdr:row>
      <xdr:rowOff>151439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2BD3610C-2909-4457-B3DB-7B29EB60F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845530" y="254976"/>
          <a:ext cx="2708559" cy="14014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776230</xdr:colOff>
      <xdr:row>0</xdr:row>
      <xdr:rowOff>254976</xdr:rowOff>
    </xdr:from>
    <xdr:to>
      <xdr:col>10</xdr:col>
      <xdr:colOff>1636939</xdr:colOff>
      <xdr:row>3</xdr:row>
      <xdr:rowOff>151439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CCB6C9C0-4E9D-4896-BD89-48E94809E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820765" y="251166"/>
          <a:ext cx="2599974" cy="14242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776230</xdr:colOff>
      <xdr:row>0</xdr:row>
      <xdr:rowOff>254976</xdr:rowOff>
    </xdr:from>
    <xdr:to>
      <xdr:col>10</xdr:col>
      <xdr:colOff>1636939</xdr:colOff>
      <xdr:row>3</xdr:row>
      <xdr:rowOff>151439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C9449994-C304-48B5-8F56-31B031624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820765" y="251166"/>
          <a:ext cx="2599974" cy="1424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 altetia xls">
  <a:themeElements>
    <a:clrScheme name="Personnalisé 2">
      <a:dk1>
        <a:sysClr val="windowText" lastClr="000000"/>
      </a:dk1>
      <a:lt1>
        <a:srgbClr val="FFFFFF"/>
      </a:lt1>
      <a:dk2>
        <a:srgbClr val="44546A"/>
      </a:dk2>
      <a:lt2>
        <a:srgbClr val="E7E6E6"/>
      </a:lt2>
      <a:accent1>
        <a:srgbClr val="0060B4"/>
      </a:accent1>
      <a:accent2>
        <a:srgbClr val="00B0F4"/>
      </a:accent2>
      <a:accent3>
        <a:srgbClr val="F58C78"/>
      </a:accent3>
      <a:accent4>
        <a:srgbClr val="AAAAAA"/>
      </a:accent4>
      <a:accent5>
        <a:srgbClr val="64B8FA"/>
      </a:accent5>
      <a:accent6>
        <a:srgbClr val="90CCFA"/>
      </a:accent6>
      <a:hlink>
        <a:srgbClr val="000000"/>
      </a:hlink>
      <a:folHlink>
        <a:srgbClr val="954F72"/>
      </a:folHlink>
    </a:clrScheme>
    <a:fontScheme name="Roboto">
      <a:majorFont>
        <a:latin typeface="Roboto Condensed"/>
        <a:ea typeface=""/>
        <a:cs typeface=""/>
      </a:majorFont>
      <a:minorFont>
        <a:latin typeface="Roboto Condense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Altetia Nextgen" id="{AFBB28D0-B2F1-4A56-A74D-0E0343B60C55}" vid="{EEA064CF-4895-431D-B85A-80A871CABABB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14ACE-437B-4BEF-8015-5E3D0710DC80}">
  <dimension ref="A1:C13"/>
  <sheetViews>
    <sheetView workbookViewId="0">
      <selection activeCell="B12" sqref="B12"/>
    </sheetView>
  </sheetViews>
  <sheetFormatPr baseColWidth="10" defaultRowHeight="18" x14ac:dyDescent="0.35"/>
  <cols>
    <col min="2" max="2" width="89.36328125" customWidth="1"/>
  </cols>
  <sheetData>
    <row r="1" spans="1:3" x14ac:dyDescent="0.35">
      <c r="A1" s="79" t="s">
        <v>62</v>
      </c>
    </row>
    <row r="3" spans="1:3" x14ac:dyDescent="0.35">
      <c r="B3" t="s">
        <v>63</v>
      </c>
    </row>
    <row r="4" spans="1:3" x14ac:dyDescent="0.35">
      <c r="B4" t="s">
        <v>48</v>
      </c>
    </row>
    <row r="5" spans="1:3" x14ac:dyDescent="0.35">
      <c r="B5" t="s">
        <v>50</v>
      </c>
    </row>
    <row r="7" spans="1:3" x14ac:dyDescent="0.35">
      <c r="B7" t="s">
        <v>64</v>
      </c>
    </row>
    <row r="8" spans="1:3" x14ac:dyDescent="0.35">
      <c r="B8" t="s">
        <v>65</v>
      </c>
      <c r="C8" s="91"/>
    </row>
    <row r="9" spans="1:3" x14ac:dyDescent="0.35">
      <c r="B9" t="s">
        <v>66</v>
      </c>
    </row>
    <row r="11" spans="1:3" x14ac:dyDescent="0.35">
      <c r="B11" t="s">
        <v>49</v>
      </c>
    </row>
    <row r="12" spans="1:3" x14ac:dyDescent="0.35">
      <c r="B12" t="s">
        <v>51</v>
      </c>
    </row>
    <row r="13" spans="1:3" x14ac:dyDescent="0.35">
      <c r="B13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D4A3-16AB-4AB1-AEE6-CE9D9920DE74}">
  <sheetPr>
    <pageSetUpPr fitToPage="1"/>
  </sheetPr>
  <dimension ref="A1:AD118"/>
  <sheetViews>
    <sheetView tabSelected="1" zoomScale="55" zoomScaleNormal="55" workbookViewId="0">
      <pane ySplit="7" topLeftCell="A8" activePane="bottomLeft" state="frozen"/>
      <selection pane="bottomLeft" activeCell="E115" sqref="E115"/>
    </sheetView>
  </sheetViews>
  <sheetFormatPr baseColWidth="10" defaultColWidth="10.6328125" defaultRowHeight="21" x14ac:dyDescent="0.35"/>
  <cols>
    <col min="1" max="1" width="14.453125" style="4" bestFit="1" customWidth="1"/>
    <col min="2" max="2" width="16.26953125" style="4" customWidth="1"/>
    <col min="3" max="3" width="103.453125" style="9" customWidth="1"/>
    <col min="4" max="4" width="18.90625" style="5" customWidth="1"/>
    <col min="5" max="5" width="22.6328125" style="5" customWidth="1"/>
    <col min="6" max="6" width="16.26953125" style="11" customWidth="1"/>
    <col min="7" max="7" width="19.26953125" style="11" customWidth="1"/>
    <col min="8" max="8" width="20.08984375" style="11" customWidth="1"/>
    <col min="9" max="9" width="19.81640625" style="11" customWidth="1"/>
    <col min="10" max="12" width="20.81640625" style="11" customWidth="1"/>
    <col min="13" max="13" width="21.08984375" style="56" customWidth="1"/>
    <col min="14" max="15" width="21.08984375" style="12" customWidth="1"/>
    <col min="16" max="17" width="25.36328125" style="12" customWidth="1"/>
    <col min="18" max="18" width="29.36328125" style="5" customWidth="1"/>
    <col min="19" max="19" width="33.08984375" style="12" customWidth="1"/>
    <col min="20" max="21" width="24.90625" style="95" customWidth="1"/>
    <col min="22" max="22" width="27.1796875" style="12" customWidth="1"/>
    <col min="23" max="23" width="10.6328125" style="5"/>
    <col min="24" max="24" width="34.54296875" style="5" bestFit="1" customWidth="1"/>
    <col min="25" max="25" width="127.36328125" style="5" bestFit="1" customWidth="1"/>
    <col min="26" max="26" width="17.453125" style="5" bestFit="1" customWidth="1"/>
    <col min="27" max="28" width="17.453125" style="5" customWidth="1"/>
    <col min="29" max="29" width="10.26953125" style="5" bestFit="1" customWidth="1"/>
    <col min="30" max="16384" width="10.6328125" style="5"/>
  </cols>
  <sheetData>
    <row r="1" spans="1:22" ht="36" customHeight="1" x14ac:dyDescent="0.35">
      <c r="A1" s="149" t="s">
        <v>0</v>
      </c>
      <c r="B1" s="150"/>
      <c r="C1" s="151"/>
    </row>
    <row r="2" spans="1:22" ht="42" customHeight="1" x14ac:dyDescent="0.35">
      <c r="A2" s="149" t="s">
        <v>1</v>
      </c>
      <c r="B2" s="149" t="s">
        <v>2</v>
      </c>
      <c r="C2" s="148" t="s">
        <v>80</v>
      </c>
      <c r="E2" s="13"/>
      <c r="F2" s="14"/>
      <c r="G2" s="14"/>
      <c r="H2" s="14"/>
      <c r="I2" s="14"/>
      <c r="J2" s="14"/>
      <c r="K2" s="14"/>
      <c r="L2" s="14"/>
      <c r="M2" s="57"/>
      <c r="N2" s="15"/>
      <c r="O2" s="230"/>
      <c r="P2" s="230"/>
      <c r="Q2" s="230"/>
      <c r="R2" s="230"/>
      <c r="S2" s="15"/>
      <c r="T2" s="96"/>
      <c r="U2" s="96"/>
      <c r="V2" s="15"/>
    </row>
    <row r="3" spans="1:22" ht="42" x14ac:dyDescent="0.35">
      <c r="A3" s="149" t="s">
        <v>3</v>
      </c>
      <c r="B3" s="152"/>
      <c r="C3" s="153" t="s">
        <v>81</v>
      </c>
      <c r="F3" s="14"/>
      <c r="G3" s="14"/>
      <c r="H3" s="14"/>
      <c r="I3" s="14"/>
      <c r="J3" s="14"/>
      <c r="K3" s="14"/>
      <c r="L3" s="14"/>
      <c r="M3" s="57"/>
      <c r="N3" s="15"/>
      <c r="O3" s="15"/>
      <c r="P3" s="15"/>
      <c r="Q3" s="15"/>
      <c r="R3" s="16"/>
      <c r="S3" s="15"/>
      <c r="T3" s="96"/>
      <c r="U3" s="96"/>
      <c r="V3" s="15"/>
    </row>
    <row r="4" spans="1:22" x14ac:dyDescent="0.35">
      <c r="R4" s="12"/>
    </row>
    <row r="5" spans="1:22" x14ac:dyDescent="0.35">
      <c r="B5" s="9"/>
      <c r="E5" s="11"/>
      <c r="M5" s="12"/>
      <c r="S5" s="95"/>
      <c r="U5" s="12"/>
    </row>
    <row r="6" spans="1:22" ht="21.6" thickBot="1" x14ac:dyDescent="0.4">
      <c r="B6" s="9"/>
      <c r="E6" s="11"/>
      <c r="M6" s="12"/>
      <c r="S6" s="95"/>
      <c r="U6" s="12"/>
    </row>
    <row r="7" spans="1:22" s="17" customFormat="1" ht="167.4" customHeight="1" thickBot="1" x14ac:dyDescent="0.4">
      <c r="A7" s="106" t="s">
        <v>5</v>
      </c>
      <c r="B7" s="7" t="s">
        <v>75</v>
      </c>
      <c r="C7" s="132" t="s">
        <v>6</v>
      </c>
      <c r="D7" s="7" t="s">
        <v>73</v>
      </c>
      <c r="E7" s="8" t="s">
        <v>69</v>
      </c>
      <c r="F7" s="8" t="s">
        <v>8</v>
      </c>
      <c r="G7" s="8" t="s">
        <v>70</v>
      </c>
      <c r="H7" s="8" t="s">
        <v>74</v>
      </c>
      <c r="I7" s="76" t="s">
        <v>71</v>
      </c>
      <c r="J7" s="97" t="s">
        <v>72</v>
      </c>
      <c r="K7" s="97" t="s">
        <v>85</v>
      </c>
      <c r="L7" s="137"/>
      <c r="M7" s="99" t="s">
        <v>259</v>
      </c>
      <c r="N7" s="76" t="s">
        <v>260</v>
      </c>
      <c r="O7" s="97" t="s">
        <v>261</v>
      </c>
      <c r="P7" s="137"/>
    </row>
    <row r="8" spans="1:22" x14ac:dyDescent="0.35">
      <c r="A8" s="18" t="s">
        <v>82</v>
      </c>
      <c r="B8" s="107"/>
      <c r="C8" s="107"/>
      <c r="D8" s="110"/>
      <c r="E8" s="110"/>
      <c r="F8" s="110"/>
      <c r="G8" s="110"/>
      <c r="H8" s="110"/>
      <c r="I8" s="111"/>
      <c r="J8" s="112"/>
      <c r="K8" s="112"/>
      <c r="L8" s="133"/>
      <c r="M8" s="144"/>
      <c r="N8" s="145"/>
      <c r="O8" s="146"/>
      <c r="P8" s="138"/>
      <c r="Q8" s="5"/>
      <c r="S8" s="5"/>
      <c r="T8" s="5"/>
      <c r="U8" s="5"/>
      <c r="V8" s="5"/>
    </row>
    <row r="9" spans="1:22" x14ac:dyDescent="0.4">
      <c r="A9" s="19"/>
      <c r="B9" s="167" t="s">
        <v>87</v>
      </c>
      <c r="C9" s="168"/>
      <c r="D9" s="169" t="s">
        <v>88</v>
      </c>
      <c r="E9" s="130"/>
      <c r="F9" s="114"/>
      <c r="G9" s="114"/>
      <c r="H9" s="130"/>
      <c r="I9" s="130"/>
      <c r="J9" s="154"/>
      <c r="K9" s="154"/>
      <c r="L9" s="202"/>
      <c r="M9" s="140"/>
      <c r="N9" s="117"/>
      <c r="O9" s="118"/>
      <c r="P9" s="133"/>
      <c r="Q9" s="5"/>
      <c r="S9" s="5"/>
      <c r="T9" s="5"/>
      <c r="U9" s="5"/>
      <c r="V9" s="5"/>
    </row>
    <row r="10" spans="1:22" x14ac:dyDescent="0.4">
      <c r="A10" s="19"/>
      <c r="B10" s="170" t="s">
        <v>88</v>
      </c>
      <c r="C10" s="168" t="s">
        <v>89</v>
      </c>
      <c r="D10" s="169" t="s">
        <v>90</v>
      </c>
      <c r="E10" s="115"/>
      <c r="F10" s="176" t="s">
        <v>61</v>
      </c>
      <c r="G10" s="177">
        <v>1</v>
      </c>
      <c r="H10" s="115"/>
      <c r="I10" s="115"/>
      <c r="J10" s="154">
        <f>I10*H10</f>
        <v>0</v>
      </c>
      <c r="K10" s="154">
        <f>J10*1.2</f>
        <v>0</v>
      </c>
      <c r="L10" s="202"/>
      <c r="M10" s="143"/>
      <c r="N10" s="82"/>
      <c r="O10" s="108"/>
      <c r="P10" s="133"/>
      <c r="Q10" s="5"/>
      <c r="S10" s="5"/>
      <c r="T10" s="5"/>
      <c r="U10" s="5"/>
      <c r="V10" s="5"/>
    </row>
    <row r="11" spans="1:22" x14ac:dyDescent="0.4">
      <c r="A11" s="19"/>
      <c r="B11" s="170" t="s">
        <v>88</v>
      </c>
      <c r="C11" s="168" t="s">
        <v>91</v>
      </c>
      <c r="D11" s="169" t="s">
        <v>92</v>
      </c>
      <c r="E11" s="115"/>
      <c r="F11" s="176" t="s">
        <v>61</v>
      </c>
      <c r="G11" s="177">
        <v>1</v>
      </c>
      <c r="H11" s="115"/>
      <c r="I11" s="115"/>
      <c r="J11" s="154">
        <f>I11*H11</f>
        <v>0</v>
      </c>
      <c r="K11" s="154">
        <f t="shared" ref="K11:K16" si="0">J11*1.2</f>
        <v>0</v>
      </c>
      <c r="L11" s="202"/>
      <c r="M11" s="140"/>
      <c r="N11" s="117"/>
      <c r="O11" s="118"/>
      <c r="P11" s="133"/>
      <c r="Q11" s="5"/>
      <c r="S11" s="5"/>
      <c r="T11" s="5"/>
      <c r="U11" s="5"/>
      <c r="V11" s="5"/>
    </row>
    <row r="12" spans="1:22" x14ac:dyDescent="0.4">
      <c r="A12" s="19"/>
      <c r="B12" s="170" t="s">
        <v>88</v>
      </c>
      <c r="C12" s="168" t="s">
        <v>93</v>
      </c>
      <c r="D12" s="169" t="s">
        <v>94</v>
      </c>
      <c r="E12" s="115"/>
      <c r="F12" s="178" t="s">
        <v>61</v>
      </c>
      <c r="G12" s="177">
        <v>1</v>
      </c>
      <c r="H12" s="115"/>
      <c r="I12" s="115"/>
      <c r="J12" s="154">
        <f t="shared" ref="J12:J58" si="1">I12*H12</f>
        <v>0</v>
      </c>
      <c r="K12" s="154">
        <f t="shared" si="0"/>
        <v>0</v>
      </c>
      <c r="L12" s="202"/>
      <c r="M12" s="143"/>
      <c r="N12" s="82"/>
      <c r="O12" s="108"/>
      <c r="P12" s="133"/>
      <c r="Q12" s="5"/>
      <c r="S12" s="5"/>
      <c r="T12" s="5"/>
      <c r="U12" s="5"/>
      <c r="V12" s="5"/>
    </row>
    <row r="13" spans="1:22" x14ac:dyDescent="0.4">
      <c r="A13" s="19"/>
      <c r="B13" s="170" t="s">
        <v>88</v>
      </c>
      <c r="C13" s="168" t="s">
        <v>95</v>
      </c>
      <c r="D13" s="169" t="s">
        <v>96</v>
      </c>
      <c r="E13" s="115"/>
      <c r="F13" s="176" t="s">
        <v>61</v>
      </c>
      <c r="G13" s="179">
        <v>1</v>
      </c>
      <c r="H13" s="115"/>
      <c r="I13" s="115"/>
      <c r="J13" s="154">
        <f t="shared" si="1"/>
        <v>0</v>
      </c>
      <c r="K13" s="154">
        <f t="shared" si="0"/>
        <v>0</v>
      </c>
      <c r="L13" s="202"/>
      <c r="M13" s="143"/>
      <c r="N13" s="82"/>
      <c r="O13" s="108"/>
      <c r="P13" s="133"/>
      <c r="Q13" s="5"/>
      <c r="S13" s="5"/>
      <c r="T13" s="5"/>
      <c r="U13" s="5"/>
      <c r="V13" s="5"/>
    </row>
    <row r="14" spans="1:22" x14ac:dyDescent="0.4">
      <c r="A14" s="19"/>
      <c r="B14" s="170" t="s">
        <v>88</v>
      </c>
      <c r="C14" s="168" t="s">
        <v>97</v>
      </c>
      <c r="D14" s="169" t="s">
        <v>98</v>
      </c>
      <c r="E14" s="115"/>
      <c r="F14" s="176" t="s">
        <v>61</v>
      </c>
      <c r="G14" s="177">
        <v>1</v>
      </c>
      <c r="H14" s="115"/>
      <c r="I14" s="115"/>
      <c r="J14" s="154">
        <f t="shared" si="1"/>
        <v>0</v>
      </c>
      <c r="K14" s="154">
        <f t="shared" si="0"/>
        <v>0</v>
      </c>
      <c r="L14" s="202"/>
      <c r="M14" s="143"/>
      <c r="N14" s="82"/>
      <c r="O14" s="108"/>
      <c r="P14" s="133"/>
      <c r="Q14" s="5"/>
      <c r="S14" s="5"/>
      <c r="T14" s="5"/>
      <c r="U14" s="5"/>
      <c r="V14" s="5"/>
    </row>
    <row r="15" spans="1:22" x14ac:dyDescent="0.4">
      <c r="A15" s="19"/>
      <c r="B15" s="170" t="s">
        <v>88</v>
      </c>
      <c r="C15" s="168" t="s">
        <v>99</v>
      </c>
      <c r="D15" s="169" t="s">
        <v>100</v>
      </c>
      <c r="E15" s="115"/>
      <c r="F15" s="176" t="s">
        <v>61</v>
      </c>
      <c r="G15" s="177">
        <v>1</v>
      </c>
      <c r="H15" s="115"/>
      <c r="I15" s="115"/>
      <c r="J15" s="154">
        <f t="shared" si="1"/>
        <v>0</v>
      </c>
      <c r="K15" s="154">
        <f t="shared" si="0"/>
        <v>0</v>
      </c>
      <c r="L15" s="202"/>
      <c r="M15" s="143"/>
      <c r="N15" s="82"/>
      <c r="O15" s="108"/>
      <c r="P15" s="133"/>
      <c r="Q15" s="5"/>
      <c r="S15" s="5"/>
      <c r="T15" s="5"/>
      <c r="U15" s="5"/>
      <c r="V15" s="5"/>
    </row>
    <row r="16" spans="1:22" x14ac:dyDescent="0.4">
      <c r="A16" s="19"/>
      <c r="B16" s="170" t="s">
        <v>88</v>
      </c>
      <c r="C16" s="168" t="s">
        <v>101</v>
      </c>
      <c r="D16" s="169" t="s">
        <v>102</v>
      </c>
      <c r="E16" s="115"/>
      <c r="F16" s="176" t="s">
        <v>61</v>
      </c>
      <c r="G16" s="177">
        <v>3</v>
      </c>
      <c r="H16" s="115"/>
      <c r="I16" s="115"/>
      <c r="J16" s="154">
        <f t="shared" si="1"/>
        <v>0</v>
      </c>
      <c r="K16" s="154">
        <f t="shared" si="0"/>
        <v>0</v>
      </c>
      <c r="L16" s="202"/>
      <c r="M16" s="143"/>
      <c r="N16" s="82"/>
      <c r="O16" s="108"/>
      <c r="P16" s="133"/>
      <c r="Q16" s="5"/>
      <c r="S16" s="5"/>
      <c r="T16" s="5"/>
      <c r="U16" s="5"/>
      <c r="V16" s="5"/>
    </row>
    <row r="17" spans="1:22" x14ac:dyDescent="0.4">
      <c r="A17" s="19"/>
      <c r="B17" s="170" t="s">
        <v>88</v>
      </c>
      <c r="C17" s="168" t="s">
        <v>103</v>
      </c>
      <c r="D17" s="169" t="s">
        <v>104</v>
      </c>
      <c r="E17" s="190"/>
      <c r="F17" s="176" t="s">
        <v>61</v>
      </c>
      <c r="G17" s="177">
        <v>3</v>
      </c>
      <c r="H17" s="190"/>
      <c r="I17" s="190"/>
      <c r="J17" s="154">
        <f>I17*H17</f>
        <v>0</v>
      </c>
      <c r="K17" s="154">
        <f>J17*1.2</f>
        <v>0</v>
      </c>
      <c r="L17" s="202"/>
      <c r="M17" s="191"/>
      <c r="N17" s="192"/>
      <c r="O17" s="193"/>
      <c r="P17" s="133"/>
      <c r="Q17" s="5"/>
      <c r="S17" s="5"/>
      <c r="T17" s="5"/>
      <c r="U17" s="5"/>
      <c r="V17" s="5"/>
    </row>
    <row r="18" spans="1:22" x14ac:dyDescent="0.4">
      <c r="A18" s="19"/>
      <c r="B18" s="170"/>
      <c r="C18" s="168" t="s">
        <v>105</v>
      </c>
      <c r="D18" s="169" t="s">
        <v>106</v>
      </c>
      <c r="E18" s="115"/>
      <c r="F18" s="180" t="s">
        <v>61</v>
      </c>
      <c r="G18" s="181">
        <v>1</v>
      </c>
      <c r="H18" s="115"/>
      <c r="I18" s="115"/>
      <c r="J18" s="154">
        <f t="shared" si="1"/>
        <v>0</v>
      </c>
      <c r="K18" s="154">
        <f t="shared" ref="K18:K22" si="2">J18*1.2</f>
        <v>0</v>
      </c>
      <c r="L18" s="202"/>
      <c r="M18" s="143"/>
      <c r="N18" s="82"/>
      <c r="O18" s="108"/>
      <c r="P18" s="133"/>
      <c r="Q18" s="133"/>
      <c r="S18" s="5"/>
      <c r="T18" s="5"/>
      <c r="U18" s="5"/>
      <c r="V18" s="5"/>
    </row>
    <row r="19" spans="1:22" x14ac:dyDescent="0.4">
      <c r="A19" s="19"/>
      <c r="B19" s="170"/>
      <c r="C19" s="168" t="s">
        <v>107</v>
      </c>
      <c r="D19" s="169" t="s">
        <v>108</v>
      </c>
      <c r="E19" s="115"/>
      <c r="F19" s="180" t="s">
        <v>61</v>
      </c>
      <c r="G19" s="181">
        <v>3</v>
      </c>
      <c r="H19" s="115"/>
      <c r="I19" s="115"/>
      <c r="J19" s="154">
        <f t="shared" si="1"/>
        <v>0</v>
      </c>
      <c r="K19" s="154">
        <f t="shared" si="2"/>
        <v>0</v>
      </c>
      <c r="L19" s="202"/>
      <c r="M19" s="143"/>
      <c r="N19" s="82"/>
      <c r="O19" s="108"/>
      <c r="P19" s="133"/>
      <c r="Q19" s="5"/>
      <c r="S19" s="5"/>
      <c r="T19" s="5"/>
      <c r="U19" s="5"/>
      <c r="V19" s="5"/>
    </row>
    <row r="20" spans="1:22" x14ac:dyDescent="0.4">
      <c r="A20" s="19"/>
      <c r="B20" s="170"/>
      <c r="C20" s="168" t="s">
        <v>109</v>
      </c>
      <c r="D20" s="169" t="s">
        <v>110</v>
      </c>
      <c r="E20" s="115"/>
      <c r="F20" s="180" t="s">
        <v>61</v>
      </c>
      <c r="G20" s="181">
        <v>4</v>
      </c>
      <c r="H20" s="115"/>
      <c r="I20" s="115"/>
      <c r="J20" s="154">
        <f t="shared" si="1"/>
        <v>0</v>
      </c>
      <c r="K20" s="154">
        <f t="shared" si="2"/>
        <v>0</v>
      </c>
      <c r="L20" s="202"/>
      <c r="M20" s="143"/>
      <c r="N20" s="82"/>
      <c r="O20" s="108"/>
      <c r="P20" s="133"/>
      <c r="Q20" s="5"/>
      <c r="S20" s="5"/>
      <c r="T20" s="5"/>
      <c r="U20" s="5"/>
      <c r="V20" s="5"/>
    </row>
    <row r="21" spans="1:22" x14ac:dyDescent="0.4">
      <c r="A21" s="19"/>
      <c r="B21" s="170"/>
      <c r="C21" s="168" t="s">
        <v>111</v>
      </c>
      <c r="D21" s="169" t="s">
        <v>112</v>
      </c>
      <c r="E21" s="115"/>
      <c r="F21" s="180" t="s">
        <v>61</v>
      </c>
      <c r="G21" s="181">
        <v>1</v>
      </c>
      <c r="H21" s="115"/>
      <c r="I21" s="115"/>
      <c r="J21" s="154">
        <f t="shared" si="1"/>
        <v>0</v>
      </c>
      <c r="K21" s="154">
        <f t="shared" si="2"/>
        <v>0</v>
      </c>
      <c r="L21" s="202"/>
      <c r="M21" s="143"/>
      <c r="N21" s="82"/>
      <c r="O21" s="108"/>
      <c r="P21" s="133"/>
      <c r="Q21" s="133"/>
      <c r="S21" s="5"/>
      <c r="T21" s="5"/>
      <c r="U21" s="5"/>
      <c r="V21" s="5"/>
    </row>
    <row r="22" spans="1:22" x14ac:dyDescent="0.4">
      <c r="A22" s="19"/>
      <c r="B22" s="170" t="s">
        <v>88</v>
      </c>
      <c r="C22" s="168" t="s">
        <v>113</v>
      </c>
      <c r="D22" s="169" t="s">
        <v>114</v>
      </c>
      <c r="E22" s="115"/>
      <c r="F22" s="178" t="s">
        <v>61</v>
      </c>
      <c r="G22" s="177">
        <v>1</v>
      </c>
      <c r="H22" s="115"/>
      <c r="I22" s="115"/>
      <c r="J22" s="154">
        <f t="shared" si="1"/>
        <v>0</v>
      </c>
      <c r="K22" s="154">
        <f t="shared" si="2"/>
        <v>0</v>
      </c>
      <c r="L22" s="202"/>
      <c r="M22" s="143"/>
      <c r="N22" s="82"/>
      <c r="O22" s="108"/>
      <c r="P22" s="133"/>
      <c r="Q22" s="5"/>
      <c r="S22" s="5"/>
      <c r="T22" s="5"/>
      <c r="U22" s="5"/>
      <c r="V22" s="5"/>
    </row>
    <row r="23" spans="1:22" x14ac:dyDescent="0.4">
      <c r="A23" s="19"/>
      <c r="B23" s="170"/>
      <c r="C23" s="168" t="s">
        <v>115</v>
      </c>
      <c r="D23" s="169" t="s">
        <v>116</v>
      </c>
      <c r="E23" s="190"/>
      <c r="F23" s="178" t="s">
        <v>61</v>
      </c>
      <c r="G23" s="177">
        <v>1</v>
      </c>
      <c r="H23" s="190"/>
      <c r="I23" s="190"/>
      <c r="J23" s="154">
        <f>I23*H23</f>
        <v>0</v>
      </c>
      <c r="K23" s="154">
        <f>J23*1.2</f>
        <v>0</v>
      </c>
      <c r="L23" s="202"/>
      <c r="M23" s="191"/>
      <c r="N23" s="192"/>
      <c r="O23" s="193"/>
      <c r="P23" s="133"/>
      <c r="Q23" s="5"/>
      <c r="S23" s="5"/>
      <c r="T23" s="5"/>
      <c r="U23" s="5"/>
      <c r="V23" s="5"/>
    </row>
    <row r="24" spans="1:22" x14ac:dyDescent="0.4">
      <c r="A24" s="19"/>
      <c r="B24" s="170"/>
      <c r="C24" s="168" t="s">
        <v>117</v>
      </c>
      <c r="D24" s="169" t="s">
        <v>118</v>
      </c>
      <c r="E24" s="115"/>
      <c r="F24" s="182" t="s">
        <v>61</v>
      </c>
      <c r="G24" s="181">
        <v>1</v>
      </c>
      <c r="H24" s="115"/>
      <c r="I24" s="115"/>
      <c r="J24" s="154">
        <f t="shared" si="1"/>
        <v>0</v>
      </c>
      <c r="K24" s="154">
        <f t="shared" ref="K24:K27" si="3">J24*1.2</f>
        <v>0</v>
      </c>
      <c r="L24" s="202"/>
      <c r="M24" s="143"/>
      <c r="N24" s="82"/>
      <c r="O24" s="108"/>
      <c r="P24" s="133"/>
      <c r="Q24" s="133"/>
      <c r="S24" s="5"/>
      <c r="T24" s="5"/>
      <c r="U24" s="5"/>
      <c r="V24" s="5"/>
    </row>
    <row r="25" spans="1:22" x14ac:dyDescent="0.4">
      <c r="A25" s="19"/>
      <c r="B25" s="170"/>
      <c r="C25" s="171" t="s">
        <v>119</v>
      </c>
      <c r="D25" s="172" t="s">
        <v>120</v>
      </c>
      <c r="E25" s="115"/>
      <c r="F25" s="183" t="s">
        <v>61</v>
      </c>
      <c r="G25" s="184">
        <v>1</v>
      </c>
      <c r="H25" s="115"/>
      <c r="I25" s="115"/>
      <c r="J25" s="154">
        <f t="shared" si="1"/>
        <v>0</v>
      </c>
      <c r="K25" s="154">
        <f t="shared" si="3"/>
        <v>0</v>
      </c>
      <c r="L25" s="202"/>
      <c r="M25" s="143"/>
      <c r="N25" s="82"/>
      <c r="O25" s="108"/>
      <c r="P25" s="133"/>
      <c r="Q25" s="5"/>
      <c r="S25" s="5"/>
      <c r="T25" s="5"/>
      <c r="U25" s="5"/>
      <c r="V25" s="5"/>
    </row>
    <row r="26" spans="1:22" x14ac:dyDescent="0.4">
      <c r="A26" s="173"/>
      <c r="B26" s="174" t="s">
        <v>121</v>
      </c>
      <c r="C26" s="175"/>
      <c r="D26" s="169" t="s">
        <v>88</v>
      </c>
      <c r="E26" s="130"/>
      <c r="F26" s="185" t="s">
        <v>88</v>
      </c>
      <c r="G26" s="179"/>
      <c r="H26" s="130"/>
      <c r="I26" s="130"/>
      <c r="J26" s="154"/>
      <c r="K26" s="154"/>
      <c r="L26" s="202"/>
      <c r="M26" s="140"/>
      <c r="N26" s="117"/>
      <c r="O26" s="118"/>
      <c r="P26" s="133"/>
      <c r="Q26" s="5"/>
      <c r="S26" s="5"/>
      <c r="T26" s="5"/>
      <c r="U26" s="5"/>
      <c r="V26" s="5"/>
    </row>
    <row r="27" spans="1:22" x14ac:dyDescent="0.4">
      <c r="A27" s="173"/>
      <c r="B27" s="170" t="s">
        <v>88</v>
      </c>
      <c r="C27" s="175" t="s">
        <v>122</v>
      </c>
      <c r="D27" s="169" t="s">
        <v>123</v>
      </c>
      <c r="E27" s="115"/>
      <c r="F27" s="182" t="s">
        <v>61</v>
      </c>
      <c r="G27" s="181">
        <v>1</v>
      </c>
      <c r="H27" s="115"/>
      <c r="I27" s="115"/>
      <c r="J27" s="154">
        <f t="shared" si="1"/>
        <v>0</v>
      </c>
      <c r="K27" s="154">
        <f t="shared" si="3"/>
        <v>0</v>
      </c>
      <c r="L27" s="202"/>
      <c r="M27" s="143"/>
      <c r="N27" s="82"/>
      <c r="O27" s="108"/>
      <c r="P27" s="133"/>
      <c r="Q27" s="133"/>
      <c r="S27" s="5"/>
      <c r="T27" s="5"/>
      <c r="U27" s="5"/>
      <c r="V27" s="5"/>
    </row>
    <row r="28" spans="1:22" x14ac:dyDescent="0.4">
      <c r="A28" s="19"/>
      <c r="B28" s="174" t="s">
        <v>124</v>
      </c>
      <c r="C28" s="168"/>
      <c r="D28" s="169"/>
      <c r="E28" s="130"/>
      <c r="F28" s="185"/>
      <c r="G28" s="179"/>
      <c r="H28" s="130"/>
      <c r="I28" s="130"/>
      <c r="J28" s="154"/>
      <c r="K28" s="154"/>
      <c r="L28" s="202"/>
      <c r="M28" s="140"/>
      <c r="N28" s="117"/>
      <c r="O28" s="118"/>
      <c r="P28" s="133"/>
      <c r="Q28" s="5"/>
      <c r="S28" s="5"/>
      <c r="T28" s="5"/>
      <c r="U28" s="5"/>
      <c r="V28" s="5"/>
    </row>
    <row r="29" spans="1:22" x14ac:dyDescent="0.4">
      <c r="A29" s="19"/>
      <c r="B29" s="170" t="s">
        <v>88</v>
      </c>
      <c r="C29" s="168" t="s">
        <v>125</v>
      </c>
      <c r="D29" s="169" t="s">
        <v>126</v>
      </c>
      <c r="E29" s="190"/>
      <c r="F29" s="178" t="s">
        <v>61</v>
      </c>
      <c r="G29" s="177">
        <v>2</v>
      </c>
      <c r="H29" s="190"/>
      <c r="I29" s="190"/>
      <c r="J29" s="154">
        <f>I29*H29</f>
        <v>0</v>
      </c>
      <c r="K29" s="154">
        <f>J29*1.2</f>
        <v>0</v>
      </c>
      <c r="L29" s="202"/>
      <c r="M29" s="191"/>
      <c r="N29" s="192"/>
      <c r="O29" s="193"/>
      <c r="P29" s="133"/>
      <c r="Q29" s="5"/>
      <c r="S29" s="5"/>
      <c r="T29" s="5"/>
      <c r="U29" s="5"/>
      <c r="V29" s="5"/>
    </row>
    <row r="30" spans="1:22" x14ac:dyDescent="0.4">
      <c r="A30" s="19"/>
      <c r="B30" s="170" t="s">
        <v>88</v>
      </c>
      <c r="C30" s="168" t="s">
        <v>127</v>
      </c>
      <c r="D30" s="169" t="s">
        <v>128</v>
      </c>
      <c r="E30" s="115"/>
      <c r="F30" s="178" t="s">
        <v>61</v>
      </c>
      <c r="G30" s="177">
        <v>6</v>
      </c>
      <c r="H30" s="115"/>
      <c r="I30" s="115"/>
      <c r="J30" s="154">
        <f t="shared" si="1"/>
        <v>0</v>
      </c>
      <c r="K30" s="154">
        <f t="shared" ref="K30:K34" si="4">J30*1.2</f>
        <v>0</v>
      </c>
      <c r="L30" s="202"/>
      <c r="M30" s="143"/>
      <c r="N30" s="82"/>
      <c r="O30" s="108"/>
      <c r="P30" s="133"/>
      <c r="Q30" s="133"/>
      <c r="S30" s="5"/>
      <c r="T30" s="5"/>
      <c r="U30" s="5"/>
      <c r="V30" s="5"/>
    </row>
    <row r="31" spans="1:22" x14ac:dyDescent="0.4">
      <c r="A31" s="19"/>
      <c r="B31" s="170" t="s">
        <v>88</v>
      </c>
      <c r="C31" s="168" t="s">
        <v>129</v>
      </c>
      <c r="D31" s="169" t="s">
        <v>130</v>
      </c>
      <c r="E31" s="115"/>
      <c r="F31" s="33" t="s">
        <v>61</v>
      </c>
      <c r="G31" s="181">
        <v>1</v>
      </c>
      <c r="H31" s="115"/>
      <c r="I31" s="115"/>
      <c r="J31" s="154">
        <f t="shared" si="1"/>
        <v>0</v>
      </c>
      <c r="K31" s="154">
        <f t="shared" si="4"/>
        <v>0</v>
      </c>
      <c r="L31" s="202"/>
      <c r="M31" s="143"/>
      <c r="N31" s="82"/>
      <c r="O31" s="108"/>
      <c r="P31" s="133"/>
      <c r="Q31" s="5"/>
      <c r="S31" s="5"/>
      <c r="T31" s="5"/>
      <c r="U31" s="5"/>
      <c r="V31" s="5"/>
    </row>
    <row r="32" spans="1:22" x14ac:dyDescent="0.4">
      <c r="A32" s="173"/>
      <c r="B32" s="170" t="s">
        <v>88</v>
      </c>
      <c r="C32" s="175" t="s">
        <v>131</v>
      </c>
      <c r="D32" s="169" t="s">
        <v>132</v>
      </c>
      <c r="E32" s="115"/>
      <c r="F32" s="178" t="s">
        <v>61</v>
      </c>
      <c r="G32" s="177">
        <v>1</v>
      </c>
      <c r="H32" s="115"/>
      <c r="I32" s="115"/>
      <c r="J32" s="154">
        <f t="shared" si="1"/>
        <v>0</v>
      </c>
      <c r="K32" s="154">
        <f t="shared" si="4"/>
        <v>0</v>
      </c>
      <c r="L32" s="202"/>
      <c r="M32" s="143"/>
      <c r="N32" s="82"/>
      <c r="O32" s="108"/>
      <c r="P32" s="133"/>
      <c r="Q32" s="5"/>
      <c r="S32" s="5"/>
      <c r="T32" s="5"/>
      <c r="U32" s="5"/>
      <c r="V32" s="5"/>
    </row>
    <row r="33" spans="1:22" x14ac:dyDescent="0.4">
      <c r="A33" s="19"/>
      <c r="B33" s="170" t="s">
        <v>88</v>
      </c>
      <c r="C33" s="168" t="s">
        <v>133</v>
      </c>
      <c r="D33" s="169" t="s">
        <v>253</v>
      </c>
      <c r="E33" s="115"/>
      <c r="F33" s="178" t="s">
        <v>61</v>
      </c>
      <c r="G33" s="177">
        <v>1</v>
      </c>
      <c r="H33" s="115"/>
      <c r="I33" s="115"/>
      <c r="J33" s="154">
        <f t="shared" si="1"/>
        <v>0</v>
      </c>
      <c r="K33" s="154">
        <f t="shared" si="4"/>
        <v>0</v>
      </c>
      <c r="L33" s="202"/>
      <c r="M33" s="143"/>
      <c r="N33" s="82"/>
      <c r="O33" s="108"/>
      <c r="P33" s="133"/>
      <c r="Q33" s="133"/>
      <c r="S33" s="5"/>
      <c r="T33" s="5"/>
      <c r="U33" s="5"/>
      <c r="V33" s="5"/>
    </row>
    <row r="34" spans="1:22" x14ac:dyDescent="0.4">
      <c r="A34" s="19"/>
      <c r="B34" s="170"/>
      <c r="C34" s="168" t="s">
        <v>134</v>
      </c>
      <c r="D34" s="169" t="s">
        <v>135</v>
      </c>
      <c r="E34" s="115"/>
      <c r="F34" s="33" t="s">
        <v>61</v>
      </c>
      <c r="G34" s="181">
        <v>1</v>
      </c>
      <c r="H34" s="115"/>
      <c r="I34" s="115"/>
      <c r="J34" s="154">
        <f t="shared" si="1"/>
        <v>0</v>
      </c>
      <c r="K34" s="154">
        <f t="shared" si="4"/>
        <v>0</v>
      </c>
      <c r="L34" s="202"/>
      <c r="M34" s="143"/>
      <c r="N34" s="82"/>
      <c r="O34" s="108"/>
      <c r="P34" s="133"/>
      <c r="Q34" s="5"/>
      <c r="S34" s="5"/>
      <c r="T34" s="5"/>
      <c r="U34" s="5"/>
      <c r="V34" s="5"/>
    </row>
    <row r="35" spans="1:22" x14ac:dyDescent="0.4">
      <c r="A35" s="19"/>
      <c r="B35" s="170"/>
      <c r="C35" s="168" t="s">
        <v>136</v>
      </c>
      <c r="D35" s="169" t="s">
        <v>137</v>
      </c>
      <c r="E35" s="190"/>
      <c r="F35" s="194" t="s">
        <v>61</v>
      </c>
      <c r="G35" s="181">
        <v>2</v>
      </c>
      <c r="H35" s="190"/>
      <c r="I35" s="190"/>
      <c r="J35" s="154">
        <f>I35*H35</f>
        <v>0</v>
      </c>
      <c r="K35" s="154">
        <f>J35*1.2</f>
        <v>0</v>
      </c>
      <c r="L35" s="202"/>
      <c r="M35" s="191"/>
      <c r="N35" s="192"/>
      <c r="O35" s="193"/>
      <c r="P35" s="133"/>
      <c r="Q35" s="5"/>
      <c r="S35" s="5"/>
      <c r="T35" s="5"/>
      <c r="U35" s="5"/>
      <c r="V35" s="5"/>
    </row>
    <row r="36" spans="1:22" x14ac:dyDescent="0.4">
      <c r="A36" s="19"/>
      <c r="B36" s="170"/>
      <c r="C36" s="171" t="s">
        <v>138</v>
      </c>
      <c r="D36" s="172" t="s">
        <v>139</v>
      </c>
      <c r="E36" s="115"/>
      <c r="F36" s="183" t="s">
        <v>61</v>
      </c>
      <c r="G36" s="184">
        <v>1</v>
      </c>
      <c r="H36" s="115"/>
      <c r="I36" s="115"/>
      <c r="J36" s="154">
        <f t="shared" si="1"/>
        <v>0</v>
      </c>
      <c r="K36" s="154">
        <f t="shared" ref="K36:K43" si="5">J36*1.2</f>
        <v>0</v>
      </c>
      <c r="L36" s="202"/>
      <c r="M36" s="143"/>
      <c r="N36" s="82"/>
      <c r="O36" s="108"/>
      <c r="P36" s="133"/>
      <c r="Q36" s="133"/>
      <c r="S36" s="5"/>
      <c r="T36" s="5"/>
      <c r="U36" s="5"/>
      <c r="V36" s="5"/>
    </row>
    <row r="37" spans="1:22" x14ac:dyDescent="0.4">
      <c r="A37" s="19"/>
      <c r="B37" s="174" t="s">
        <v>140</v>
      </c>
      <c r="C37" s="168" t="s">
        <v>88</v>
      </c>
      <c r="D37" s="195"/>
      <c r="E37" s="130"/>
      <c r="F37" s="176"/>
      <c r="G37" s="177"/>
      <c r="H37" s="130"/>
      <c r="I37" s="130"/>
      <c r="J37" s="154"/>
      <c r="K37" s="154"/>
      <c r="L37" s="202"/>
      <c r="M37" s="140"/>
      <c r="N37" s="117"/>
      <c r="O37" s="118"/>
      <c r="P37" s="133"/>
      <c r="Q37" s="5"/>
      <c r="S37" s="5"/>
      <c r="T37" s="5"/>
      <c r="U37" s="5"/>
      <c r="V37" s="5"/>
    </row>
    <row r="38" spans="1:22" x14ac:dyDescent="0.4">
      <c r="A38" s="19"/>
      <c r="B38" s="170" t="s">
        <v>88</v>
      </c>
      <c r="C38" s="168" t="s">
        <v>141</v>
      </c>
      <c r="D38" s="169" t="s">
        <v>142</v>
      </c>
      <c r="E38" s="115"/>
      <c r="F38" s="178" t="s">
        <v>61</v>
      </c>
      <c r="G38" s="177">
        <v>5</v>
      </c>
      <c r="H38" s="115"/>
      <c r="I38" s="115"/>
      <c r="J38" s="154">
        <f t="shared" si="1"/>
        <v>0</v>
      </c>
      <c r="K38" s="154">
        <f t="shared" si="5"/>
        <v>0</v>
      </c>
      <c r="L38" s="202"/>
      <c r="M38" s="143"/>
      <c r="N38" s="82"/>
      <c r="O38" s="108"/>
      <c r="P38" s="133"/>
      <c r="Q38" s="5"/>
      <c r="S38" s="5"/>
      <c r="T38" s="5"/>
      <c r="U38" s="5"/>
      <c r="V38" s="5"/>
    </row>
    <row r="39" spans="1:22" x14ac:dyDescent="0.4">
      <c r="A39" s="19"/>
      <c r="B39" s="170"/>
      <c r="C39" s="168" t="s">
        <v>143</v>
      </c>
      <c r="D39" s="169" t="s">
        <v>144</v>
      </c>
      <c r="E39" s="115"/>
      <c r="F39" s="178" t="s">
        <v>61</v>
      </c>
      <c r="G39" s="177">
        <v>1</v>
      </c>
      <c r="H39" s="115"/>
      <c r="I39" s="115"/>
      <c r="J39" s="154">
        <f t="shared" si="1"/>
        <v>0</v>
      </c>
      <c r="K39" s="154">
        <f t="shared" si="5"/>
        <v>0</v>
      </c>
      <c r="L39" s="202"/>
      <c r="M39" s="143"/>
      <c r="N39" s="82"/>
      <c r="O39" s="108"/>
      <c r="P39" s="133"/>
      <c r="Q39" s="133"/>
      <c r="S39" s="5"/>
      <c r="T39" s="5"/>
      <c r="U39" s="5"/>
      <c r="V39" s="5"/>
    </row>
    <row r="40" spans="1:22" x14ac:dyDescent="0.4">
      <c r="A40" s="19"/>
      <c r="B40" s="170"/>
      <c r="C40" s="168" t="s">
        <v>255</v>
      </c>
      <c r="D40" s="169" t="s">
        <v>145</v>
      </c>
      <c r="E40" s="115"/>
      <c r="F40" s="178" t="s">
        <v>61</v>
      </c>
      <c r="G40" s="177">
        <v>1</v>
      </c>
      <c r="H40" s="115"/>
      <c r="I40" s="115"/>
      <c r="J40" s="154">
        <f t="shared" si="1"/>
        <v>0</v>
      </c>
      <c r="K40" s="154">
        <f t="shared" si="5"/>
        <v>0</v>
      </c>
      <c r="L40" s="202"/>
      <c r="M40" s="143"/>
      <c r="N40" s="82"/>
      <c r="O40" s="108"/>
      <c r="P40" s="133"/>
      <c r="Q40" s="5"/>
      <c r="S40" s="5"/>
      <c r="T40" s="5"/>
      <c r="U40" s="5"/>
      <c r="V40" s="5"/>
    </row>
    <row r="41" spans="1:22" x14ac:dyDescent="0.4">
      <c r="A41" s="19"/>
      <c r="B41" s="170"/>
      <c r="C41" s="168" t="s">
        <v>256</v>
      </c>
      <c r="D41" s="169" t="s">
        <v>146</v>
      </c>
      <c r="E41" s="190"/>
      <c r="F41" s="178" t="s">
        <v>61</v>
      </c>
      <c r="G41" s="177">
        <v>1</v>
      </c>
      <c r="H41" s="190"/>
      <c r="I41" s="190"/>
      <c r="J41" s="154">
        <f>I41*H41</f>
        <v>0</v>
      </c>
      <c r="K41" s="154">
        <f>J41*1.2</f>
        <v>0</v>
      </c>
      <c r="L41" s="202"/>
      <c r="M41" s="191"/>
      <c r="N41" s="192"/>
      <c r="O41" s="193"/>
      <c r="P41" s="133"/>
      <c r="Q41" s="5"/>
      <c r="S41" s="5"/>
      <c r="T41" s="5"/>
      <c r="U41" s="5"/>
      <c r="V41" s="5"/>
    </row>
    <row r="42" spans="1:22" x14ac:dyDescent="0.4">
      <c r="A42" s="19"/>
      <c r="B42" s="170" t="s">
        <v>88</v>
      </c>
      <c r="C42" s="168" t="s">
        <v>147</v>
      </c>
      <c r="D42" s="169" t="s">
        <v>148</v>
      </c>
      <c r="E42" s="115"/>
      <c r="F42" s="178" t="s">
        <v>61</v>
      </c>
      <c r="G42" s="177">
        <v>2</v>
      </c>
      <c r="H42" s="115"/>
      <c r="I42" s="115"/>
      <c r="J42" s="154">
        <f t="shared" si="1"/>
        <v>0</v>
      </c>
      <c r="K42" s="154">
        <f t="shared" si="5"/>
        <v>0</v>
      </c>
      <c r="L42" s="202"/>
      <c r="M42" s="143"/>
      <c r="N42" s="82"/>
      <c r="O42" s="108"/>
      <c r="P42" s="133"/>
      <c r="Q42" s="133"/>
      <c r="S42" s="5"/>
      <c r="T42" s="5"/>
      <c r="U42" s="5"/>
      <c r="V42" s="5"/>
    </row>
    <row r="43" spans="1:22" x14ac:dyDescent="0.4">
      <c r="A43" s="19"/>
      <c r="B43" s="170"/>
      <c r="C43" s="168" t="s">
        <v>149</v>
      </c>
      <c r="D43" s="169" t="s">
        <v>150</v>
      </c>
      <c r="E43" s="115"/>
      <c r="F43" s="178" t="s">
        <v>61</v>
      </c>
      <c r="G43" s="177">
        <v>1</v>
      </c>
      <c r="H43" s="115"/>
      <c r="I43" s="115"/>
      <c r="J43" s="154">
        <f t="shared" si="1"/>
        <v>0</v>
      </c>
      <c r="K43" s="154">
        <f t="shared" si="5"/>
        <v>0</v>
      </c>
      <c r="L43" s="202"/>
      <c r="M43" s="143"/>
      <c r="N43" s="82"/>
      <c r="O43" s="108"/>
      <c r="P43" s="133"/>
      <c r="Q43" s="5"/>
      <c r="S43" s="5"/>
      <c r="T43" s="5"/>
      <c r="U43" s="5"/>
      <c r="V43" s="5"/>
    </row>
    <row r="44" spans="1:22" x14ac:dyDescent="0.4">
      <c r="A44" s="19"/>
      <c r="B44" s="174" t="s">
        <v>151</v>
      </c>
      <c r="C44" s="168"/>
      <c r="D44" s="172"/>
      <c r="E44" s="197"/>
      <c r="F44" s="188"/>
      <c r="G44" s="189"/>
      <c r="H44" s="197"/>
      <c r="I44" s="197"/>
      <c r="J44" s="198"/>
      <c r="K44" s="154"/>
      <c r="L44" s="203"/>
      <c r="M44" s="199"/>
      <c r="N44" s="200"/>
      <c r="O44" s="201"/>
      <c r="P44" s="133"/>
      <c r="Q44" s="5"/>
      <c r="S44" s="5"/>
      <c r="T44" s="5"/>
      <c r="U44" s="5"/>
      <c r="V44" s="5"/>
    </row>
    <row r="45" spans="1:22" x14ac:dyDescent="0.4">
      <c r="A45" s="19"/>
      <c r="B45" s="170"/>
      <c r="C45" s="168" t="s">
        <v>152</v>
      </c>
      <c r="D45" s="169" t="s">
        <v>153</v>
      </c>
      <c r="E45" s="190"/>
      <c r="F45" s="178" t="s">
        <v>61</v>
      </c>
      <c r="G45" s="177">
        <v>4</v>
      </c>
      <c r="H45" s="190"/>
      <c r="I45" s="190"/>
      <c r="J45" s="154">
        <f>I45*H45</f>
        <v>0</v>
      </c>
      <c r="K45" s="154">
        <f>J45*1.2</f>
        <v>0</v>
      </c>
      <c r="L45" s="202"/>
      <c r="M45" s="191"/>
      <c r="N45" s="192"/>
      <c r="O45" s="193"/>
      <c r="P45" s="133"/>
      <c r="Q45" s="133"/>
      <c r="S45" s="5"/>
      <c r="T45" s="5"/>
      <c r="U45" s="5"/>
      <c r="V45" s="5"/>
    </row>
    <row r="46" spans="1:22" x14ac:dyDescent="0.4">
      <c r="A46" s="19"/>
      <c r="B46" s="170"/>
      <c r="C46" s="168" t="s">
        <v>154</v>
      </c>
      <c r="D46" s="169" t="s">
        <v>155</v>
      </c>
      <c r="E46" s="115"/>
      <c r="F46" s="182" t="s">
        <v>61</v>
      </c>
      <c r="G46" s="181">
        <v>1</v>
      </c>
      <c r="H46" s="115"/>
      <c r="I46" s="115"/>
      <c r="J46" s="154">
        <f t="shared" si="1"/>
        <v>0</v>
      </c>
      <c r="K46" s="154">
        <f t="shared" ref="K46:K48" si="6">J46*1.2</f>
        <v>0</v>
      </c>
      <c r="L46" s="202"/>
      <c r="M46" s="143"/>
      <c r="N46" s="82"/>
      <c r="O46" s="108"/>
      <c r="P46" s="133"/>
      <c r="Q46" s="5"/>
      <c r="S46" s="5"/>
      <c r="T46" s="5"/>
      <c r="U46" s="5"/>
      <c r="V46" s="5"/>
    </row>
    <row r="47" spans="1:22" x14ac:dyDescent="0.4">
      <c r="A47" s="19"/>
      <c r="B47" s="174" t="s">
        <v>254</v>
      </c>
      <c r="C47" s="168" t="s">
        <v>88</v>
      </c>
      <c r="D47" s="172"/>
      <c r="E47" s="197"/>
      <c r="F47" s="188"/>
      <c r="G47" s="189"/>
      <c r="H47" s="197"/>
      <c r="I47" s="197"/>
      <c r="J47" s="198"/>
      <c r="K47" s="154"/>
      <c r="L47" s="203"/>
      <c r="M47" s="199"/>
      <c r="N47" s="200"/>
      <c r="O47" s="201"/>
      <c r="P47" s="133"/>
      <c r="Q47" s="5"/>
      <c r="S47" s="5"/>
      <c r="T47" s="5"/>
      <c r="U47" s="5"/>
      <c r="V47" s="5"/>
    </row>
    <row r="48" spans="1:22" x14ac:dyDescent="0.4">
      <c r="A48" s="19"/>
      <c r="B48" s="170" t="s">
        <v>88</v>
      </c>
      <c r="C48" s="168" t="s">
        <v>157</v>
      </c>
      <c r="D48" s="169" t="s">
        <v>158</v>
      </c>
      <c r="E48" s="115"/>
      <c r="F48" s="178" t="s">
        <v>61</v>
      </c>
      <c r="G48" s="177">
        <v>1</v>
      </c>
      <c r="H48" s="115"/>
      <c r="I48" s="115"/>
      <c r="J48" s="154">
        <f t="shared" si="1"/>
        <v>0</v>
      </c>
      <c r="K48" s="154">
        <f t="shared" si="6"/>
        <v>0</v>
      </c>
      <c r="L48" s="202"/>
      <c r="M48" s="143"/>
      <c r="N48" s="82"/>
      <c r="O48" s="108"/>
      <c r="P48" s="133"/>
      <c r="Q48" s="133"/>
      <c r="S48" s="5"/>
      <c r="T48" s="5"/>
      <c r="U48" s="5"/>
      <c r="V48" s="5"/>
    </row>
    <row r="49" spans="1:29" x14ac:dyDescent="0.4">
      <c r="A49" s="19"/>
      <c r="B49" s="170" t="s">
        <v>88</v>
      </c>
      <c r="C49" s="168" t="s">
        <v>159</v>
      </c>
      <c r="D49" s="169" t="s">
        <v>160</v>
      </c>
      <c r="E49" s="190"/>
      <c r="F49" s="178" t="s">
        <v>61</v>
      </c>
      <c r="G49" s="177">
        <v>1</v>
      </c>
      <c r="H49" s="190"/>
      <c r="I49" s="190"/>
      <c r="J49" s="154">
        <f>I49*H49</f>
        <v>0</v>
      </c>
      <c r="K49" s="154">
        <f>J49*1.2</f>
        <v>0</v>
      </c>
      <c r="L49" s="202"/>
      <c r="M49" s="191"/>
      <c r="N49" s="192"/>
      <c r="O49" s="193"/>
      <c r="P49" s="133"/>
      <c r="Q49" s="5"/>
      <c r="S49" s="5"/>
      <c r="T49" s="5"/>
      <c r="U49" s="5"/>
      <c r="V49" s="5"/>
    </row>
    <row r="50" spans="1:29" x14ac:dyDescent="0.4">
      <c r="A50" s="19"/>
      <c r="B50" s="170"/>
      <c r="C50" s="168" t="s">
        <v>161</v>
      </c>
      <c r="D50" s="169" t="s">
        <v>162</v>
      </c>
      <c r="E50" s="115"/>
      <c r="F50" s="182" t="s">
        <v>61</v>
      </c>
      <c r="G50" s="181">
        <v>1</v>
      </c>
      <c r="H50" s="115"/>
      <c r="I50" s="115"/>
      <c r="J50" s="154">
        <f t="shared" si="1"/>
        <v>0</v>
      </c>
      <c r="K50" s="154">
        <f t="shared" ref="K50:K52" si="7">J50*1.2</f>
        <v>0</v>
      </c>
      <c r="L50" s="202"/>
      <c r="M50" s="143"/>
      <c r="N50" s="82"/>
      <c r="O50" s="108"/>
      <c r="P50" s="133"/>
      <c r="Q50" s="5"/>
      <c r="S50" s="5"/>
      <c r="T50" s="5"/>
      <c r="U50" s="5"/>
      <c r="V50" s="5"/>
    </row>
    <row r="51" spans="1:29" x14ac:dyDescent="0.4">
      <c r="A51" s="19"/>
      <c r="B51" s="174" t="s">
        <v>163</v>
      </c>
      <c r="C51" s="168"/>
      <c r="D51" s="172"/>
      <c r="E51" s="197"/>
      <c r="F51" s="188"/>
      <c r="G51" s="189"/>
      <c r="H51" s="197"/>
      <c r="I51" s="197"/>
      <c r="J51" s="198"/>
      <c r="K51" s="154"/>
      <c r="L51" s="203"/>
      <c r="M51" s="199"/>
      <c r="N51" s="200"/>
      <c r="O51" s="201"/>
      <c r="P51" s="133"/>
      <c r="Q51" s="133"/>
      <c r="S51" s="5"/>
      <c r="T51" s="5"/>
      <c r="U51" s="5"/>
      <c r="V51" s="5"/>
    </row>
    <row r="52" spans="1:29" x14ac:dyDescent="0.4">
      <c r="A52" s="19"/>
      <c r="B52" s="170"/>
      <c r="C52" s="168" t="s">
        <v>164</v>
      </c>
      <c r="D52" s="169" t="s">
        <v>165</v>
      </c>
      <c r="E52" s="115"/>
      <c r="F52" s="182" t="s">
        <v>61</v>
      </c>
      <c r="G52" s="181">
        <v>2</v>
      </c>
      <c r="H52" s="115"/>
      <c r="I52" s="115"/>
      <c r="J52" s="154">
        <f t="shared" si="1"/>
        <v>0</v>
      </c>
      <c r="K52" s="154">
        <f t="shared" si="7"/>
        <v>0</v>
      </c>
      <c r="L52" s="202"/>
      <c r="M52" s="143"/>
      <c r="N52" s="82"/>
      <c r="O52" s="108"/>
      <c r="P52" s="133"/>
      <c r="Q52" s="5"/>
      <c r="S52" s="5"/>
      <c r="T52" s="5"/>
      <c r="U52" s="5"/>
      <c r="V52" s="5"/>
    </row>
    <row r="53" spans="1:29" x14ac:dyDescent="0.4">
      <c r="A53" s="19"/>
      <c r="B53" s="170" t="s">
        <v>88</v>
      </c>
      <c r="C53" s="168" t="s">
        <v>166</v>
      </c>
      <c r="D53" s="169" t="s">
        <v>167</v>
      </c>
      <c r="E53" s="190"/>
      <c r="F53" s="178" t="s">
        <v>61</v>
      </c>
      <c r="G53" s="177">
        <v>1</v>
      </c>
      <c r="H53" s="190"/>
      <c r="I53" s="190"/>
      <c r="J53" s="154">
        <f>I53*H53</f>
        <v>0</v>
      </c>
      <c r="K53" s="154">
        <f>J53*1.2</f>
        <v>0</v>
      </c>
      <c r="L53" s="202"/>
      <c r="M53" s="211"/>
      <c r="N53" s="212"/>
      <c r="O53" s="213"/>
      <c r="P53" s="133"/>
      <c r="Q53" s="5"/>
      <c r="S53" s="5"/>
      <c r="T53" s="5"/>
      <c r="U53" s="5"/>
      <c r="V53" s="5"/>
    </row>
    <row r="54" spans="1:29" x14ac:dyDescent="0.4">
      <c r="A54" s="19"/>
      <c r="B54" s="170" t="s">
        <v>88</v>
      </c>
      <c r="C54" s="168" t="s">
        <v>168</v>
      </c>
      <c r="D54" s="169" t="s">
        <v>169</v>
      </c>
      <c r="E54" s="115"/>
      <c r="F54" s="182" t="s">
        <v>61</v>
      </c>
      <c r="G54" s="181">
        <v>1</v>
      </c>
      <c r="H54" s="115"/>
      <c r="I54" s="115"/>
      <c r="J54" s="154">
        <f t="shared" si="1"/>
        <v>0</v>
      </c>
      <c r="K54" s="154">
        <f t="shared" ref="K54" si="8">J54*1.2</f>
        <v>0</v>
      </c>
      <c r="L54" s="202"/>
      <c r="M54" s="140"/>
      <c r="N54" s="117"/>
      <c r="O54" s="118"/>
      <c r="P54" s="133"/>
      <c r="Q54" s="133"/>
      <c r="S54" s="5"/>
      <c r="T54" s="5"/>
      <c r="U54" s="5"/>
      <c r="V54" s="5"/>
    </row>
    <row r="55" spans="1:29" x14ac:dyDescent="0.4">
      <c r="A55" s="19"/>
      <c r="B55" s="174" t="s">
        <v>170</v>
      </c>
      <c r="C55" s="171"/>
      <c r="D55" s="172"/>
      <c r="E55" s="197"/>
      <c r="F55" s="188"/>
      <c r="G55" s="189"/>
      <c r="H55" s="197"/>
      <c r="I55" s="197"/>
      <c r="J55" s="198"/>
      <c r="K55" s="154"/>
      <c r="L55" s="203"/>
      <c r="M55" s="199"/>
      <c r="N55" s="200"/>
      <c r="O55" s="201"/>
      <c r="P55" s="133"/>
      <c r="Q55" s="5"/>
      <c r="S55" s="5"/>
      <c r="T55" s="5"/>
      <c r="U55" s="5"/>
      <c r="V55" s="5"/>
    </row>
    <row r="56" spans="1:29" x14ac:dyDescent="0.4">
      <c r="A56" s="19"/>
      <c r="B56" s="170"/>
      <c r="C56" s="171" t="s">
        <v>171</v>
      </c>
      <c r="D56" s="172" t="s">
        <v>172</v>
      </c>
      <c r="E56" s="190"/>
      <c r="F56" s="178" t="s">
        <v>61</v>
      </c>
      <c r="G56" s="177">
        <v>1</v>
      </c>
      <c r="H56" s="190"/>
      <c r="I56" s="190"/>
      <c r="J56" s="154">
        <f>I56*H56</f>
        <v>0</v>
      </c>
      <c r="K56" s="154">
        <f>J56*1.2</f>
        <v>0</v>
      </c>
      <c r="L56" s="202"/>
      <c r="M56" s="211"/>
      <c r="N56" s="212"/>
      <c r="O56" s="213"/>
      <c r="P56" s="133"/>
      <c r="Q56" s="5"/>
      <c r="S56" s="5"/>
      <c r="T56" s="5"/>
      <c r="U56" s="5"/>
      <c r="V56" s="5"/>
    </row>
    <row r="57" spans="1:29" x14ac:dyDescent="0.4">
      <c r="A57" s="19"/>
      <c r="B57" s="170"/>
      <c r="C57" s="171" t="s">
        <v>173</v>
      </c>
      <c r="D57" s="172" t="s">
        <v>174</v>
      </c>
      <c r="E57" s="115"/>
      <c r="F57" s="188" t="s">
        <v>14</v>
      </c>
      <c r="G57" s="189">
        <v>1</v>
      </c>
      <c r="H57" s="115"/>
      <c r="I57" s="115"/>
      <c r="J57" s="118">
        <f t="shared" si="1"/>
        <v>0</v>
      </c>
      <c r="K57" s="154">
        <f t="shared" ref="K57:K60" si="9">J57*1.2</f>
        <v>0</v>
      </c>
      <c r="L57" s="202"/>
      <c r="M57" s="140"/>
      <c r="N57" s="117"/>
      <c r="O57" s="118"/>
      <c r="P57" s="133"/>
      <c r="Q57" s="5"/>
      <c r="S57" s="5"/>
      <c r="T57" s="5"/>
      <c r="U57" s="5"/>
      <c r="V57" s="5"/>
    </row>
    <row r="58" spans="1:29" x14ac:dyDescent="0.4">
      <c r="A58" s="19"/>
      <c r="B58" s="170"/>
      <c r="C58" s="171" t="s">
        <v>175</v>
      </c>
      <c r="D58" s="172" t="s">
        <v>176</v>
      </c>
      <c r="E58" s="115"/>
      <c r="F58" s="188" t="s">
        <v>61</v>
      </c>
      <c r="G58" s="189">
        <v>2</v>
      </c>
      <c r="H58" s="115"/>
      <c r="I58" s="115"/>
      <c r="J58" s="118">
        <f t="shared" si="1"/>
        <v>0</v>
      </c>
      <c r="K58" s="154">
        <f t="shared" si="9"/>
        <v>0</v>
      </c>
      <c r="L58" s="202"/>
      <c r="M58" s="140"/>
      <c r="N58" s="117"/>
      <c r="O58" s="118"/>
      <c r="P58" s="133"/>
      <c r="Q58" s="5"/>
      <c r="S58" s="5"/>
      <c r="T58" s="5"/>
      <c r="U58" s="5"/>
      <c r="V58" s="5"/>
    </row>
    <row r="59" spans="1:29" x14ac:dyDescent="0.4">
      <c r="A59" s="19"/>
      <c r="B59" s="174" t="s">
        <v>177</v>
      </c>
      <c r="C59" s="171"/>
      <c r="D59" s="172"/>
      <c r="E59" s="130"/>
      <c r="F59" s="196"/>
      <c r="G59" s="189"/>
      <c r="H59" s="130"/>
      <c r="I59" s="130"/>
      <c r="J59" s="118"/>
      <c r="K59" s="154"/>
      <c r="L59" s="202"/>
      <c r="M59" s="141"/>
      <c r="N59" s="147"/>
      <c r="O59" s="142"/>
      <c r="P59" s="133"/>
      <c r="Q59" s="5"/>
      <c r="S59" s="5"/>
      <c r="T59" s="5"/>
      <c r="U59" s="5"/>
      <c r="V59" s="5"/>
    </row>
    <row r="60" spans="1:29" x14ac:dyDescent="0.4">
      <c r="A60" s="19"/>
      <c r="B60" s="170"/>
      <c r="C60" s="175" t="s">
        <v>178</v>
      </c>
      <c r="D60" s="169" t="s">
        <v>179</v>
      </c>
      <c r="E60" s="115"/>
      <c r="F60" s="188" t="s">
        <v>182</v>
      </c>
      <c r="G60" s="189">
        <v>1</v>
      </c>
      <c r="H60" s="115"/>
      <c r="I60" s="115"/>
      <c r="J60" s="118">
        <f t="shared" ref="J60" si="10">I60*H60</f>
        <v>0</v>
      </c>
      <c r="K60" s="154">
        <f t="shared" si="9"/>
        <v>0</v>
      </c>
      <c r="L60" s="202"/>
      <c r="M60" s="141"/>
      <c r="N60" s="147"/>
      <c r="O60" s="142"/>
      <c r="P60" s="133"/>
      <c r="Q60" s="5"/>
      <c r="S60" s="5"/>
      <c r="T60" s="5"/>
      <c r="U60" s="5"/>
      <c r="V60" s="5"/>
    </row>
    <row r="61" spans="1:29" x14ac:dyDescent="0.4">
      <c r="A61" s="173"/>
      <c r="B61" s="170" t="s">
        <v>88</v>
      </c>
      <c r="C61" s="204" t="s">
        <v>180</v>
      </c>
      <c r="D61" s="169" t="s">
        <v>181</v>
      </c>
      <c r="E61" s="190"/>
      <c r="F61" s="188" t="s">
        <v>182</v>
      </c>
      <c r="G61" s="189">
        <v>1</v>
      </c>
      <c r="H61" s="190"/>
      <c r="I61" s="190"/>
      <c r="J61" s="198">
        <f>I61*H61</f>
        <v>0</v>
      </c>
      <c r="K61" s="205">
        <f>J61*1.2</f>
        <v>0</v>
      </c>
      <c r="L61" s="206"/>
      <c r="M61" s="208"/>
      <c r="N61" s="209"/>
      <c r="O61" s="210"/>
      <c r="P61" s="165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</row>
    <row r="62" spans="1:29" x14ac:dyDescent="0.4">
      <c r="A62" s="19"/>
      <c r="B62" s="174" t="s">
        <v>215</v>
      </c>
      <c r="C62" s="204"/>
      <c r="D62" s="172"/>
      <c r="E62" s="197"/>
      <c r="F62" s="188"/>
      <c r="G62" s="189"/>
      <c r="H62" s="197"/>
      <c r="I62" s="197"/>
      <c r="J62" s="118"/>
      <c r="K62" s="154"/>
      <c r="L62" s="202"/>
      <c r="M62" s="199"/>
      <c r="N62" s="200"/>
      <c r="O62" s="201"/>
      <c r="P62" s="133"/>
      <c r="Q62" s="5"/>
      <c r="S62" s="5"/>
      <c r="T62" s="5"/>
      <c r="U62" s="5"/>
      <c r="V62" s="5"/>
    </row>
    <row r="63" spans="1:29" x14ac:dyDescent="0.4">
      <c r="A63" s="19"/>
      <c r="B63" s="170"/>
      <c r="C63" s="204" t="s">
        <v>217</v>
      </c>
      <c r="D63" s="169" t="s">
        <v>216</v>
      </c>
      <c r="E63" s="115"/>
      <c r="F63" s="188" t="s">
        <v>182</v>
      </c>
      <c r="G63" s="189">
        <v>1</v>
      </c>
      <c r="H63" s="115"/>
      <c r="I63" s="115"/>
      <c r="J63" s="118">
        <f t="shared" ref="J63:J74" si="11">I63*H63</f>
        <v>0</v>
      </c>
      <c r="K63" s="154">
        <f t="shared" ref="K63:K74" si="12">J63*1.2</f>
        <v>0</v>
      </c>
      <c r="L63" s="202"/>
      <c r="M63" s="141"/>
      <c r="N63" s="147"/>
      <c r="O63" s="142"/>
      <c r="P63" s="133"/>
      <c r="Q63" s="5"/>
      <c r="S63" s="5"/>
      <c r="T63" s="5"/>
      <c r="U63" s="5"/>
      <c r="V63" s="5"/>
    </row>
    <row r="64" spans="1:29" x14ac:dyDescent="0.4">
      <c r="A64" s="19"/>
      <c r="B64" s="170"/>
      <c r="C64" s="204" t="s">
        <v>220</v>
      </c>
      <c r="D64" s="169" t="s">
        <v>218</v>
      </c>
      <c r="E64" s="115"/>
      <c r="F64" s="188" t="s">
        <v>182</v>
      </c>
      <c r="G64" s="189">
        <v>1</v>
      </c>
      <c r="H64" s="115"/>
      <c r="I64" s="115"/>
      <c r="J64" s="118">
        <f t="shared" si="11"/>
        <v>0</v>
      </c>
      <c r="K64" s="154">
        <f t="shared" si="12"/>
        <v>0</v>
      </c>
      <c r="L64" s="202"/>
      <c r="M64" s="141"/>
      <c r="N64" s="147"/>
      <c r="O64" s="142"/>
      <c r="P64" s="133"/>
      <c r="Q64" s="5"/>
      <c r="S64" s="5"/>
      <c r="T64" s="5"/>
      <c r="U64" s="5"/>
      <c r="V64" s="5"/>
    </row>
    <row r="65" spans="1:30" x14ac:dyDescent="0.4">
      <c r="A65" s="19"/>
      <c r="B65" s="170"/>
      <c r="C65" s="204" t="s">
        <v>219</v>
      </c>
      <c r="D65" s="169" t="s">
        <v>221</v>
      </c>
      <c r="E65" s="115"/>
      <c r="F65" s="188" t="s">
        <v>182</v>
      </c>
      <c r="G65" s="189">
        <v>1</v>
      </c>
      <c r="H65" s="115"/>
      <c r="I65" s="115"/>
      <c r="J65" s="118">
        <f t="shared" si="11"/>
        <v>0</v>
      </c>
      <c r="K65" s="154">
        <f t="shared" si="12"/>
        <v>0</v>
      </c>
      <c r="L65" s="202"/>
      <c r="M65" s="141"/>
      <c r="N65" s="147"/>
      <c r="O65" s="142"/>
      <c r="P65" s="133"/>
      <c r="Q65" s="5"/>
      <c r="S65" s="5"/>
      <c r="T65" s="5"/>
      <c r="U65" s="5"/>
      <c r="V65" s="5"/>
    </row>
    <row r="66" spans="1:30" x14ac:dyDescent="0.4">
      <c r="A66" s="19"/>
      <c r="B66" s="170"/>
      <c r="C66" s="204" t="s">
        <v>223</v>
      </c>
      <c r="D66" s="169" t="s">
        <v>222</v>
      </c>
      <c r="E66" s="115"/>
      <c r="F66" s="188" t="s">
        <v>182</v>
      </c>
      <c r="G66" s="189">
        <v>1</v>
      </c>
      <c r="H66" s="115"/>
      <c r="I66" s="115"/>
      <c r="J66" s="118">
        <f t="shared" si="11"/>
        <v>0</v>
      </c>
      <c r="K66" s="154">
        <f t="shared" si="12"/>
        <v>0</v>
      </c>
      <c r="L66" s="202"/>
      <c r="M66" s="141"/>
      <c r="N66" s="147"/>
      <c r="O66" s="142"/>
      <c r="P66" s="133"/>
      <c r="Q66" s="5"/>
      <c r="S66" s="5"/>
      <c r="T66" s="5"/>
      <c r="U66" s="5"/>
      <c r="V66" s="5"/>
    </row>
    <row r="67" spans="1:30" x14ac:dyDescent="0.4">
      <c r="A67" s="19"/>
      <c r="B67" s="170"/>
      <c r="C67" s="204" t="s">
        <v>230</v>
      </c>
      <c r="D67" s="169" t="s">
        <v>224</v>
      </c>
      <c r="E67" s="115"/>
      <c r="F67" s="188" t="s">
        <v>182</v>
      </c>
      <c r="G67" s="189">
        <v>1</v>
      </c>
      <c r="H67" s="115"/>
      <c r="I67" s="115"/>
      <c r="J67" s="118">
        <f t="shared" si="11"/>
        <v>0</v>
      </c>
      <c r="K67" s="154">
        <f t="shared" si="12"/>
        <v>0</v>
      </c>
      <c r="L67" s="202"/>
      <c r="M67" s="141"/>
      <c r="N67" s="147"/>
      <c r="O67" s="142"/>
      <c r="P67" s="133"/>
      <c r="Q67" s="5"/>
      <c r="S67" s="5"/>
      <c r="T67" s="5"/>
      <c r="U67" s="5"/>
      <c r="V67" s="5"/>
    </row>
    <row r="68" spans="1:30" x14ac:dyDescent="0.4">
      <c r="A68" s="19"/>
      <c r="B68" s="170"/>
      <c r="C68" s="204" t="s">
        <v>231</v>
      </c>
      <c r="D68" s="169" t="s">
        <v>225</v>
      </c>
      <c r="E68" s="115"/>
      <c r="F68" s="188" t="s">
        <v>182</v>
      </c>
      <c r="G68" s="189">
        <v>1</v>
      </c>
      <c r="H68" s="115"/>
      <c r="I68" s="115"/>
      <c r="J68" s="118">
        <f t="shared" si="11"/>
        <v>0</v>
      </c>
      <c r="K68" s="154">
        <f t="shared" si="12"/>
        <v>0</v>
      </c>
      <c r="L68" s="202"/>
      <c r="M68" s="141"/>
      <c r="N68" s="147"/>
      <c r="O68" s="142"/>
      <c r="P68" s="133"/>
      <c r="Q68" s="5"/>
      <c r="S68" s="5"/>
      <c r="T68" s="5"/>
      <c r="U68" s="5"/>
      <c r="V68" s="5"/>
    </row>
    <row r="69" spans="1:30" x14ac:dyDescent="0.4">
      <c r="A69" s="19"/>
      <c r="B69" s="170"/>
      <c r="C69" s="204" t="s">
        <v>232</v>
      </c>
      <c r="D69" s="169" t="s">
        <v>226</v>
      </c>
      <c r="E69" s="115"/>
      <c r="F69" s="188" t="s">
        <v>182</v>
      </c>
      <c r="G69" s="189">
        <v>1</v>
      </c>
      <c r="H69" s="115"/>
      <c r="I69" s="115"/>
      <c r="J69" s="118">
        <f t="shared" si="11"/>
        <v>0</v>
      </c>
      <c r="K69" s="154">
        <f t="shared" si="12"/>
        <v>0</v>
      </c>
      <c r="L69" s="202"/>
      <c r="M69" s="141"/>
      <c r="N69" s="147"/>
      <c r="O69" s="142"/>
      <c r="P69" s="133"/>
      <c r="Q69" s="5"/>
      <c r="S69" s="5"/>
      <c r="T69" s="5"/>
      <c r="U69" s="5"/>
      <c r="V69" s="5"/>
    </row>
    <row r="70" spans="1:30" x14ac:dyDescent="0.4">
      <c r="A70" s="19"/>
      <c r="B70" s="170"/>
      <c r="C70" s="204" t="s">
        <v>233</v>
      </c>
      <c r="D70" s="169" t="s">
        <v>227</v>
      </c>
      <c r="E70" s="115"/>
      <c r="F70" s="188" t="s">
        <v>182</v>
      </c>
      <c r="G70" s="189">
        <v>1</v>
      </c>
      <c r="H70" s="115"/>
      <c r="I70" s="115"/>
      <c r="J70" s="118">
        <f t="shared" si="11"/>
        <v>0</v>
      </c>
      <c r="K70" s="154">
        <f t="shared" si="12"/>
        <v>0</v>
      </c>
      <c r="L70" s="202"/>
      <c r="M70" s="141"/>
      <c r="N70" s="147"/>
      <c r="O70" s="142"/>
      <c r="P70" s="133"/>
      <c r="Q70" s="5"/>
      <c r="S70" s="5"/>
      <c r="T70" s="5"/>
      <c r="U70" s="5"/>
      <c r="V70" s="5"/>
    </row>
    <row r="71" spans="1:30" x14ac:dyDescent="0.4">
      <c r="A71" s="19"/>
      <c r="B71" s="170"/>
      <c r="C71" s="204" t="s">
        <v>234</v>
      </c>
      <c r="D71" s="169" t="s">
        <v>228</v>
      </c>
      <c r="E71" s="115"/>
      <c r="F71" s="188" t="s">
        <v>182</v>
      </c>
      <c r="G71" s="189">
        <v>1</v>
      </c>
      <c r="H71" s="115"/>
      <c r="I71" s="115"/>
      <c r="J71" s="118">
        <f t="shared" si="11"/>
        <v>0</v>
      </c>
      <c r="K71" s="154">
        <f t="shared" si="12"/>
        <v>0</v>
      </c>
      <c r="L71" s="202"/>
      <c r="M71" s="141"/>
      <c r="N71" s="147"/>
      <c r="O71" s="142"/>
      <c r="P71" s="133"/>
      <c r="Q71" s="5"/>
      <c r="S71" s="5"/>
      <c r="T71" s="5"/>
      <c r="U71" s="5"/>
      <c r="V71" s="5"/>
    </row>
    <row r="72" spans="1:30" x14ac:dyDescent="0.4">
      <c r="A72" s="19"/>
      <c r="B72" s="170"/>
      <c r="C72" s="204" t="s">
        <v>235</v>
      </c>
      <c r="D72" s="169" t="s">
        <v>229</v>
      </c>
      <c r="E72" s="115"/>
      <c r="F72" s="188" t="s">
        <v>182</v>
      </c>
      <c r="G72" s="189">
        <v>1</v>
      </c>
      <c r="H72" s="115"/>
      <c r="I72" s="115"/>
      <c r="J72" s="118">
        <f t="shared" si="11"/>
        <v>0</v>
      </c>
      <c r="K72" s="154">
        <f t="shared" si="12"/>
        <v>0</v>
      </c>
      <c r="L72" s="202"/>
      <c r="M72" s="141"/>
      <c r="N72" s="147"/>
      <c r="O72" s="142"/>
      <c r="P72" s="133"/>
      <c r="Q72" s="5"/>
      <c r="S72" s="5"/>
      <c r="T72" s="5"/>
      <c r="U72" s="5"/>
      <c r="V72" s="5"/>
    </row>
    <row r="73" spans="1:30" x14ac:dyDescent="0.4">
      <c r="A73" s="19"/>
      <c r="B73" s="170"/>
      <c r="C73" s="204" t="s">
        <v>238</v>
      </c>
      <c r="D73" s="169" t="s">
        <v>236</v>
      </c>
      <c r="E73" s="115"/>
      <c r="F73" s="188" t="s">
        <v>182</v>
      </c>
      <c r="G73" s="189">
        <v>1</v>
      </c>
      <c r="H73" s="115"/>
      <c r="I73" s="115"/>
      <c r="J73" s="118">
        <f t="shared" si="11"/>
        <v>0</v>
      </c>
      <c r="K73" s="154">
        <f t="shared" si="12"/>
        <v>0</v>
      </c>
      <c r="L73" s="202"/>
      <c r="M73" s="141"/>
      <c r="N73" s="147"/>
      <c r="O73" s="142"/>
      <c r="P73" s="133"/>
      <c r="Q73" s="5"/>
      <c r="S73" s="5"/>
      <c r="T73" s="5"/>
      <c r="U73" s="5"/>
      <c r="V73" s="5"/>
    </row>
    <row r="74" spans="1:30" ht="21.6" thickBot="1" x14ac:dyDescent="0.45">
      <c r="A74" s="19"/>
      <c r="B74" s="170"/>
      <c r="C74" s="204" t="s">
        <v>239</v>
      </c>
      <c r="D74" s="221" t="s">
        <v>237</v>
      </c>
      <c r="E74" s="222"/>
      <c r="F74" s="188" t="s">
        <v>182</v>
      </c>
      <c r="G74" s="189">
        <v>1</v>
      </c>
      <c r="H74" s="222"/>
      <c r="I74" s="222"/>
      <c r="J74" s="142">
        <f t="shared" si="11"/>
        <v>0</v>
      </c>
      <c r="K74" s="223">
        <f t="shared" si="12"/>
        <v>0</v>
      </c>
      <c r="L74" s="202"/>
      <c r="M74" s="141"/>
      <c r="N74" s="147"/>
      <c r="O74" s="142"/>
      <c r="P74" s="133"/>
      <c r="Q74" s="5"/>
      <c r="S74" s="5"/>
      <c r="T74" s="5"/>
      <c r="U74" s="5"/>
      <c r="V74" s="5"/>
    </row>
    <row r="75" spans="1:30" s="6" customFormat="1" ht="21.6" thickBot="1" x14ac:dyDescent="0.4">
      <c r="A75" s="22" t="s">
        <v>257</v>
      </c>
      <c r="B75" s="24"/>
      <c r="C75" s="23"/>
      <c r="D75" s="25"/>
      <c r="E75" s="26"/>
      <c r="F75" s="26"/>
      <c r="G75" s="26"/>
      <c r="H75" s="26"/>
      <c r="I75" s="59"/>
      <c r="J75" s="124">
        <f>SUBTOTAL(9,J8:J74)</f>
        <v>0</v>
      </c>
      <c r="K75" s="124">
        <f>SUBTOTAL(9,K8:K74)</f>
        <v>0</v>
      </c>
      <c r="L75" s="139"/>
      <c r="M75" s="220">
        <f>SUBTOTAL(9,M8:M74)</f>
        <v>0</v>
      </c>
      <c r="N75" s="124">
        <f>SUBTOTAL(9,N8:N74)</f>
        <v>0</v>
      </c>
      <c r="O75" s="124">
        <f>SUBTOTAL(9,O8:O74)</f>
        <v>0</v>
      </c>
      <c r="P75" s="28"/>
      <c r="Q75" s="28"/>
      <c r="S75" s="12"/>
      <c r="T75" s="98"/>
      <c r="U75" s="98"/>
      <c r="V75" s="28"/>
    </row>
    <row r="76" spans="1:30" s="6" customFormat="1" x14ac:dyDescent="0.35">
      <c r="F76" s="27"/>
      <c r="G76" s="27"/>
      <c r="H76" s="27"/>
      <c r="I76" s="27"/>
      <c r="J76" s="27"/>
      <c r="K76" s="27"/>
      <c r="L76" s="27"/>
      <c r="M76" s="60"/>
      <c r="N76" s="28"/>
      <c r="O76" s="28"/>
      <c r="P76" s="28"/>
      <c r="Q76" s="28"/>
      <c r="S76" s="12"/>
      <c r="T76" s="98"/>
      <c r="U76" s="98"/>
      <c r="V76" s="28"/>
    </row>
    <row r="77" spans="1:30" s="6" customFormat="1" ht="21.6" thickBot="1" x14ac:dyDescent="0.4">
      <c r="F77" s="27"/>
      <c r="G77" s="27"/>
      <c r="H77" s="27"/>
      <c r="I77" s="27"/>
      <c r="J77" s="27"/>
      <c r="K77" s="27"/>
      <c r="L77" s="27"/>
      <c r="M77" s="60"/>
      <c r="N77" s="28"/>
      <c r="O77" s="28"/>
      <c r="P77" s="28"/>
      <c r="Q77" s="28"/>
      <c r="S77" s="12"/>
      <c r="T77" s="98"/>
      <c r="U77" s="98"/>
      <c r="V77" s="28"/>
    </row>
    <row r="78" spans="1:30" s="6" customFormat="1" ht="86.4" customHeight="1" thickBot="1" x14ac:dyDescent="0.4">
      <c r="F78" s="27"/>
      <c r="G78" s="27"/>
      <c r="H78" s="27"/>
      <c r="I78" s="27"/>
      <c r="K78" s="27"/>
      <c r="L78" s="27"/>
      <c r="M78" s="60"/>
      <c r="N78" s="28"/>
      <c r="O78" s="99" t="s">
        <v>52</v>
      </c>
      <c r="P78" s="76" t="s">
        <v>251</v>
      </c>
      <c r="Q78" s="76" t="s">
        <v>53</v>
      </c>
      <c r="R78" s="76" t="s">
        <v>54</v>
      </c>
      <c r="S78" s="76" t="s">
        <v>55</v>
      </c>
      <c r="T78" s="76" t="s">
        <v>56</v>
      </c>
      <c r="U78" s="70" t="s">
        <v>56</v>
      </c>
      <c r="V78" s="75" t="s">
        <v>56</v>
      </c>
    </row>
    <row r="79" spans="1:30" s="6" customFormat="1" ht="21.6" thickBot="1" x14ac:dyDescent="0.4">
      <c r="F79" s="27"/>
      <c r="G79" s="27"/>
      <c r="H79" s="27"/>
      <c r="I79" s="27"/>
      <c r="J79" s="27"/>
      <c r="K79" s="27"/>
      <c r="L79" s="27"/>
      <c r="M79" s="60"/>
      <c r="N79" s="28"/>
      <c r="O79" s="87"/>
      <c r="P79" s="88"/>
      <c r="Q79" s="88"/>
      <c r="R79" s="88"/>
      <c r="S79" s="89"/>
      <c r="T79" s="88" t="s">
        <v>57</v>
      </c>
      <c r="U79" s="88"/>
      <c r="V79" s="90"/>
    </row>
    <row r="80" spans="1:30" ht="21.6" thickBot="1" x14ac:dyDescent="0.4">
      <c r="C80" s="4"/>
      <c r="D80" s="29"/>
      <c r="E80" s="29"/>
      <c r="F80" s="30"/>
      <c r="G80" s="30"/>
      <c r="H80" s="30"/>
      <c r="I80" s="30"/>
      <c r="J80" s="30"/>
      <c r="K80" s="30"/>
      <c r="L80" s="30"/>
      <c r="M80" s="61"/>
      <c r="N80" s="10"/>
      <c r="O80" s="28"/>
      <c r="P80" s="5"/>
      <c r="Q80" s="5"/>
      <c r="R80" s="12"/>
      <c r="S80" s="96"/>
      <c r="T80" s="96"/>
      <c r="U80" s="96"/>
      <c r="V80" s="96"/>
      <c r="W80" s="12"/>
      <c r="Y80" s="128"/>
      <c r="Z80" s="128"/>
      <c r="AA80" s="128"/>
      <c r="AB80" s="128"/>
      <c r="AC80" s="128"/>
      <c r="AD80" s="129"/>
    </row>
    <row r="81" spans="1:23" ht="136.80000000000001" customHeight="1" thickBot="1" x14ac:dyDescent="0.4">
      <c r="A81" s="80" t="s">
        <v>4</v>
      </c>
      <c r="B81" s="81"/>
      <c r="C81" s="81"/>
      <c r="D81" s="70" t="s">
        <v>7</v>
      </c>
      <c r="E81" s="70" t="s">
        <v>8</v>
      </c>
      <c r="F81" s="8"/>
      <c r="G81" s="8"/>
      <c r="H81" s="58" t="s">
        <v>10</v>
      </c>
      <c r="I81" s="58" t="s">
        <v>9</v>
      </c>
      <c r="J81" s="73" t="s">
        <v>11</v>
      </c>
      <c r="K81" s="73" t="s">
        <v>86</v>
      </c>
      <c r="L81" s="165"/>
      <c r="M81" s="12"/>
      <c r="O81" s="100" t="s">
        <v>20</v>
      </c>
      <c r="P81" s="101" t="s">
        <v>252</v>
      </c>
      <c r="Q81" s="101" t="s">
        <v>21</v>
      </c>
      <c r="R81" s="101" t="s">
        <v>22</v>
      </c>
      <c r="S81" s="101" t="s">
        <v>60</v>
      </c>
      <c r="T81" s="101" t="s">
        <v>12</v>
      </c>
      <c r="U81" s="2" t="s">
        <v>12</v>
      </c>
      <c r="V81" s="3" t="s">
        <v>12</v>
      </c>
      <c r="W81" s="12"/>
    </row>
    <row r="82" spans="1:23" x14ac:dyDescent="0.35">
      <c r="A82" s="19" t="s">
        <v>13</v>
      </c>
      <c r="D82" s="11"/>
      <c r="E82" s="11"/>
      <c r="H82" s="71"/>
      <c r="I82" s="31"/>
      <c r="J82" s="72"/>
      <c r="K82" s="72"/>
      <c r="L82" s="159"/>
      <c r="M82" s="12"/>
      <c r="O82" s="102"/>
      <c r="P82" s="103"/>
      <c r="Q82" s="103"/>
      <c r="R82" s="103"/>
      <c r="S82" s="104"/>
      <c r="T82" s="104"/>
      <c r="U82" s="103"/>
      <c r="V82" s="105"/>
      <c r="W82" s="12"/>
    </row>
    <row r="83" spans="1:23" x14ac:dyDescent="0.35">
      <c r="A83" s="19"/>
      <c r="B83" s="4" t="s">
        <v>32</v>
      </c>
      <c r="C83" s="21"/>
      <c r="D83" s="32"/>
      <c r="E83" s="32"/>
      <c r="F83" s="32"/>
      <c r="G83" s="32"/>
      <c r="H83" s="113"/>
      <c r="I83" s="32"/>
      <c r="J83" s="74"/>
      <c r="K83" s="74"/>
      <c r="L83" s="31"/>
      <c r="M83" s="12"/>
      <c r="O83" s="125"/>
      <c r="P83" s="126"/>
      <c r="Q83" s="126"/>
      <c r="R83" s="126"/>
      <c r="S83" s="126"/>
      <c r="T83" s="126"/>
      <c r="U83" s="126"/>
      <c r="V83" s="127"/>
      <c r="W83" s="12"/>
    </row>
    <row r="84" spans="1:23" x14ac:dyDescent="0.35">
      <c r="A84" s="19"/>
      <c r="C84" s="21" t="s">
        <v>23</v>
      </c>
      <c r="D84" s="35" t="s">
        <v>24</v>
      </c>
      <c r="E84" s="33" t="s">
        <v>14</v>
      </c>
      <c r="F84" s="34"/>
      <c r="G84" s="34"/>
      <c r="H84" s="62">
        <f>SUM(O84:V84)</f>
        <v>0</v>
      </c>
      <c r="I84" s="34"/>
      <c r="J84" s="20">
        <f>SUMPRODUCT(O84:V84,$O$79:$V$79)</f>
        <v>0</v>
      </c>
      <c r="K84" s="20">
        <f>J84*1.2</f>
        <v>0</v>
      </c>
      <c r="L84" s="31"/>
      <c r="M84" s="12"/>
      <c r="O84" s="83"/>
      <c r="P84" s="84"/>
      <c r="Q84" s="84"/>
      <c r="R84" s="84"/>
      <c r="S84" s="85"/>
      <c r="T84" s="85"/>
      <c r="U84" s="84"/>
      <c r="V84" s="86"/>
      <c r="W84" s="12"/>
    </row>
    <row r="85" spans="1:23" x14ac:dyDescent="0.35">
      <c r="A85" s="19"/>
      <c r="C85" s="21" t="s">
        <v>25</v>
      </c>
      <c r="D85" s="35" t="s">
        <v>47</v>
      </c>
      <c r="E85" s="33" t="s">
        <v>14</v>
      </c>
      <c r="F85" s="34"/>
      <c r="G85" s="34"/>
      <c r="H85" s="62">
        <f>SUM(O85:V85)</f>
        <v>0</v>
      </c>
      <c r="I85" s="34"/>
      <c r="J85" s="20">
        <f>SUMPRODUCT(O85:V85,$O$79:$V$79)</f>
        <v>0</v>
      </c>
      <c r="K85" s="20">
        <f t="shared" ref="K85:K88" si="13">J85*1.2</f>
        <v>0</v>
      </c>
      <c r="L85" s="31"/>
      <c r="M85" s="12"/>
      <c r="O85" s="83"/>
      <c r="P85" s="84"/>
      <c r="Q85" s="84"/>
      <c r="R85" s="84"/>
      <c r="S85" s="85"/>
      <c r="T85" s="85"/>
      <c r="U85" s="84"/>
      <c r="V85" s="86"/>
      <c r="W85" s="12"/>
    </row>
    <row r="86" spans="1:23" x14ac:dyDescent="0.35">
      <c r="A86" s="19"/>
      <c r="C86" s="21" t="s">
        <v>27</v>
      </c>
      <c r="D86" s="35" t="s">
        <v>26</v>
      </c>
      <c r="E86" s="33" t="s">
        <v>14</v>
      </c>
      <c r="F86" s="34"/>
      <c r="G86" s="34"/>
      <c r="H86" s="62">
        <f>SUM(O86:V86)</f>
        <v>0</v>
      </c>
      <c r="I86" s="34"/>
      <c r="J86" s="20">
        <f>SUMPRODUCT(O86:V86,$O$79:$V$79)</f>
        <v>0</v>
      </c>
      <c r="K86" s="20">
        <f t="shared" si="13"/>
        <v>0</v>
      </c>
      <c r="L86" s="31"/>
      <c r="M86" s="12"/>
      <c r="O86" s="83"/>
      <c r="P86" s="84"/>
      <c r="Q86" s="84"/>
      <c r="R86" s="84"/>
      <c r="S86" s="85"/>
      <c r="T86" s="85"/>
      <c r="U86" s="84"/>
      <c r="V86" s="86"/>
      <c r="W86" s="12"/>
    </row>
    <row r="87" spans="1:23" x14ac:dyDescent="0.35">
      <c r="A87" s="19"/>
      <c r="C87" s="21" t="s">
        <v>28</v>
      </c>
      <c r="D87" s="35" t="s">
        <v>29</v>
      </c>
      <c r="E87" s="33" t="s">
        <v>14</v>
      </c>
      <c r="F87" s="34"/>
      <c r="G87" s="34"/>
      <c r="H87" s="62">
        <f>SUM(O87:V87)</f>
        <v>0</v>
      </c>
      <c r="I87" s="34"/>
      <c r="J87" s="20">
        <f>SUMPRODUCT(O87:V87,$O$79:$V$79)</f>
        <v>0</v>
      </c>
      <c r="K87" s="20">
        <f t="shared" si="13"/>
        <v>0</v>
      </c>
      <c r="L87" s="31"/>
      <c r="M87" s="12"/>
      <c r="O87" s="83"/>
      <c r="P87" s="84"/>
      <c r="Q87" s="84"/>
      <c r="R87" s="84"/>
      <c r="S87" s="85"/>
      <c r="T87" s="85"/>
      <c r="U87" s="84"/>
      <c r="V87" s="86"/>
      <c r="W87" s="12"/>
    </row>
    <row r="88" spans="1:23" x14ac:dyDescent="0.35">
      <c r="A88" s="19"/>
      <c r="C88" s="21" t="s">
        <v>30</v>
      </c>
      <c r="D88" s="35" t="s">
        <v>31</v>
      </c>
      <c r="E88" s="33" t="s">
        <v>14</v>
      </c>
      <c r="F88" s="34"/>
      <c r="G88" s="34"/>
      <c r="H88" s="62">
        <f>SUM(O88:V88)</f>
        <v>0</v>
      </c>
      <c r="I88" s="34"/>
      <c r="J88" s="20">
        <f>SUMPRODUCT(O88:V88,$O$79:$V$79)</f>
        <v>0</v>
      </c>
      <c r="K88" s="20">
        <f t="shared" si="13"/>
        <v>0</v>
      </c>
      <c r="L88" s="31"/>
      <c r="M88" s="12"/>
      <c r="O88" s="83"/>
      <c r="P88" s="84"/>
      <c r="Q88" s="84"/>
      <c r="R88" s="84"/>
      <c r="S88" s="85"/>
      <c r="T88" s="85"/>
      <c r="U88" s="84"/>
      <c r="V88" s="86"/>
      <c r="W88" s="12"/>
    </row>
    <row r="89" spans="1:23" x14ac:dyDescent="0.35">
      <c r="A89" s="19"/>
      <c r="B89" s="4" t="s">
        <v>58</v>
      </c>
      <c r="C89" s="21"/>
      <c r="D89" s="32"/>
      <c r="E89" s="32"/>
      <c r="F89" s="21"/>
      <c r="G89" s="21"/>
      <c r="H89" s="21"/>
      <c r="I89" s="21"/>
      <c r="J89" s="74"/>
      <c r="K89" s="74"/>
      <c r="L89" s="31"/>
      <c r="M89" s="12"/>
      <c r="O89" s="68"/>
      <c r="P89" s="37"/>
      <c r="Q89" s="37"/>
      <c r="R89" s="37"/>
      <c r="S89" s="36"/>
      <c r="T89" s="36"/>
      <c r="U89" s="37"/>
      <c r="V89" s="38"/>
      <c r="W89" s="12"/>
    </row>
    <row r="90" spans="1:23" x14ac:dyDescent="0.35">
      <c r="A90" s="19"/>
      <c r="C90" s="21" t="s">
        <v>240</v>
      </c>
      <c r="D90" s="226" t="s">
        <v>33</v>
      </c>
      <c r="E90" s="32" t="s">
        <v>14</v>
      </c>
      <c r="F90" s="224"/>
      <c r="G90" s="224"/>
      <c r="H90" s="225">
        <f t="shared" ref="H90:H95" si="14">SUM(O90:V90)</f>
        <v>0</v>
      </c>
      <c r="I90" s="224"/>
      <c r="J90" s="198">
        <f t="shared" ref="J90:J95" si="15">SUMPRODUCT(O90:V90,$O$79:$V$79)</f>
        <v>0</v>
      </c>
      <c r="K90" s="20">
        <f t="shared" ref="K90:K95" si="16">J90*1.2</f>
        <v>0</v>
      </c>
      <c r="L90" s="31"/>
      <c r="M90" s="12"/>
      <c r="O90" s="68"/>
      <c r="P90" s="37"/>
      <c r="Q90" s="37"/>
      <c r="R90" s="37"/>
      <c r="S90" s="36"/>
      <c r="T90" s="36"/>
      <c r="U90" s="37"/>
      <c r="V90" s="38"/>
      <c r="W90" s="12"/>
    </row>
    <row r="91" spans="1:23" x14ac:dyDescent="0.35">
      <c r="A91" s="19"/>
      <c r="C91" s="21" t="s">
        <v>242</v>
      </c>
      <c r="D91" s="35" t="s">
        <v>241</v>
      </c>
      <c r="E91" s="33" t="s">
        <v>14</v>
      </c>
      <c r="F91" s="34"/>
      <c r="G91" s="34"/>
      <c r="H91" s="62">
        <f t="shared" si="14"/>
        <v>0</v>
      </c>
      <c r="I91" s="34"/>
      <c r="J91" s="20">
        <f t="shared" si="15"/>
        <v>0</v>
      </c>
      <c r="K91" s="20">
        <f t="shared" si="16"/>
        <v>0</v>
      </c>
      <c r="L91" s="31"/>
      <c r="M91" s="12"/>
      <c r="O91" s="83"/>
      <c r="P91" s="84"/>
      <c r="Q91" s="84"/>
      <c r="R91" s="84"/>
      <c r="S91" s="85"/>
      <c r="T91" s="85"/>
      <c r="U91" s="84"/>
      <c r="V91" s="86"/>
      <c r="W91" s="12"/>
    </row>
    <row r="92" spans="1:23" x14ac:dyDescent="0.35">
      <c r="A92" s="19"/>
      <c r="C92" s="21" t="s">
        <v>243</v>
      </c>
      <c r="D92" s="35" t="s">
        <v>34</v>
      </c>
      <c r="E92" s="33" t="s">
        <v>14</v>
      </c>
      <c r="F92" s="34"/>
      <c r="G92" s="34"/>
      <c r="H92" s="62">
        <f t="shared" si="14"/>
        <v>0</v>
      </c>
      <c r="I92" s="34"/>
      <c r="J92" s="20">
        <f t="shared" si="15"/>
        <v>0</v>
      </c>
      <c r="K92" s="20">
        <f t="shared" si="16"/>
        <v>0</v>
      </c>
      <c r="L92" s="31"/>
      <c r="M92" s="12"/>
      <c r="O92" s="83"/>
      <c r="P92" s="84"/>
      <c r="Q92" s="84"/>
      <c r="R92" s="84"/>
      <c r="S92" s="85"/>
      <c r="T92" s="85"/>
      <c r="U92" s="84"/>
      <c r="V92" s="86"/>
      <c r="W92" s="12"/>
    </row>
    <row r="93" spans="1:23" x14ac:dyDescent="0.35">
      <c r="A93" s="19"/>
      <c r="C93" s="21" t="s">
        <v>244</v>
      </c>
      <c r="D93" s="35" t="s">
        <v>35</v>
      </c>
      <c r="E93" s="33" t="s">
        <v>14</v>
      </c>
      <c r="F93" s="34"/>
      <c r="G93" s="34"/>
      <c r="H93" s="62">
        <f t="shared" si="14"/>
        <v>0</v>
      </c>
      <c r="I93" s="34"/>
      <c r="J93" s="20">
        <f t="shared" si="15"/>
        <v>0</v>
      </c>
      <c r="K93" s="20">
        <f t="shared" si="16"/>
        <v>0</v>
      </c>
      <c r="L93" s="31"/>
      <c r="M93" s="12"/>
      <c r="O93" s="83"/>
      <c r="P93" s="84"/>
      <c r="Q93" s="84"/>
      <c r="R93" s="84"/>
      <c r="S93" s="85"/>
      <c r="T93" s="85"/>
      <c r="U93" s="84"/>
      <c r="V93" s="86"/>
      <c r="W93" s="12"/>
    </row>
    <row r="94" spans="1:23" x14ac:dyDescent="0.35">
      <c r="A94" s="19"/>
      <c r="C94" s="21" t="s">
        <v>245</v>
      </c>
      <c r="D94" s="35" t="s">
        <v>36</v>
      </c>
      <c r="E94" s="33" t="s">
        <v>14</v>
      </c>
      <c r="F94" s="34"/>
      <c r="G94" s="34"/>
      <c r="H94" s="62">
        <f t="shared" si="14"/>
        <v>0</v>
      </c>
      <c r="I94" s="34"/>
      <c r="J94" s="20">
        <f t="shared" si="15"/>
        <v>0</v>
      </c>
      <c r="K94" s="20">
        <f t="shared" si="16"/>
        <v>0</v>
      </c>
      <c r="L94" s="31"/>
      <c r="M94" s="12"/>
      <c r="O94" s="83"/>
      <c r="P94" s="84"/>
      <c r="Q94" s="84"/>
      <c r="R94" s="84"/>
      <c r="S94" s="85"/>
      <c r="T94" s="85"/>
      <c r="U94" s="84"/>
      <c r="V94" s="86"/>
      <c r="W94" s="12"/>
    </row>
    <row r="95" spans="1:23" x14ac:dyDescent="0.35">
      <c r="A95" s="19"/>
      <c r="C95" s="21" t="s">
        <v>246</v>
      </c>
      <c r="D95" s="35" t="s">
        <v>37</v>
      </c>
      <c r="E95" s="33" t="s">
        <v>14</v>
      </c>
      <c r="F95" s="34"/>
      <c r="G95" s="34"/>
      <c r="H95" s="62">
        <f t="shared" si="14"/>
        <v>0</v>
      </c>
      <c r="I95" s="34"/>
      <c r="J95" s="20">
        <f t="shared" si="15"/>
        <v>0</v>
      </c>
      <c r="K95" s="20">
        <f t="shared" si="16"/>
        <v>0</v>
      </c>
      <c r="L95" s="31"/>
      <c r="M95" s="12"/>
      <c r="O95" s="83"/>
      <c r="P95" s="84"/>
      <c r="Q95" s="84"/>
      <c r="R95" s="84"/>
      <c r="S95" s="85"/>
      <c r="T95" s="85"/>
      <c r="U95" s="84"/>
      <c r="V95" s="86"/>
      <c r="W95" s="12"/>
    </row>
    <row r="96" spans="1:23" x14ac:dyDescent="0.35">
      <c r="A96" s="19"/>
      <c r="B96" s="4" t="s">
        <v>248</v>
      </c>
      <c r="C96" s="21"/>
      <c r="D96" s="32"/>
      <c r="E96" s="32"/>
      <c r="F96" s="21"/>
      <c r="G96" s="21"/>
      <c r="H96" s="21"/>
      <c r="I96" s="21"/>
      <c r="J96" s="74"/>
      <c r="K96" s="74"/>
      <c r="L96" s="31"/>
      <c r="M96" s="12"/>
      <c r="O96" s="68"/>
      <c r="P96" s="37"/>
      <c r="Q96" s="37"/>
      <c r="R96" s="37"/>
      <c r="S96" s="36"/>
      <c r="T96" s="36"/>
      <c r="U96" s="37"/>
      <c r="V96" s="38"/>
      <c r="W96" s="12"/>
    </row>
    <row r="97" spans="1:23" x14ac:dyDescent="0.35">
      <c r="A97" s="19"/>
      <c r="C97" s="21" t="s">
        <v>249</v>
      </c>
      <c r="D97" s="35" t="s">
        <v>247</v>
      </c>
      <c r="E97" s="33" t="s">
        <v>14</v>
      </c>
      <c r="F97" s="34"/>
      <c r="G97" s="34"/>
      <c r="H97" s="62">
        <f>SUM(O97:V97)</f>
        <v>0</v>
      </c>
      <c r="I97" s="34"/>
      <c r="J97" s="20">
        <f>SUMPRODUCT(O97:V97,$O$79:$V$79)</f>
        <v>0</v>
      </c>
      <c r="K97" s="20">
        <f>J97*1.2</f>
        <v>0</v>
      </c>
      <c r="L97" s="31"/>
      <c r="M97" s="12"/>
      <c r="O97" s="83"/>
      <c r="P97" s="84"/>
      <c r="Q97" s="84"/>
      <c r="R97" s="84"/>
      <c r="S97" s="85"/>
      <c r="T97" s="85"/>
      <c r="U97" s="84"/>
      <c r="V97" s="86"/>
      <c r="W97" s="12"/>
    </row>
    <row r="98" spans="1:23" x14ac:dyDescent="0.35">
      <c r="A98" s="19"/>
      <c r="B98" s="4" t="s">
        <v>59</v>
      </c>
      <c r="C98" s="21"/>
      <c r="D98" s="32"/>
      <c r="E98" s="32"/>
      <c r="F98" s="32"/>
      <c r="G98" s="32"/>
      <c r="H98" s="21"/>
      <c r="I98" s="21"/>
      <c r="J98" s="119"/>
      <c r="K98" s="119"/>
      <c r="L98" s="160"/>
      <c r="M98" s="12"/>
      <c r="O98" s="68"/>
      <c r="P98" s="37"/>
      <c r="Q98" s="37"/>
      <c r="R98" s="37"/>
      <c r="S98" s="36"/>
      <c r="T98" s="36"/>
      <c r="U98" s="37"/>
      <c r="V98" s="38"/>
      <c r="W98" s="12"/>
    </row>
    <row r="99" spans="1:23" x14ac:dyDescent="0.35">
      <c r="A99" s="19"/>
      <c r="C99" s="21" t="s">
        <v>39</v>
      </c>
      <c r="D99" s="35" t="s">
        <v>38</v>
      </c>
      <c r="E99" s="33" t="s">
        <v>14</v>
      </c>
      <c r="F99" s="34"/>
      <c r="G99" s="34"/>
      <c r="H99" s="62">
        <f>SUM(O99:V99)</f>
        <v>0</v>
      </c>
      <c r="I99" s="34"/>
      <c r="J99" s="20">
        <f>SUMPRODUCT(O99:V99,$O$79:$V$79)</f>
        <v>0</v>
      </c>
      <c r="K99" s="20">
        <f t="shared" ref="K99:K103" si="17">J99*1.2</f>
        <v>0</v>
      </c>
      <c r="L99" s="31"/>
      <c r="M99" s="12"/>
      <c r="O99" s="83"/>
      <c r="P99" s="84"/>
      <c r="Q99" s="84"/>
      <c r="R99" s="84"/>
      <c r="S99" s="85"/>
      <c r="T99" s="85"/>
      <c r="U99" s="84"/>
      <c r="V99" s="86"/>
      <c r="W99" s="12"/>
    </row>
    <row r="100" spans="1:23" x14ac:dyDescent="0.35">
      <c r="A100" s="19"/>
      <c r="C100" s="21" t="s">
        <v>40</v>
      </c>
      <c r="D100" s="35" t="s">
        <v>43</v>
      </c>
      <c r="E100" s="33" t="s">
        <v>14</v>
      </c>
      <c r="F100" s="34"/>
      <c r="G100" s="34"/>
      <c r="H100" s="62">
        <f>SUM(O100:V100)</f>
        <v>0</v>
      </c>
      <c r="I100" s="34"/>
      <c r="J100" s="20">
        <f>SUMPRODUCT(O100:V100,$O$79:$V$79)</f>
        <v>0</v>
      </c>
      <c r="K100" s="20">
        <f t="shared" si="17"/>
        <v>0</v>
      </c>
      <c r="L100" s="31"/>
      <c r="M100" s="12"/>
      <c r="O100" s="83"/>
      <c r="P100" s="84"/>
      <c r="Q100" s="84"/>
      <c r="R100" s="84"/>
      <c r="S100" s="85"/>
      <c r="T100" s="85"/>
      <c r="U100" s="84"/>
      <c r="V100" s="86"/>
      <c r="W100" s="12"/>
    </row>
    <row r="101" spans="1:23" x14ac:dyDescent="0.35">
      <c r="A101" s="19"/>
      <c r="C101" s="21" t="s">
        <v>41</v>
      </c>
      <c r="D101" s="35" t="s">
        <v>44</v>
      </c>
      <c r="E101" s="33" t="s">
        <v>14</v>
      </c>
      <c r="F101" s="34"/>
      <c r="G101" s="34"/>
      <c r="H101" s="62">
        <f>SUM(O101:V101)</f>
        <v>0</v>
      </c>
      <c r="I101" s="34"/>
      <c r="J101" s="20">
        <f>SUMPRODUCT(O101:V101,$O$79:$V$79)</f>
        <v>0</v>
      </c>
      <c r="K101" s="20">
        <f t="shared" si="17"/>
        <v>0</v>
      </c>
      <c r="L101" s="31"/>
      <c r="M101" s="12"/>
      <c r="O101" s="83"/>
      <c r="P101" s="84"/>
      <c r="Q101" s="84"/>
      <c r="R101" s="84"/>
      <c r="S101" s="85"/>
      <c r="T101" s="85"/>
      <c r="U101" s="84"/>
      <c r="V101" s="86"/>
      <c r="W101" s="12"/>
    </row>
    <row r="102" spans="1:23" x14ac:dyDescent="0.35">
      <c r="A102" s="19"/>
      <c r="C102" s="21" t="s">
        <v>250</v>
      </c>
      <c r="D102" s="35" t="s">
        <v>45</v>
      </c>
      <c r="E102" s="33" t="s">
        <v>14</v>
      </c>
      <c r="F102" s="34"/>
      <c r="G102" s="34"/>
      <c r="H102" s="62">
        <f>SUM(O102:V102)</f>
        <v>0</v>
      </c>
      <c r="I102" s="34"/>
      <c r="J102" s="20">
        <f>SUMPRODUCT(O102:V102,$O$79:$V$79)</f>
        <v>0</v>
      </c>
      <c r="K102" s="20">
        <f t="shared" si="17"/>
        <v>0</v>
      </c>
      <c r="L102" s="31"/>
      <c r="M102" s="12"/>
      <c r="O102" s="83"/>
      <c r="P102" s="84"/>
      <c r="Q102" s="84"/>
      <c r="R102" s="84"/>
      <c r="S102" s="85"/>
      <c r="T102" s="85"/>
      <c r="U102" s="84"/>
      <c r="V102" s="86"/>
      <c r="W102" s="12"/>
    </row>
    <row r="103" spans="1:23" ht="21.6" thickBot="1" x14ac:dyDescent="0.4">
      <c r="A103" s="19"/>
      <c r="C103" s="21" t="s">
        <v>42</v>
      </c>
      <c r="D103" s="35" t="s">
        <v>46</v>
      </c>
      <c r="E103" s="33" t="s">
        <v>14</v>
      </c>
      <c r="F103" s="34"/>
      <c r="G103" s="34"/>
      <c r="H103" s="62">
        <f>SUM(O103:V103)</f>
        <v>0</v>
      </c>
      <c r="I103" s="34"/>
      <c r="J103" s="20">
        <f>SUMPRODUCT(O103:V103,$O$79:$V$79)</f>
        <v>0</v>
      </c>
      <c r="K103" s="20">
        <f t="shared" si="17"/>
        <v>0</v>
      </c>
      <c r="L103" s="31"/>
      <c r="M103" s="12"/>
      <c r="O103" s="83"/>
      <c r="P103" s="84"/>
      <c r="Q103" s="84"/>
      <c r="R103" s="84"/>
      <c r="S103" s="85"/>
      <c r="T103" s="85"/>
      <c r="U103" s="84"/>
      <c r="V103" s="86"/>
      <c r="W103" s="12"/>
    </row>
    <row r="104" spans="1:23" ht="21.6" thickBot="1" x14ac:dyDescent="0.4">
      <c r="A104" s="39"/>
      <c r="B104" s="23"/>
      <c r="C104" s="40"/>
      <c r="D104" s="41"/>
      <c r="E104" s="42" t="s">
        <v>15</v>
      </c>
      <c r="F104" s="43"/>
      <c r="G104" s="43"/>
      <c r="H104" s="43"/>
      <c r="I104" s="63"/>
      <c r="J104" s="44">
        <f>SUBTOTAL(9,J84:J103)</f>
        <v>0</v>
      </c>
      <c r="K104" s="44">
        <f>SUBTOTAL(9,K84:K103)</f>
        <v>0</v>
      </c>
      <c r="L104" s="161"/>
      <c r="M104" s="12"/>
      <c r="O104" s="69">
        <f t="shared" ref="O104:V104" si="18">SUM(O83:O103)</f>
        <v>0</v>
      </c>
      <c r="P104" s="46">
        <f t="shared" ref="P104" si="19">SUM(P83:P103)</f>
        <v>0</v>
      </c>
      <c r="Q104" s="46">
        <f t="shared" si="18"/>
        <v>0</v>
      </c>
      <c r="R104" s="46">
        <f t="shared" si="18"/>
        <v>0</v>
      </c>
      <c r="S104" s="45">
        <f>SUM(S83:S103)</f>
        <v>0</v>
      </c>
      <c r="T104" s="45">
        <f t="shared" si="18"/>
        <v>0</v>
      </c>
      <c r="U104" s="46">
        <f t="shared" si="18"/>
        <v>0</v>
      </c>
      <c r="V104" s="47">
        <f t="shared" si="18"/>
        <v>0</v>
      </c>
      <c r="W104" s="12"/>
    </row>
    <row r="105" spans="1:23" s="6" customFormat="1" ht="21.6" thickBot="1" x14ac:dyDescent="0.4">
      <c r="F105" s="27"/>
      <c r="G105" s="27"/>
      <c r="H105" s="27"/>
      <c r="I105" s="27"/>
      <c r="J105" s="27"/>
      <c r="K105" s="27"/>
      <c r="L105" s="27"/>
      <c r="M105" s="60"/>
      <c r="N105" s="28"/>
      <c r="O105" s="28"/>
      <c r="P105" s="28"/>
      <c r="Q105" s="28"/>
      <c r="S105" s="12"/>
      <c r="T105" s="98"/>
      <c r="U105" s="98"/>
      <c r="V105" s="28"/>
    </row>
    <row r="106" spans="1:23" s="6" customFormat="1" ht="21.6" thickBot="1" x14ac:dyDescent="0.4">
      <c r="A106" s="4"/>
      <c r="B106" s="4"/>
      <c r="D106" s="116" t="s">
        <v>68</v>
      </c>
      <c r="E106" s="1"/>
      <c r="F106" s="1"/>
      <c r="G106" s="1"/>
      <c r="H106" s="1"/>
      <c r="I106" s="92"/>
      <c r="J106" s="73" t="s">
        <v>11</v>
      </c>
      <c r="K106" s="73" t="s">
        <v>86</v>
      </c>
      <c r="L106" s="166"/>
      <c r="M106" s="10"/>
      <c r="N106" s="12"/>
      <c r="O106" s="5"/>
      <c r="P106" s="12"/>
      <c r="Q106" s="12"/>
      <c r="R106" s="12"/>
      <c r="S106" s="12"/>
      <c r="T106" s="12"/>
      <c r="U106" s="28"/>
    </row>
    <row r="107" spans="1:23" s="6" customFormat="1" x14ac:dyDescent="0.35">
      <c r="A107" s="4"/>
      <c r="B107" s="4"/>
      <c r="D107" s="18" t="s">
        <v>16</v>
      </c>
      <c r="E107" s="48"/>
      <c r="F107" s="49"/>
      <c r="G107" s="49"/>
      <c r="H107" s="49"/>
      <c r="I107" s="64"/>
      <c r="J107" s="120"/>
      <c r="K107" s="120"/>
      <c r="L107" s="162"/>
      <c r="M107" s="10"/>
      <c r="N107" s="12"/>
      <c r="O107" s="5"/>
      <c r="P107" s="12"/>
      <c r="Q107" s="95"/>
      <c r="R107" s="95"/>
      <c r="S107" s="12"/>
      <c r="T107" s="12"/>
      <c r="U107" s="28"/>
    </row>
    <row r="108" spans="1:23" s="6" customFormat="1" x14ac:dyDescent="0.35">
      <c r="A108" s="4"/>
      <c r="B108" s="4"/>
      <c r="D108" s="19"/>
      <c r="E108" s="77" t="s">
        <v>17</v>
      </c>
      <c r="F108" s="32"/>
      <c r="G108" s="32"/>
      <c r="H108" s="32"/>
      <c r="I108" s="78"/>
      <c r="J108" s="93">
        <f>J75</f>
        <v>0</v>
      </c>
      <c r="K108" s="93">
        <f>K75</f>
        <v>0</v>
      </c>
      <c r="L108" s="163"/>
      <c r="M108" s="10"/>
      <c r="N108" s="12"/>
      <c r="O108" s="5"/>
      <c r="P108" s="12"/>
      <c r="Q108" s="95"/>
      <c r="R108" s="95"/>
      <c r="S108" s="12"/>
      <c r="T108" s="12"/>
      <c r="U108" s="28"/>
    </row>
    <row r="109" spans="1:23" s="6" customFormat="1" x14ac:dyDescent="0.35">
      <c r="A109" s="4"/>
      <c r="B109" s="4"/>
      <c r="D109" s="19"/>
      <c r="E109" s="77" t="s">
        <v>13</v>
      </c>
      <c r="F109" s="32"/>
      <c r="G109" s="32"/>
      <c r="H109" s="32"/>
      <c r="I109" s="78"/>
      <c r="J109" s="93">
        <f>J104</f>
        <v>0</v>
      </c>
      <c r="K109" s="93">
        <f>K104</f>
        <v>0</v>
      </c>
      <c r="L109" s="163"/>
      <c r="M109" s="10"/>
      <c r="N109" s="10"/>
      <c r="O109" s="4"/>
      <c r="P109" s="12"/>
      <c r="Q109" s="95"/>
      <c r="R109" s="95"/>
      <c r="S109" s="12"/>
      <c r="T109" s="12"/>
      <c r="U109" s="28"/>
    </row>
    <row r="110" spans="1:23" s="6" customFormat="1" x14ac:dyDescent="0.35">
      <c r="A110" s="4"/>
      <c r="B110" s="4"/>
      <c r="D110" s="122"/>
      <c r="E110" s="54" t="s">
        <v>18</v>
      </c>
      <c r="F110" s="123"/>
      <c r="G110" s="50"/>
      <c r="H110" s="50"/>
      <c r="I110" s="65"/>
      <c r="J110" s="94">
        <f>SUBTOTAL(9,J108:J109)</f>
        <v>0</v>
      </c>
      <c r="K110" s="94">
        <f>SUBTOTAL(9,K108:K109)</f>
        <v>0</v>
      </c>
      <c r="L110" s="164"/>
      <c r="M110" s="10"/>
      <c r="N110" s="10"/>
      <c r="O110" s="4"/>
      <c r="P110" s="12"/>
      <c r="Q110" s="95"/>
      <c r="R110" s="95"/>
      <c r="S110" s="12"/>
      <c r="T110" s="12"/>
      <c r="U110" s="28"/>
    </row>
    <row r="111" spans="1:23" s="6" customFormat="1" x14ac:dyDescent="0.35">
      <c r="A111" s="4"/>
      <c r="B111" s="4"/>
      <c r="D111" s="51" t="s">
        <v>263</v>
      </c>
      <c r="E111" s="52"/>
      <c r="F111" s="53"/>
      <c r="G111" s="53"/>
      <c r="H111" s="53"/>
      <c r="I111" s="66"/>
      <c r="J111" s="121"/>
      <c r="K111" s="121"/>
      <c r="L111" s="162"/>
      <c r="M111" s="28"/>
      <c r="N111" s="10"/>
      <c r="O111" s="4"/>
      <c r="P111" s="12"/>
      <c r="Q111" s="95"/>
      <c r="R111" s="95"/>
      <c r="S111" s="12"/>
      <c r="T111" s="12"/>
      <c r="U111" s="28"/>
    </row>
    <row r="112" spans="1:23" s="6" customFormat="1" x14ac:dyDescent="0.35">
      <c r="A112" s="4"/>
      <c r="B112" s="4"/>
      <c r="D112" s="19"/>
      <c r="E112" s="77" t="s">
        <v>79</v>
      </c>
      <c r="F112" s="32"/>
      <c r="G112" s="32"/>
      <c r="H112" s="32"/>
      <c r="I112" s="78"/>
      <c r="J112" s="93">
        <f>M75</f>
        <v>0</v>
      </c>
      <c r="K112" s="93">
        <f>J112*1.2</f>
        <v>0</v>
      </c>
      <c r="L112" s="163"/>
      <c r="M112" s="28"/>
      <c r="N112" s="10"/>
      <c r="O112" s="4"/>
      <c r="P112" s="12"/>
      <c r="Q112" s="95"/>
      <c r="R112" s="95"/>
      <c r="S112" s="12"/>
      <c r="T112" s="12"/>
      <c r="U112" s="28"/>
    </row>
    <row r="113" spans="1:22" s="6" customFormat="1" x14ac:dyDescent="0.35">
      <c r="A113" s="4"/>
      <c r="B113" s="4"/>
      <c r="D113" s="19"/>
      <c r="E113" s="77" t="s">
        <v>19</v>
      </c>
      <c r="F113" s="32"/>
      <c r="G113" s="32"/>
      <c r="H113" s="32"/>
      <c r="I113" s="78"/>
      <c r="J113" s="93">
        <f>N75</f>
        <v>0</v>
      </c>
      <c r="K113" s="93">
        <f t="shared" ref="K113:K114" si="20">J113*1.2</f>
        <v>0</v>
      </c>
      <c r="L113" s="163"/>
      <c r="M113" s="28"/>
      <c r="N113" s="10"/>
      <c r="O113" s="4"/>
      <c r="P113" s="12"/>
      <c r="Q113" s="95"/>
      <c r="R113" s="95"/>
      <c r="S113" s="12"/>
      <c r="T113" s="12"/>
      <c r="U113" s="28"/>
    </row>
    <row r="114" spans="1:22" s="6" customFormat="1" x14ac:dyDescent="0.35">
      <c r="A114" s="4"/>
      <c r="B114" s="4"/>
      <c r="D114" s="19"/>
      <c r="E114" s="77" t="s">
        <v>78</v>
      </c>
      <c r="F114" s="32"/>
      <c r="G114" s="32"/>
      <c r="H114" s="32"/>
      <c r="I114" s="78"/>
      <c r="J114" s="93">
        <f>O75</f>
        <v>0</v>
      </c>
      <c r="K114" s="93">
        <f t="shared" si="20"/>
        <v>0</v>
      </c>
      <c r="L114" s="163"/>
      <c r="M114" s="28"/>
      <c r="N114" s="10"/>
      <c r="O114" s="4"/>
      <c r="P114" s="12"/>
      <c r="Q114" s="95"/>
      <c r="R114" s="95"/>
      <c r="S114" s="12"/>
      <c r="T114" s="12"/>
      <c r="U114" s="28"/>
    </row>
    <row r="115" spans="1:22" s="6" customFormat="1" ht="21.6" thickBot="1" x14ac:dyDescent="0.4">
      <c r="A115" s="4"/>
      <c r="B115" s="4"/>
      <c r="D115" s="19"/>
      <c r="E115" s="54" t="s">
        <v>262</v>
      </c>
      <c r="F115" s="55"/>
      <c r="G115" s="55"/>
      <c r="H115" s="55"/>
      <c r="I115" s="67"/>
      <c r="J115" s="94">
        <f>SUBTOTAL(9,(J112:J114))</f>
        <v>0</v>
      </c>
      <c r="K115" s="94">
        <f>SUBTOTAL(9,(K112:K114))</f>
        <v>0</v>
      </c>
      <c r="L115" s="164"/>
      <c r="M115" s="28"/>
      <c r="N115" s="10"/>
      <c r="O115" s="4"/>
      <c r="P115" s="12"/>
      <c r="Q115" s="95"/>
      <c r="R115" s="95"/>
      <c r="S115" s="12"/>
      <c r="T115" s="12"/>
      <c r="U115" s="28"/>
    </row>
    <row r="116" spans="1:22" s="6" customFormat="1" ht="21.6" thickBot="1" x14ac:dyDescent="0.4">
      <c r="A116" s="4"/>
      <c r="B116" s="4"/>
      <c r="D116" s="39"/>
      <c r="E116" s="134" t="s">
        <v>83</v>
      </c>
      <c r="F116" s="26"/>
      <c r="G116" s="26"/>
      <c r="H116" s="26"/>
      <c r="I116" s="135"/>
      <c r="J116" s="136">
        <f>J110+J115</f>
        <v>0</v>
      </c>
      <c r="K116" s="136">
        <f>K110+K115</f>
        <v>0</v>
      </c>
      <c r="L116" s="162"/>
      <c r="M116" s="28"/>
      <c r="N116" s="10"/>
      <c r="O116" s="4"/>
      <c r="P116" s="12"/>
      <c r="Q116" s="95"/>
      <c r="R116" s="95"/>
      <c r="S116" s="12"/>
      <c r="T116" s="12"/>
      <c r="U116" s="28"/>
    </row>
    <row r="117" spans="1:22" s="6" customFormat="1" x14ac:dyDescent="0.35">
      <c r="A117" s="4"/>
      <c r="B117" s="4"/>
      <c r="C117" s="4"/>
      <c r="D117" s="29"/>
      <c r="E117" s="29"/>
      <c r="F117" s="30"/>
      <c r="G117" s="30"/>
      <c r="H117" s="30"/>
      <c r="I117" s="30"/>
      <c r="J117" s="30"/>
      <c r="K117" s="30"/>
      <c r="L117" s="30"/>
      <c r="M117" s="61"/>
      <c r="N117" s="10"/>
      <c r="O117" s="10"/>
      <c r="P117" s="28"/>
      <c r="Q117" s="10"/>
      <c r="R117" s="4"/>
      <c r="S117" s="12"/>
      <c r="T117" s="95"/>
      <c r="U117" s="95"/>
      <c r="V117" s="12"/>
    </row>
    <row r="118" spans="1:22" s="6" customFormat="1" x14ac:dyDescent="0.35">
      <c r="A118" s="4"/>
      <c r="B118" s="4"/>
      <c r="C118" s="4"/>
      <c r="D118" s="29"/>
      <c r="E118" s="29"/>
      <c r="F118" s="30"/>
      <c r="G118" s="30"/>
      <c r="H118" s="30"/>
      <c r="I118" s="30"/>
      <c r="J118" s="30"/>
      <c r="K118" s="30"/>
      <c r="L118" s="30"/>
      <c r="M118" s="61"/>
      <c r="N118" s="10"/>
      <c r="O118" s="10"/>
      <c r="P118" s="28"/>
      <c r="Q118" s="10"/>
      <c r="R118" s="4"/>
      <c r="S118" s="12"/>
      <c r="T118" s="95"/>
      <c r="U118" s="95"/>
      <c r="V118" s="12"/>
    </row>
  </sheetData>
  <mergeCells count="1">
    <mergeCell ref="O2:R2"/>
  </mergeCells>
  <phoneticPr fontId="11" type="noConversion"/>
  <conditionalFormatting sqref="C9:C74">
    <cfRule type="containsText" dxfId="3" priority="4" operator="containsText" text="otal">
      <formula>NOT(ISERROR(SEARCH("otal",C9)))</formula>
    </cfRule>
  </conditionalFormatting>
  <pageMargins left="0.70866141732283472" right="0.70866141732283472" top="0.74803149606299213" bottom="0.74803149606299213" header="0.31496062992125984" footer="0.31496062992125984"/>
  <pageSetup paperSize="8" scale="3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0BCC2-C19D-47CA-AD31-3CB50A754074}">
  <sheetPr>
    <pageSetUpPr fitToPage="1"/>
  </sheetPr>
  <dimension ref="A1:AD90"/>
  <sheetViews>
    <sheetView zoomScale="55" zoomScaleNormal="55" workbookViewId="0">
      <pane ySplit="7" topLeftCell="A73" activePane="bottomLeft" state="frozen"/>
      <selection pane="bottomLeft" activeCell="J87" sqref="J87"/>
    </sheetView>
  </sheetViews>
  <sheetFormatPr baseColWidth="10" defaultColWidth="10.6328125" defaultRowHeight="21" x14ac:dyDescent="0.35"/>
  <cols>
    <col min="1" max="1" width="14.453125" style="4" bestFit="1" customWidth="1"/>
    <col min="2" max="2" width="16.26953125" style="4" customWidth="1"/>
    <col min="3" max="3" width="103.453125" style="9" customWidth="1"/>
    <col min="4" max="4" width="18.90625" style="5" customWidth="1"/>
    <col min="5" max="5" width="22.6328125" style="5" customWidth="1"/>
    <col min="6" max="6" width="16.26953125" style="11" customWidth="1"/>
    <col min="7" max="7" width="19.26953125" style="11" customWidth="1"/>
    <col min="8" max="8" width="20.08984375" style="11" customWidth="1"/>
    <col min="9" max="9" width="19.81640625" style="11" customWidth="1"/>
    <col min="10" max="12" width="20.81640625" style="11" customWidth="1"/>
    <col min="13" max="13" width="22.08984375" style="56" customWidth="1"/>
    <col min="14" max="15" width="22.08984375" style="12" customWidth="1"/>
    <col min="16" max="17" width="25.36328125" style="12" customWidth="1"/>
    <col min="18" max="18" width="29.36328125" style="5" customWidth="1"/>
    <col min="19" max="19" width="33.08984375" style="12" customWidth="1"/>
    <col min="20" max="21" width="24.90625" style="95" customWidth="1"/>
    <col min="22" max="22" width="27.1796875" style="12" customWidth="1"/>
    <col min="23" max="23" width="10.6328125" style="5"/>
    <col min="24" max="24" width="34.54296875" style="5" bestFit="1" customWidth="1"/>
    <col min="25" max="25" width="127.36328125" style="5" bestFit="1" customWidth="1"/>
    <col min="26" max="26" width="17.453125" style="5" bestFit="1" customWidth="1"/>
    <col min="27" max="28" width="17.453125" style="5" customWidth="1"/>
    <col min="29" max="29" width="10.26953125" style="5" bestFit="1" customWidth="1"/>
    <col min="30" max="16384" width="10.6328125" style="5"/>
  </cols>
  <sheetData>
    <row r="1" spans="1:22" ht="36" customHeight="1" x14ac:dyDescent="0.35">
      <c r="A1" s="149" t="s">
        <v>0</v>
      </c>
      <c r="B1" s="150"/>
      <c r="C1" s="151"/>
    </row>
    <row r="2" spans="1:22" ht="42" customHeight="1" x14ac:dyDescent="0.35">
      <c r="A2" s="149" t="s">
        <v>1</v>
      </c>
      <c r="B2" s="149" t="s">
        <v>2</v>
      </c>
      <c r="C2" s="148" t="s">
        <v>80</v>
      </c>
      <c r="E2" s="13"/>
      <c r="F2" s="14"/>
      <c r="G2" s="14"/>
      <c r="H2" s="14"/>
      <c r="I2" s="14"/>
      <c r="J2" s="14"/>
      <c r="K2" s="14"/>
      <c r="L2" s="14"/>
      <c r="M2" s="57"/>
      <c r="N2" s="15"/>
      <c r="O2" s="230"/>
      <c r="P2" s="230"/>
      <c r="Q2" s="230"/>
      <c r="R2" s="230"/>
      <c r="S2" s="15"/>
      <c r="T2" s="96"/>
      <c r="U2" s="96"/>
      <c r="V2" s="15"/>
    </row>
    <row r="3" spans="1:22" ht="42" x14ac:dyDescent="0.35">
      <c r="A3" s="149" t="s">
        <v>3</v>
      </c>
      <c r="B3" s="152"/>
      <c r="C3" s="153" t="s">
        <v>81</v>
      </c>
      <c r="F3" s="14"/>
      <c r="G3" s="14"/>
      <c r="H3" s="14"/>
      <c r="I3" s="14"/>
      <c r="J3" s="14"/>
      <c r="K3" s="14"/>
      <c r="L3" s="14"/>
      <c r="M3" s="57"/>
      <c r="N3" s="15"/>
      <c r="O3" s="15"/>
      <c r="P3" s="15"/>
      <c r="Q3" s="15"/>
      <c r="R3" s="16"/>
      <c r="S3" s="15"/>
      <c r="T3" s="96"/>
      <c r="U3" s="96"/>
      <c r="V3" s="15"/>
    </row>
    <row r="4" spans="1:22" x14ac:dyDescent="0.35">
      <c r="R4" s="12"/>
    </row>
    <row r="5" spans="1:22" x14ac:dyDescent="0.35">
      <c r="B5" s="9"/>
      <c r="E5" s="11"/>
      <c r="M5" s="12"/>
      <c r="S5" s="95"/>
      <c r="U5" s="12"/>
    </row>
    <row r="6" spans="1:22" ht="21.6" thickBot="1" x14ac:dyDescent="0.4">
      <c r="B6" s="9"/>
      <c r="E6" s="11"/>
      <c r="M6" s="12"/>
      <c r="S6" s="95"/>
      <c r="U6" s="12"/>
    </row>
    <row r="7" spans="1:22" s="17" customFormat="1" ht="167.4" customHeight="1" thickBot="1" x14ac:dyDescent="0.4">
      <c r="A7" s="106" t="s">
        <v>5</v>
      </c>
      <c r="B7" s="7" t="s">
        <v>75</v>
      </c>
      <c r="C7" s="132" t="s">
        <v>6</v>
      </c>
      <c r="D7" s="7" t="s">
        <v>73</v>
      </c>
      <c r="E7" s="8" t="s">
        <v>69</v>
      </c>
      <c r="F7" s="8" t="s">
        <v>8</v>
      </c>
      <c r="G7" s="8" t="s">
        <v>70</v>
      </c>
      <c r="H7" s="8" t="s">
        <v>74</v>
      </c>
      <c r="I7" s="76" t="s">
        <v>71</v>
      </c>
      <c r="J7" s="97" t="s">
        <v>72</v>
      </c>
      <c r="K7" s="97" t="s">
        <v>85</v>
      </c>
      <c r="L7" s="137"/>
      <c r="M7" s="99" t="s">
        <v>259</v>
      </c>
      <c r="N7" s="76" t="s">
        <v>260</v>
      </c>
      <c r="O7" s="97" t="s">
        <v>261</v>
      </c>
      <c r="P7" s="137"/>
    </row>
    <row r="8" spans="1:22" x14ac:dyDescent="0.35">
      <c r="A8" s="18" t="s">
        <v>84</v>
      </c>
      <c r="B8" s="107"/>
      <c r="C8" s="107"/>
      <c r="D8" s="109"/>
      <c r="E8" s="110"/>
      <c r="F8" s="110"/>
      <c r="G8" s="110"/>
      <c r="H8" s="110"/>
      <c r="I8" s="111"/>
      <c r="J8" s="112"/>
      <c r="K8" s="112"/>
      <c r="L8" s="133"/>
      <c r="M8" s="156"/>
      <c r="N8" s="157"/>
      <c r="O8" s="158"/>
      <c r="R8" s="12"/>
    </row>
    <row r="9" spans="1:22" s="6" customFormat="1" x14ac:dyDescent="0.4">
      <c r="A9" s="19"/>
      <c r="B9" s="167" t="s">
        <v>87</v>
      </c>
      <c r="C9" s="168"/>
      <c r="D9" s="169"/>
      <c r="E9" s="169"/>
      <c r="F9" s="33"/>
      <c r="G9" s="181"/>
      <c r="H9" s="169"/>
      <c r="I9" s="169"/>
      <c r="J9" s="155"/>
      <c r="K9" s="155"/>
      <c r="L9" s="202"/>
      <c r="M9" s="216"/>
      <c r="N9" s="169"/>
      <c r="O9" s="217"/>
      <c r="P9" s="28"/>
      <c r="Q9" s="28"/>
      <c r="S9" s="12"/>
      <c r="T9" s="98"/>
      <c r="U9" s="98"/>
      <c r="V9" s="28"/>
    </row>
    <row r="10" spans="1:22" s="6" customFormat="1" x14ac:dyDescent="0.4">
      <c r="A10" s="19"/>
      <c r="B10" s="170" t="s">
        <v>88</v>
      </c>
      <c r="C10" s="168" t="s">
        <v>184</v>
      </c>
      <c r="D10" s="169" t="s">
        <v>201</v>
      </c>
      <c r="E10" s="115"/>
      <c r="F10" s="180" t="s">
        <v>61</v>
      </c>
      <c r="G10" s="181">
        <v>1</v>
      </c>
      <c r="H10" s="115"/>
      <c r="I10" s="115"/>
      <c r="J10" s="155">
        <f t="shared" ref="J10:J15" si="0">I10*H10</f>
        <v>0</v>
      </c>
      <c r="K10" s="155">
        <f>J10*1.2</f>
        <v>0</v>
      </c>
      <c r="L10" s="202"/>
      <c r="M10" s="214"/>
      <c r="N10" s="115"/>
      <c r="O10" s="215"/>
      <c r="P10" s="28"/>
      <c r="Q10" s="28"/>
      <c r="S10" s="12"/>
      <c r="T10" s="98"/>
      <c r="U10" s="98"/>
      <c r="V10" s="28"/>
    </row>
    <row r="11" spans="1:22" s="6" customFormat="1" x14ac:dyDescent="0.4">
      <c r="A11" s="19"/>
      <c r="B11" s="170"/>
      <c r="C11" s="21" t="s">
        <v>185</v>
      </c>
      <c r="D11" s="35" t="s">
        <v>202</v>
      </c>
      <c r="E11" s="115"/>
      <c r="F11" s="131" t="s">
        <v>61</v>
      </c>
      <c r="G11" s="181">
        <v>1</v>
      </c>
      <c r="H11" s="115"/>
      <c r="I11" s="115"/>
      <c r="J11" s="155">
        <f t="shared" si="0"/>
        <v>0</v>
      </c>
      <c r="K11" s="155">
        <f>J11*1.2</f>
        <v>0</v>
      </c>
      <c r="L11" s="202"/>
      <c r="M11" s="214"/>
      <c r="N11" s="115"/>
      <c r="O11" s="215"/>
      <c r="P11" s="28"/>
      <c r="Q11" s="28"/>
      <c r="S11" s="12"/>
      <c r="T11" s="98"/>
      <c r="U11" s="98"/>
      <c r="V11" s="28"/>
    </row>
    <row r="12" spans="1:22" s="6" customFormat="1" x14ac:dyDescent="0.4">
      <c r="A12" s="19"/>
      <c r="B12" s="170" t="s">
        <v>88</v>
      </c>
      <c r="C12" s="168" t="s">
        <v>186</v>
      </c>
      <c r="D12" s="169" t="s">
        <v>77</v>
      </c>
      <c r="E12" s="115"/>
      <c r="F12" s="182" t="s">
        <v>61</v>
      </c>
      <c r="G12" s="181">
        <v>2</v>
      </c>
      <c r="H12" s="115"/>
      <c r="I12" s="115"/>
      <c r="J12" s="155">
        <f t="shared" si="0"/>
        <v>0</v>
      </c>
      <c r="K12" s="155">
        <f>J12*1.2</f>
        <v>0</v>
      </c>
      <c r="L12" s="202"/>
      <c r="M12" s="214"/>
      <c r="N12" s="115"/>
      <c r="O12" s="215"/>
      <c r="P12" s="28"/>
      <c r="Q12" s="28"/>
      <c r="S12" s="12"/>
      <c r="T12" s="98"/>
      <c r="U12" s="98"/>
      <c r="V12" s="28"/>
    </row>
    <row r="13" spans="1:22" s="6" customFormat="1" x14ac:dyDescent="0.4">
      <c r="A13" s="19"/>
      <c r="B13" s="170"/>
      <c r="C13" s="168" t="s">
        <v>76</v>
      </c>
      <c r="D13" s="169" t="s">
        <v>203</v>
      </c>
      <c r="E13" s="115"/>
      <c r="F13" s="182" t="s">
        <v>61</v>
      </c>
      <c r="G13" s="181">
        <v>2</v>
      </c>
      <c r="H13" s="115"/>
      <c r="I13" s="115"/>
      <c r="J13" s="155">
        <f t="shared" si="0"/>
        <v>0</v>
      </c>
      <c r="K13" s="155">
        <f t="shared" ref="K13:K15" si="1">J13*1.2</f>
        <v>0</v>
      </c>
      <c r="L13" s="202"/>
      <c r="M13" s="214"/>
      <c r="N13" s="115"/>
      <c r="O13" s="215"/>
      <c r="P13" s="28"/>
      <c r="Q13" s="28"/>
      <c r="S13" s="12"/>
      <c r="T13" s="98"/>
      <c r="U13" s="98"/>
      <c r="V13" s="28"/>
    </row>
    <row r="14" spans="1:22" s="6" customFormat="1" x14ac:dyDescent="0.4">
      <c r="A14" s="19"/>
      <c r="B14" s="170" t="s">
        <v>88</v>
      </c>
      <c r="C14" s="168" t="s">
        <v>187</v>
      </c>
      <c r="D14" s="169" t="s">
        <v>204</v>
      </c>
      <c r="E14" s="115"/>
      <c r="F14" s="182" t="s">
        <v>61</v>
      </c>
      <c r="G14" s="181">
        <v>2</v>
      </c>
      <c r="H14" s="115"/>
      <c r="I14" s="115"/>
      <c r="J14" s="155">
        <f t="shared" si="0"/>
        <v>0</v>
      </c>
      <c r="K14" s="155">
        <f t="shared" si="1"/>
        <v>0</v>
      </c>
      <c r="L14" s="202"/>
      <c r="M14" s="214"/>
      <c r="N14" s="115"/>
      <c r="O14" s="215"/>
      <c r="P14" s="28"/>
      <c r="Q14" s="28"/>
      <c r="S14" s="12"/>
      <c r="T14" s="98"/>
      <c r="U14" s="98"/>
      <c r="V14" s="28"/>
    </row>
    <row r="15" spans="1:22" s="6" customFormat="1" x14ac:dyDescent="0.4">
      <c r="A15" s="19"/>
      <c r="B15" s="170" t="s">
        <v>88</v>
      </c>
      <c r="C15" s="168" t="s">
        <v>188</v>
      </c>
      <c r="D15" s="169" t="s">
        <v>205</v>
      </c>
      <c r="E15" s="115"/>
      <c r="F15" s="182" t="s">
        <v>61</v>
      </c>
      <c r="G15" s="181">
        <v>3</v>
      </c>
      <c r="H15" s="115"/>
      <c r="I15" s="115"/>
      <c r="J15" s="155">
        <f t="shared" si="0"/>
        <v>0</v>
      </c>
      <c r="K15" s="155">
        <f t="shared" si="1"/>
        <v>0</v>
      </c>
      <c r="L15" s="202"/>
      <c r="M15" s="214"/>
      <c r="N15" s="115"/>
      <c r="O15" s="215"/>
      <c r="P15" s="28"/>
      <c r="Q15" s="28"/>
      <c r="S15" s="12"/>
      <c r="T15" s="98"/>
      <c r="U15" s="98"/>
      <c r="V15" s="28"/>
    </row>
    <row r="16" spans="1:22" s="6" customFormat="1" x14ac:dyDescent="0.4">
      <c r="A16" s="19"/>
      <c r="B16" s="170" t="s">
        <v>88</v>
      </c>
      <c r="C16" s="168" t="s">
        <v>183</v>
      </c>
      <c r="D16" s="169" t="s">
        <v>200</v>
      </c>
      <c r="E16" s="115"/>
      <c r="F16" s="182" t="s">
        <v>61</v>
      </c>
      <c r="G16" s="181">
        <v>1</v>
      </c>
      <c r="H16" s="115"/>
      <c r="I16" s="115"/>
      <c r="J16" s="155">
        <f>I16*H16</f>
        <v>0</v>
      </c>
      <c r="K16" s="155">
        <f>J16*1.2</f>
        <v>0</v>
      </c>
      <c r="L16" s="202"/>
      <c r="M16" s="218"/>
      <c r="N16" s="130"/>
      <c r="O16" s="219"/>
      <c r="P16" s="28"/>
      <c r="Q16" s="28"/>
      <c r="S16" s="12"/>
      <c r="T16" s="98"/>
      <c r="U16" s="98"/>
      <c r="V16" s="28"/>
    </row>
    <row r="17" spans="1:22" s="6" customFormat="1" x14ac:dyDescent="0.4">
      <c r="A17" s="19"/>
      <c r="B17" s="170" t="s">
        <v>189</v>
      </c>
      <c r="C17" s="168"/>
      <c r="D17" s="169"/>
      <c r="E17" s="169"/>
      <c r="F17" s="185" t="s">
        <v>88</v>
      </c>
      <c r="G17" s="179"/>
      <c r="H17" s="169"/>
      <c r="I17" s="169"/>
      <c r="J17" s="155"/>
      <c r="K17" s="155"/>
      <c r="L17" s="202"/>
      <c r="M17" s="216"/>
      <c r="N17" s="169"/>
      <c r="O17" s="217"/>
      <c r="P17" s="28"/>
      <c r="Q17" s="28"/>
      <c r="S17" s="12"/>
      <c r="T17" s="98"/>
      <c r="U17" s="98"/>
      <c r="V17" s="28"/>
    </row>
    <row r="18" spans="1:22" s="6" customFormat="1" x14ac:dyDescent="0.4">
      <c r="A18" s="19"/>
      <c r="B18" s="167" t="s">
        <v>88</v>
      </c>
      <c r="C18" s="168" t="s">
        <v>190</v>
      </c>
      <c r="D18" s="169" t="s">
        <v>200</v>
      </c>
      <c r="E18" s="115"/>
      <c r="F18" s="33" t="s">
        <v>61</v>
      </c>
      <c r="G18" s="181">
        <v>1</v>
      </c>
      <c r="H18" s="115"/>
      <c r="I18" s="115"/>
      <c r="J18" s="155">
        <f t="shared" ref="J18:J25" si="2">I18*H18</f>
        <v>0</v>
      </c>
      <c r="K18" s="155">
        <f>J18*1.2</f>
        <v>0</v>
      </c>
      <c r="L18" s="202"/>
      <c r="M18" s="214"/>
      <c r="N18" s="115"/>
      <c r="O18" s="215"/>
      <c r="P18" s="28"/>
      <c r="Q18" s="28"/>
      <c r="S18" s="12"/>
      <c r="T18" s="98"/>
      <c r="U18" s="98"/>
      <c r="V18" s="28"/>
    </row>
    <row r="19" spans="1:22" s="6" customFormat="1" x14ac:dyDescent="0.4">
      <c r="A19" s="19"/>
      <c r="B19" s="170" t="s">
        <v>124</v>
      </c>
      <c r="C19" s="168"/>
      <c r="D19" s="169"/>
      <c r="E19" s="169"/>
      <c r="F19" s="185" t="s">
        <v>88</v>
      </c>
      <c r="G19" s="179"/>
      <c r="H19" s="169"/>
      <c r="I19" s="169"/>
      <c r="J19" s="155"/>
      <c r="K19" s="155"/>
      <c r="L19" s="202"/>
      <c r="M19" s="216"/>
      <c r="N19" s="169"/>
      <c r="O19" s="217"/>
      <c r="P19" s="28"/>
      <c r="Q19" s="28"/>
      <c r="S19" s="12"/>
      <c r="T19" s="98"/>
      <c r="U19" s="98"/>
      <c r="V19" s="28"/>
    </row>
    <row r="20" spans="1:22" s="6" customFormat="1" x14ac:dyDescent="0.4">
      <c r="A20" s="19"/>
      <c r="B20" s="167" t="s">
        <v>88</v>
      </c>
      <c r="C20" s="168" t="s">
        <v>194</v>
      </c>
      <c r="D20" s="169" t="s">
        <v>209</v>
      </c>
      <c r="E20" s="115"/>
      <c r="F20" s="182" t="s">
        <v>61</v>
      </c>
      <c r="G20" s="181">
        <v>2</v>
      </c>
      <c r="H20" s="115"/>
      <c r="I20" s="115"/>
      <c r="J20" s="155">
        <f>I20*H20</f>
        <v>0</v>
      </c>
      <c r="K20" s="155">
        <f t="shared" ref="K20:K23" si="3">J20*1.2</f>
        <v>0</v>
      </c>
      <c r="L20" s="202"/>
      <c r="M20" s="214"/>
      <c r="N20" s="115"/>
      <c r="O20" s="215"/>
      <c r="P20" s="28"/>
      <c r="Q20" s="28"/>
      <c r="S20" s="12"/>
      <c r="T20" s="98"/>
      <c r="U20" s="98"/>
      <c r="V20" s="28"/>
    </row>
    <row r="21" spans="1:22" s="6" customFormat="1" x14ac:dyDescent="0.4">
      <c r="A21" s="19"/>
      <c r="B21" s="170" t="s">
        <v>88</v>
      </c>
      <c r="C21" s="168" t="s">
        <v>195</v>
      </c>
      <c r="D21" s="169" t="s">
        <v>210</v>
      </c>
      <c r="E21" s="115"/>
      <c r="F21" s="182" t="s">
        <v>61</v>
      </c>
      <c r="G21" s="181">
        <v>6</v>
      </c>
      <c r="H21" s="115"/>
      <c r="I21" s="115"/>
      <c r="J21" s="155">
        <f>I21*H21</f>
        <v>0</v>
      </c>
      <c r="K21" s="155">
        <f t="shared" si="3"/>
        <v>0</v>
      </c>
      <c r="L21" s="202"/>
      <c r="M21" s="214"/>
      <c r="N21" s="115"/>
      <c r="O21" s="215"/>
      <c r="P21" s="28"/>
      <c r="Q21" s="28"/>
      <c r="S21" s="12"/>
      <c r="T21" s="98"/>
      <c r="U21" s="98"/>
      <c r="V21" s="28"/>
    </row>
    <row r="22" spans="1:22" s="6" customFormat="1" x14ac:dyDescent="0.4">
      <c r="A22" s="19"/>
      <c r="B22" s="170" t="s">
        <v>88</v>
      </c>
      <c r="C22" s="168" t="s">
        <v>196</v>
      </c>
      <c r="D22" s="169" t="s">
        <v>211</v>
      </c>
      <c r="E22" s="115"/>
      <c r="F22" s="182" t="s">
        <v>61</v>
      </c>
      <c r="G22" s="181">
        <v>2</v>
      </c>
      <c r="H22" s="115"/>
      <c r="I22" s="115"/>
      <c r="J22" s="155">
        <f>I22*H22</f>
        <v>0</v>
      </c>
      <c r="K22" s="155">
        <f t="shared" si="3"/>
        <v>0</v>
      </c>
      <c r="L22" s="202"/>
      <c r="M22" s="214"/>
      <c r="N22" s="115"/>
      <c r="O22" s="215"/>
      <c r="P22" s="28"/>
      <c r="Q22" s="28"/>
      <c r="S22" s="12"/>
      <c r="T22" s="98"/>
      <c r="U22" s="98"/>
      <c r="V22" s="28"/>
    </row>
    <row r="23" spans="1:22" s="6" customFormat="1" x14ac:dyDescent="0.4">
      <c r="A23" s="19"/>
      <c r="B23" s="170" t="s">
        <v>88</v>
      </c>
      <c r="C23" s="168" t="s">
        <v>197</v>
      </c>
      <c r="D23" s="169" t="s">
        <v>212</v>
      </c>
      <c r="E23" s="115"/>
      <c r="F23" s="182" t="s">
        <v>61</v>
      </c>
      <c r="G23" s="181">
        <v>1</v>
      </c>
      <c r="H23" s="115"/>
      <c r="I23" s="115"/>
      <c r="J23" s="155">
        <f>I23*H23</f>
        <v>0</v>
      </c>
      <c r="K23" s="155">
        <f t="shared" si="3"/>
        <v>0</v>
      </c>
      <c r="L23" s="202"/>
      <c r="M23" s="214"/>
      <c r="N23" s="115"/>
      <c r="O23" s="215"/>
      <c r="P23" s="28"/>
      <c r="Q23" s="28"/>
      <c r="S23" s="12"/>
      <c r="T23" s="98"/>
      <c r="U23" s="98"/>
      <c r="V23" s="28"/>
    </row>
    <row r="24" spans="1:22" s="6" customFormat="1" x14ac:dyDescent="0.4">
      <c r="A24" s="19"/>
      <c r="B24" s="170" t="s">
        <v>140</v>
      </c>
      <c r="C24" s="168"/>
      <c r="D24" s="169"/>
      <c r="E24" s="169"/>
      <c r="F24" s="185" t="s">
        <v>88</v>
      </c>
      <c r="G24" s="179"/>
      <c r="H24" s="169"/>
      <c r="I24" s="169"/>
      <c r="J24" s="155"/>
      <c r="K24" s="155"/>
      <c r="L24" s="202"/>
      <c r="M24" s="216"/>
      <c r="N24" s="169"/>
      <c r="O24" s="217"/>
      <c r="P24" s="28"/>
      <c r="Q24" s="28"/>
      <c r="S24" s="12"/>
      <c r="T24" s="98"/>
      <c r="U24" s="98"/>
      <c r="V24" s="28"/>
    </row>
    <row r="25" spans="1:22" s="6" customFormat="1" x14ac:dyDescent="0.4">
      <c r="A25" s="19"/>
      <c r="B25" s="167" t="s">
        <v>88</v>
      </c>
      <c r="C25" s="168" t="s">
        <v>191</v>
      </c>
      <c r="D25" s="169" t="s">
        <v>206</v>
      </c>
      <c r="E25" s="115"/>
      <c r="F25" s="33" t="s">
        <v>61</v>
      </c>
      <c r="G25" s="181">
        <v>2</v>
      </c>
      <c r="H25" s="115"/>
      <c r="I25" s="115"/>
      <c r="J25" s="155">
        <f t="shared" si="2"/>
        <v>0</v>
      </c>
      <c r="K25" s="155">
        <f>J25*1.2</f>
        <v>0</v>
      </c>
      <c r="L25" s="202"/>
      <c r="M25" s="214"/>
      <c r="N25" s="115"/>
      <c r="O25" s="215"/>
      <c r="P25" s="28"/>
      <c r="Q25" s="28"/>
      <c r="S25" s="12"/>
      <c r="T25" s="98"/>
      <c r="U25" s="98"/>
      <c r="V25" s="28"/>
    </row>
    <row r="26" spans="1:22" s="6" customFormat="1" x14ac:dyDescent="0.4">
      <c r="A26" s="19"/>
      <c r="B26" s="174" t="s">
        <v>151</v>
      </c>
      <c r="C26" s="168"/>
      <c r="D26" s="169"/>
      <c r="E26" s="169"/>
      <c r="F26" s="185" t="s">
        <v>88</v>
      </c>
      <c r="G26" s="179"/>
      <c r="H26" s="169"/>
      <c r="I26" s="169"/>
      <c r="J26" s="155"/>
      <c r="K26" s="155"/>
      <c r="L26" s="202"/>
      <c r="M26" s="216"/>
      <c r="N26" s="169"/>
      <c r="O26" s="217"/>
      <c r="P26" s="28"/>
      <c r="Q26" s="28"/>
      <c r="S26" s="12"/>
      <c r="T26" s="98"/>
      <c r="U26" s="98"/>
      <c r="V26" s="28"/>
    </row>
    <row r="27" spans="1:22" s="6" customFormat="1" x14ac:dyDescent="0.4">
      <c r="A27" s="19"/>
      <c r="B27" s="170" t="s">
        <v>88</v>
      </c>
      <c r="C27" s="168" t="s">
        <v>198</v>
      </c>
      <c r="D27" s="169" t="s">
        <v>213</v>
      </c>
      <c r="E27" s="115"/>
      <c r="F27" s="182" t="s">
        <v>61</v>
      </c>
      <c r="G27" s="181">
        <v>2</v>
      </c>
      <c r="H27" s="115"/>
      <c r="I27" s="115"/>
      <c r="J27" s="155">
        <f>I27*H27</f>
        <v>0</v>
      </c>
      <c r="K27" s="155">
        <f>J27*1.2</f>
        <v>0</v>
      </c>
      <c r="L27" s="202"/>
      <c r="M27" s="214"/>
      <c r="N27" s="115"/>
      <c r="O27" s="215"/>
      <c r="P27" s="28"/>
      <c r="Q27" s="28"/>
      <c r="S27" s="12"/>
      <c r="T27" s="98"/>
      <c r="U27" s="98"/>
      <c r="V27" s="28"/>
    </row>
    <row r="28" spans="1:22" s="6" customFormat="1" x14ac:dyDescent="0.4">
      <c r="A28" s="19"/>
      <c r="B28" s="174" t="s">
        <v>156</v>
      </c>
      <c r="C28" s="168"/>
      <c r="D28" s="169"/>
      <c r="E28" s="169"/>
      <c r="F28" s="185" t="s">
        <v>88</v>
      </c>
      <c r="G28" s="179"/>
      <c r="H28" s="169"/>
      <c r="I28" s="169"/>
      <c r="J28" s="155"/>
      <c r="K28" s="155"/>
      <c r="L28" s="202"/>
      <c r="M28" s="216"/>
      <c r="N28" s="169"/>
      <c r="O28" s="217"/>
      <c r="P28" s="28"/>
      <c r="Q28" s="28"/>
      <c r="S28" s="12"/>
      <c r="T28" s="98"/>
      <c r="U28" s="98"/>
      <c r="V28" s="28"/>
    </row>
    <row r="29" spans="1:22" s="6" customFormat="1" x14ac:dyDescent="0.4">
      <c r="A29" s="19"/>
      <c r="B29" s="170" t="s">
        <v>88</v>
      </c>
      <c r="C29" s="168" t="s">
        <v>193</v>
      </c>
      <c r="D29" s="169" t="s">
        <v>208</v>
      </c>
      <c r="E29" s="115"/>
      <c r="F29" s="178" t="s">
        <v>61</v>
      </c>
      <c r="G29" s="177">
        <v>1</v>
      </c>
      <c r="H29" s="115"/>
      <c r="I29" s="115"/>
      <c r="J29" s="155">
        <f t="shared" ref="J29" si="4">I29*H29</f>
        <v>0</v>
      </c>
      <c r="K29" s="155">
        <f t="shared" ref="K29" si="5">J29*1.2</f>
        <v>0</v>
      </c>
      <c r="L29" s="202"/>
      <c r="M29" s="214"/>
      <c r="N29" s="115"/>
      <c r="O29" s="215"/>
      <c r="P29" s="28"/>
      <c r="Q29" s="28"/>
      <c r="S29" s="12"/>
      <c r="T29" s="98"/>
      <c r="U29" s="98"/>
      <c r="V29" s="28"/>
    </row>
    <row r="30" spans="1:22" s="6" customFormat="1" x14ac:dyDescent="0.4">
      <c r="A30" s="19"/>
      <c r="B30" s="174" t="s">
        <v>177</v>
      </c>
      <c r="C30" s="171"/>
      <c r="D30" s="172"/>
      <c r="E30" s="169"/>
      <c r="F30" s="186" t="s">
        <v>88</v>
      </c>
      <c r="G30" s="187"/>
      <c r="H30" s="169"/>
      <c r="I30" s="169"/>
      <c r="J30" s="155"/>
      <c r="K30" s="155"/>
      <c r="L30" s="202"/>
      <c r="M30" s="216"/>
      <c r="N30" s="169"/>
      <c r="O30" s="217"/>
      <c r="P30" s="28"/>
      <c r="Q30" s="28"/>
      <c r="S30" s="12"/>
      <c r="T30" s="98"/>
      <c r="U30" s="98"/>
      <c r="V30" s="28"/>
    </row>
    <row r="31" spans="1:22" s="6" customFormat="1" x14ac:dyDescent="0.4">
      <c r="A31" s="19"/>
      <c r="B31" s="170"/>
      <c r="C31" s="171" t="s">
        <v>192</v>
      </c>
      <c r="D31" s="172" t="s">
        <v>207</v>
      </c>
      <c r="E31" s="115"/>
      <c r="F31" s="183" t="s">
        <v>61</v>
      </c>
      <c r="G31" s="184">
        <v>1</v>
      </c>
      <c r="H31" s="115"/>
      <c r="I31" s="115"/>
      <c r="J31" s="155">
        <f>I31*H31</f>
        <v>0</v>
      </c>
      <c r="K31" s="155">
        <f>J31*1.2</f>
        <v>0</v>
      </c>
      <c r="L31" s="202"/>
      <c r="M31" s="214"/>
      <c r="N31" s="115"/>
      <c r="O31" s="215"/>
      <c r="P31" s="28"/>
      <c r="Q31" s="28"/>
      <c r="S31" s="12"/>
      <c r="T31" s="98"/>
      <c r="U31" s="98"/>
      <c r="V31" s="28"/>
    </row>
    <row r="32" spans="1:22" s="6" customFormat="1" x14ac:dyDescent="0.4">
      <c r="A32" s="19"/>
      <c r="B32" s="170"/>
      <c r="C32" s="168" t="s">
        <v>199</v>
      </c>
      <c r="D32" s="169" t="s">
        <v>214</v>
      </c>
      <c r="E32" s="115"/>
      <c r="F32" s="182" t="s">
        <v>182</v>
      </c>
      <c r="G32" s="181">
        <v>1</v>
      </c>
      <c r="H32" s="115"/>
      <c r="I32" s="115"/>
      <c r="J32" s="155">
        <f>I32*H32</f>
        <v>0</v>
      </c>
      <c r="K32" s="155">
        <f>J32*1.2</f>
        <v>0</v>
      </c>
      <c r="L32" s="202"/>
      <c r="M32" s="218"/>
      <c r="N32" s="130"/>
      <c r="O32" s="219"/>
      <c r="P32" s="28"/>
      <c r="Q32" s="28"/>
      <c r="S32" s="12"/>
      <c r="T32" s="98"/>
      <c r="U32" s="98"/>
      <c r="V32" s="28"/>
    </row>
    <row r="33" spans="1:22" s="6" customFormat="1" x14ac:dyDescent="0.4">
      <c r="A33" s="19"/>
      <c r="B33" s="170" t="s">
        <v>88</v>
      </c>
      <c r="C33" s="168" t="s">
        <v>180</v>
      </c>
      <c r="D33" s="169" t="s">
        <v>181</v>
      </c>
      <c r="E33" s="115"/>
      <c r="F33" s="182" t="s">
        <v>182</v>
      </c>
      <c r="G33" s="181">
        <v>1</v>
      </c>
      <c r="H33" s="115"/>
      <c r="I33" s="115"/>
      <c r="J33" s="155">
        <f t="shared" ref="J33" si="6">I33*H33</f>
        <v>0</v>
      </c>
      <c r="K33" s="155">
        <f t="shared" ref="K33" si="7">J33*1.2</f>
        <v>0</v>
      </c>
      <c r="L33" s="202"/>
      <c r="M33" s="218"/>
      <c r="N33" s="130"/>
      <c r="O33" s="219"/>
      <c r="P33" s="28"/>
      <c r="Q33" s="28"/>
      <c r="S33" s="12"/>
      <c r="T33" s="98"/>
      <c r="U33" s="98"/>
      <c r="V33" s="28"/>
    </row>
    <row r="34" spans="1:22" s="207" customFormat="1" x14ac:dyDescent="0.4">
      <c r="A34" s="173"/>
      <c r="B34" s="174" t="s">
        <v>215</v>
      </c>
      <c r="C34" s="204"/>
      <c r="D34" s="172"/>
      <c r="E34" s="197"/>
      <c r="F34" s="188"/>
      <c r="G34" s="189"/>
      <c r="H34" s="197"/>
      <c r="I34" s="197"/>
      <c r="J34" s="198"/>
      <c r="K34" s="205"/>
      <c r="L34" s="206"/>
      <c r="M34" s="199"/>
      <c r="N34" s="200"/>
      <c r="O34" s="201"/>
      <c r="P34" s="165"/>
    </row>
    <row r="35" spans="1:22" s="207" customFormat="1" x14ac:dyDescent="0.4">
      <c r="A35" s="173"/>
      <c r="B35" s="170"/>
      <c r="C35" s="204" t="s">
        <v>217</v>
      </c>
      <c r="D35" s="169" t="s">
        <v>216</v>
      </c>
      <c r="E35" s="190"/>
      <c r="F35" s="188" t="s">
        <v>182</v>
      </c>
      <c r="G35" s="189">
        <v>1</v>
      </c>
      <c r="H35" s="190"/>
      <c r="I35" s="190"/>
      <c r="J35" s="198">
        <f t="shared" ref="J35:J46" si="8">I35*H35</f>
        <v>0</v>
      </c>
      <c r="K35" s="205">
        <f t="shared" ref="K35:K46" si="9">J35*1.2</f>
        <v>0</v>
      </c>
      <c r="L35" s="206"/>
      <c r="M35" s="199"/>
      <c r="N35" s="200"/>
      <c r="O35" s="201"/>
      <c r="P35" s="165"/>
    </row>
    <row r="36" spans="1:22" s="207" customFormat="1" x14ac:dyDescent="0.4">
      <c r="A36" s="173"/>
      <c r="B36" s="170"/>
      <c r="C36" s="204" t="s">
        <v>220</v>
      </c>
      <c r="D36" s="169" t="s">
        <v>218</v>
      </c>
      <c r="E36" s="190"/>
      <c r="F36" s="188" t="s">
        <v>182</v>
      </c>
      <c r="G36" s="189">
        <v>1</v>
      </c>
      <c r="H36" s="190"/>
      <c r="I36" s="190"/>
      <c r="J36" s="198">
        <f t="shared" si="8"/>
        <v>0</v>
      </c>
      <c r="K36" s="205">
        <f t="shared" si="9"/>
        <v>0</v>
      </c>
      <c r="L36" s="206"/>
      <c r="M36" s="199"/>
      <c r="N36" s="200"/>
      <c r="O36" s="201"/>
      <c r="P36" s="165"/>
    </row>
    <row r="37" spans="1:22" s="207" customFormat="1" x14ac:dyDescent="0.4">
      <c r="A37" s="173"/>
      <c r="B37" s="170"/>
      <c r="C37" s="204" t="s">
        <v>219</v>
      </c>
      <c r="D37" s="169" t="s">
        <v>221</v>
      </c>
      <c r="E37" s="190"/>
      <c r="F37" s="188" t="s">
        <v>182</v>
      </c>
      <c r="G37" s="189">
        <v>1</v>
      </c>
      <c r="H37" s="190"/>
      <c r="I37" s="190"/>
      <c r="J37" s="198">
        <f t="shared" si="8"/>
        <v>0</v>
      </c>
      <c r="K37" s="205">
        <f t="shared" si="9"/>
        <v>0</v>
      </c>
      <c r="L37" s="206"/>
      <c r="M37" s="199"/>
      <c r="N37" s="200"/>
      <c r="O37" s="201"/>
      <c r="P37" s="165"/>
    </row>
    <row r="38" spans="1:22" s="207" customFormat="1" x14ac:dyDescent="0.4">
      <c r="A38" s="173"/>
      <c r="B38" s="170"/>
      <c r="C38" s="204" t="s">
        <v>223</v>
      </c>
      <c r="D38" s="169" t="s">
        <v>222</v>
      </c>
      <c r="E38" s="190"/>
      <c r="F38" s="188" t="s">
        <v>182</v>
      </c>
      <c r="G38" s="189">
        <v>1</v>
      </c>
      <c r="H38" s="190"/>
      <c r="I38" s="190"/>
      <c r="J38" s="198">
        <f t="shared" si="8"/>
        <v>0</v>
      </c>
      <c r="K38" s="205">
        <f t="shared" si="9"/>
        <v>0</v>
      </c>
      <c r="L38" s="206"/>
      <c r="M38" s="199"/>
      <c r="N38" s="200"/>
      <c r="O38" s="201"/>
      <c r="P38" s="165"/>
    </row>
    <row r="39" spans="1:22" s="207" customFormat="1" x14ac:dyDescent="0.4">
      <c r="A39" s="173"/>
      <c r="B39" s="170"/>
      <c r="C39" s="204" t="s">
        <v>230</v>
      </c>
      <c r="D39" s="169" t="s">
        <v>224</v>
      </c>
      <c r="E39" s="190"/>
      <c r="F39" s="188" t="s">
        <v>182</v>
      </c>
      <c r="G39" s="189">
        <v>1</v>
      </c>
      <c r="H39" s="190"/>
      <c r="I39" s="190"/>
      <c r="J39" s="198">
        <f t="shared" si="8"/>
        <v>0</v>
      </c>
      <c r="K39" s="205">
        <f t="shared" si="9"/>
        <v>0</v>
      </c>
      <c r="L39" s="206"/>
      <c r="M39" s="199"/>
      <c r="N39" s="200"/>
      <c r="O39" s="201"/>
      <c r="P39" s="165"/>
    </row>
    <row r="40" spans="1:22" s="207" customFormat="1" x14ac:dyDescent="0.4">
      <c r="A40" s="173"/>
      <c r="B40" s="170"/>
      <c r="C40" s="204" t="s">
        <v>231</v>
      </c>
      <c r="D40" s="169" t="s">
        <v>225</v>
      </c>
      <c r="E40" s="190"/>
      <c r="F40" s="188" t="s">
        <v>182</v>
      </c>
      <c r="G40" s="189">
        <v>1</v>
      </c>
      <c r="H40" s="190"/>
      <c r="I40" s="190"/>
      <c r="J40" s="198">
        <f t="shared" si="8"/>
        <v>0</v>
      </c>
      <c r="K40" s="205">
        <f t="shared" si="9"/>
        <v>0</v>
      </c>
      <c r="L40" s="206"/>
      <c r="M40" s="199"/>
      <c r="N40" s="200"/>
      <c r="O40" s="201"/>
      <c r="P40" s="165"/>
    </row>
    <row r="41" spans="1:22" s="207" customFormat="1" x14ac:dyDescent="0.4">
      <c r="A41" s="173"/>
      <c r="B41" s="170"/>
      <c r="C41" s="204" t="s">
        <v>232</v>
      </c>
      <c r="D41" s="169" t="s">
        <v>226</v>
      </c>
      <c r="E41" s="190"/>
      <c r="F41" s="188" t="s">
        <v>182</v>
      </c>
      <c r="G41" s="189">
        <v>1</v>
      </c>
      <c r="H41" s="190"/>
      <c r="I41" s="190"/>
      <c r="J41" s="198">
        <f t="shared" si="8"/>
        <v>0</v>
      </c>
      <c r="K41" s="205">
        <f t="shared" si="9"/>
        <v>0</v>
      </c>
      <c r="L41" s="206"/>
      <c r="M41" s="199"/>
      <c r="N41" s="200"/>
      <c r="O41" s="201"/>
      <c r="P41" s="165"/>
    </row>
    <row r="42" spans="1:22" s="207" customFormat="1" x14ac:dyDescent="0.4">
      <c r="A42" s="173"/>
      <c r="B42" s="170"/>
      <c r="C42" s="204" t="s">
        <v>233</v>
      </c>
      <c r="D42" s="169" t="s">
        <v>227</v>
      </c>
      <c r="E42" s="190"/>
      <c r="F42" s="188" t="s">
        <v>182</v>
      </c>
      <c r="G42" s="189">
        <v>1</v>
      </c>
      <c r="H42" s="190"/>
      <c r="I42" s="190"/>
      <c r="J42" s="198">
        <f t="shared" si="8"/>
        <v>0</v>
      </c>
      <c r="K42" s="205">
        <f t="shared" si="9"/>
        <v>0</v>
      </c>
      <c r="L42" s="206"/>
      <c r="M42" s="199"/>
      <c r="N42" s="200"/>
      <c r="O42" s="201"/>
      <c r="P42" s="165"/>
    </row>
    <row r="43" spans="1:22" s="207" customFormat="1" x14ac:dyDescent="0.4">
      <c r="A43" s="173"/>
      <c r="B43" s="170"/>
      <c r="C43" s="204" t="s">
        <v>234</v>
      </c>
      <c r="D43" s="169" t="s">
        <v>228</v>
      </c>
      <c r="E43" s="190"/>
      <c r="F43" s="188" t="s">
        <v>182</v>
      </c>
      <c r="G43" s="189">
        <v>1</v>
      </c>
      <c r="H43" s="190"/>
      <c r="I43" s="190"/>
      <c r="J43" s="198">
        <f t="shared" si="8"/>
        <v>0</v>
      </c>
      <c r="K43" s="205">
        <f t="shared" si="9"/>
        <v>0</v>
      </c>
      <c r="L43" s="206"/>
      <c r="M43" s="199"/>
      <c r="N43" s="200"/>
      <c r="O43" s="201"/>
      <c r="P43" s="165"/>
    </row>
    <row r="44" spans="1:22" s="207" customFormat="1" x14ac:dyDescent="0.4">
      <c r="A44" s="173"/>
      <c r="B44" s="170"/>
      <c r="C44" s="204" t="s">
        <v>235</v>
      </c>
      <c r="D44" s="169" t="s">
        <v>229</v>
      </c>
      <c r="E44" s="190"/>
      <c r="F44" s="188" t="s">
        <v>182</v>
      </c>
      <c r="G44" s="189">
        <v>1</v>
      </c>
      <c r="H44" s="190"/>
      <c r="I44" s="190"/>
      <c r="J44" s="198">
        <f t="shared" si="8"/>
        <v>0</v>
      </c>
      <c r="K44" s="205">
        <f t="shared" si="9"/>
        <v>0</v>
      </c>
      <c r="L44" s="206"/>
      <c r="M44" s="199"/>
      <c r="N44" s="200"/>
      <c r="O44" s="201"/>
      <c r="P44" s="165"/>
    </row>
    <row r="45" spans="1:22" s="207" customFormat="1" x14ac:dyDescent="0.4">
      <c r="A45" s="173"/>
      <c r="B45" s="170"/>
      <c r="C45" s="204" t="s">
        <v>238</v>
      </c>
      <c r="D45" s="169" t="s">
        <v>236</v>
      </c>
      <c r="E45" s="190"/>
      <c r="F45" s="188" t="s">
        <v>182</v>
      </c>
      <c r="G45" s="189">
        <v>1</v>
      </c>
      <c r="H45" s="190"/>
      <c r="I45" s="190"/>
      <c r="J45" s="198">
        <f t="shared" si="8"/>
        <v>0</v>
      </c>
      <c r="K45" s="205">
        <f t="shared" si="9"/>
        <v>0</v>
      </c>
      <c r="L45" s="206"/>
      <c r="M45" s="199"/>
      <c r="N45" s="200"/>
      <c r="O45" s="201"/>
      <c r="P45" s="165"/>
    </row>
    <row r="46" spans="1:22" s="207" customFormat="1" ht="21.6" thickBot="1" x14ac:dyDescent="0.45">
      <c r="A46" s="173"/>
      <c r="B46" s="170"/>
      <c r="C46" s="204" t="s">
        <v>239</v>
      </c>
      <c r="D46" s="169" t="s">
        <v>237</v>
      </c>
      <c r="E46" s="190"/>
      <c r="F46" s="188" t="s">
        <v>182</v>
      </c>
      <c r="G46" s="189">
        <v>1</v>
      </c>
      <c r="H46" s="190"/>
      <c r="I46" s="190"/>
      <c r="J46" s="198">
        <f t="shared" si="8"/>
        <v>0</v>
      </c>
      <c r="K46" s="205">
        <f t="shared" si="9"/>
        <v>0</v>
      </c>
      <c r="L46" s="206"/>
      <c r="M46" s="227"/>
      <c r="N46" s="228"/>
      <c r="O46" s="229"/>
      <c r="P46" s="165"/>
    </row>
    <row r="47" spans="1:22" s="6" customFormat="1" ht="21.6" thickBot="1" x14ac:dyDescent="0.4">
      <c r="A47" s="22" t="s">
        <v>258</v>
      </c>
      <c r="B47" s="24"/>
      <c r="C47" s="23"/>
      <c r="D47" s="25"/>
      <c r="E47" s="26"/>
      <c r="F47" s="26"/>
      <c r="G47" s="26"/>
      <c r="H47" s="26"/>
      <c r="I47" s="59"/>
      <c r="J47" s="124">
        <f>SUBTOTAL(9,J8:J46)</f>
        <v>0</v>
      </c>
      <c r="K47" s="124">
        <f>SUBTOTAL(9,K8:K46)</f>
        <v>0</v>
      </c>
      <c r="L47" s="139"/>
      <c r="M47" s="220">
        <f>SUBTOTAL(9,M8:M46)</f>
        <v>0</v>
      </c>
      <c r="N47" s="124">
        <f>SUBTOTAL(9,N8:N46)</f>
        <v>0</v>
      </c>
      <c r="O47" s="124">
        <f>SUBTOTAL(9,O8:O46)</f>
        <v>0</v>
      </c>
      <c r="P47" s="28"/>
      <c r="Q47" s="28"/>
      <c r="S47" s="12"/>
      <c r="T47" s="98"/>
      <c r="U47" s="98"/>
      <c r="V47" s="28"/>
    </row>
    <row r="48" spans="1:22" s="6" customFormat="1" x14ac:dyDescent="0.35">
      <c r="F48" s="27"/>
      <c r="G48" s="27"/>
      <c r="H48" s="27"/>
      <c r="I48" s="27"/>
      <c r="J48" s="27"/>
      <c r="K48" s="27"/>
      <c r="L48" s="27"/>
      <c r="M48" s="60"/>
      <c r="N48" s="28"/>
      <c r="O48" s="28"/>
      <c r="P48" s="28"/>
      <c r="Q48" s="28"/>
      <c r="S48" s="12"/>
      <c r="T48" s="98"/>
      <c r="U48" s="98"/>
      <c r="V48" s="28"/>
    </row>
    <row r="49" spans="1:30" s="6" customFormat="1" ht="21.6" thickBot="1" x14ac:dyDescent="0.4">
      <c r="F49" s="27"/>
      <c r="G49" s="27"/>
      <c r="H49" s="27"/>
      <c r="I49" s="27"/>
      <c r="J49" s="27"/>
      <c r="K49" s="27"/>
      <c r="L49" s="27"/>
      <c r="M49" s="60"/>
      <c r="N49" s="28"/>
      <c r="O49" s="28"/>
      <c r="P49" s="28"/>
      <c r="Q49" s="28"/>
      <c r="S49" s="12"/>
      <c r="T49" s="98"/>
      <c r="U49" s="98"/>
      <c r="V49" s="28"/>
    </row>
    <row r="50" spans="1:30" s="6" customFormat="1" ht="86.4" customHeight="1" thickBot="1" x14ac:dyDescent="0.4">
      <c r="F50" s="27"/>
      <c r="G50" s="27"/>
      <c r="H50" s="27"/>
      <c r="I50" s="27"/>
      <c r="K50" s="27"/>
      <c r="L50" s="27"/>
      <c r="M50" s="60"/>
      <c r="N50" s="28"/>
      <c r="O50" s="99" t="s">
        <v>52</v>
      </c>
      <c r="P50" s="76" t="s">
        <v>251</v>
      </c>
      <c r="Q50" s="76" t="s">
        <v>53</v>
      </c>
      <c r="R50" s="76" t="s">
        <v>54</v>
      </c>
      <c r="S50" s="76" t="s">
        <v>55</v>
      </c>
      <c r="T50" s="76" t="s">
        <v>56</v>
      </c>
      <c r="U50" s="70" t="s">
        <v>56</v>
      </c>
      <c r="V50" s="75" t="s">
        <v>56</v>
      </c>
    </row>
    <row r="51" spans="1:30" s="6" customFormat="1" ht="21.6" thickBot="1" x14ac:dyDescent="0.4">
      <c r="F51" s="27"/>
      <c r="G51" s="27"/>
      <c r="H51" s="27"/>
      <c r="I51" s="27"/>
      <c r="J51" s="27"/>
      <c r="K51" s="27"/>
      <c r="L51" s="27"/>
      <c r="M51" s="60"/>
      <c r="N51" s="28"/>
      <c r="O51" s="87"/>
      <c r="P51" s="88"/>
      <c r="Q51" s="88"/>
      <c r="R51" s="88"/>
      <c r="S51" s="89"/>
      <c r="T51" s="88" t="s">
        <v>57</v>
      </c>
      <c r="U51" s="88"/>
      <c r="V51" s="90"/>
    </row>
    <row r="52" spans="1:30" ht="21.6" thickBot="1" x14ac:dyDescent="0.4">
      <c r="C52" s="4"/>
      <c r="D52" s="29"/>
      <c r="E52" s="29"/>
      <c r="F52" s="30"/>
      <c r="G52" s="30"/>
      <c r="H52" s="30"/>
      <c r="I52" s="30"/>
      <c r="J52" s="30"/>
      <c r="K52" s="30"/>
      <c r="L52" s="30"/>
      <c r="M52" s="61"/>
      <c r="N52" s="10"/>
      <c r="O52" s="28"/>
      <c r="P52" s="5"/>
      <c r="Q52" s="5"/>
      <c r="R52" s="12"/>
      <c r="S52" s="96"/>
      <c r="T52" s="96"/>
      <c r="U52" s="96"/>
      <c r="V52" s="96"/>
      <c r="W52" s="12"/>
      <c r="Y52" s="128"/>
      <c r="Z52" s="128"/>
      <c r="AA52" s="128"/>
      <c r="AB52" s="128"/>
      <c r="AC52" s="128"/>
      <c r="AD52" s="129"/>
    </row>
    <row r="53" spans="1:30" ht="136.80000000000001" customHeight="1" thickBot="1" x14ac:dyDescent="0.4">
      <c r="A53" s="80" t="s">
        <v>4</v>
      </c>
      <c r="B53" s="81"/>
      <c r="C53" s="81"/>
      <c r="D53" s="70" t="s">
        <v>7</v>
      </c>
      <c r="E53" s="70" t="s">
        <v>8</v>
      </c>
      <c r="F53" s="8"/>
      <c r="G53" s="8"/>
      <c r="H53" s="58" t="s">
        <v>10</v>
      </c>
      <c r="I53" s="58" t="s">
        <v>9</v>
      </c>
      <c r="J53" s="73" t="s">
        <v>11</v>
      </c>
      <c r="K53" s="73" t="s">
        <v>86</v>
      </c>
      <c r="L53" s="165"/>
      <c r="M53" s="12"/>
      <c r="O53" s="100" t="s">
        <v>20</v>
      </c>
      <c r="P53" s="101" t="s">
        <v>252</v>
      </c>
      <c r="Q53" s="101" t="s">
        <v>21</v>
      </c>
      <c r="R53" s="101" t="s">
        <v>22</v>
      </c>
      <c r="S53" s="101" t="s">
        <v>60</v>
      </c>
      <c r="T53" s="101" t="s">
        <v>12</v>
      </c>
      <c r="U53" s="2" t="s">
        <v>12</v>
      </c>
      <c r="V53" s="3" t="s">
        <v>12</v>
      </c>
      <c r="W53" s="12"/>
    </row>
    <row r="54" spans="1:30" x14ac:dyDescent="0.35">
      <c r="A54" s="19" t="s">
        <v>13</v>
      </c>
      <c r="D54" s="11"/>
      <c r="E54" s="11"/>
      <c r="H54" s="71"/>
      <c r="I54" s="31"/>
      <c r="J54" s="72"/>
      <c r="K54" s="72"/>
      <c r="L54" s="159"/>
      <c r="M54" s="12"/>
      <c r="O54" s="102"/>
      <c r="P54" s="103"/>
      <c r="Q54" s="103"/>
      <c r="R54" s="103"/>
      <c r="S54" s="104"/>
      <c r="T54" s="104"/>
      <c r="U54" s="103"/>
      <c r="V54" s="105"/>
      <c r="W54" s="12"/>
    </row>
    <row r="55" spans="1:30" x14ac:dyDescent="0.35">
      <c r="A55" s="19"/>
      <c r="B55" s="4" t="s">
        <v>32</v>
      </c>
      <c r="C55" s="21"/>
      <c r="D55" s="32"/>
      <c r="E55" s="32"/>
      <c r="F55" s="32"/>
      <c r="G55" s="32"/>
      <c r="H55" s="113"/>
      <c r="I55" s="32"/>
      <c r="J55" s="74"/>
      <c r="K55" s="74"/>
      <c r="L55" s="31"/>
      <c r="M55" s="12"/>
      <c r="O55" s="125"/>
      <c r="P55" s="126"/>
      <c r="Q55" s="126"/>
      <c r="R55" s="126"/>
      <c r="S55" s="126"/>
      <c r="T55" s="126"/>
      <c r="U55" s="126"/>
      <c r="V55" s="127"/>
      <c r="W55" s="12"/>
    </row>
    <row r="56" spans="1:30" x14ac:dyDescent="0.35">
      <c r="A56" s="19"/>
      <c r="C56" s="21" t="s">
        <v>23</v>
      </c>
      <c r="D56" s="35" t="s">
        <v>24</v>
      </c>
      <c r="E56" s="33" t="s">
        <v>14</v>
      </c>
      <c r="F56" s="34"/>
      <c r="G56" s="34"/>
      <c r="H56" s="62">
        <f>SUM(O56:V56)</f>
        <v>0</v>
      </c>
      <c r="I56" s="34"/>
      <c r="J56" s="20">
        <f>SUMPRODUCT(O56:V56,$O$51:$V$51)</f>
        <v>0</v>
      </c>
      <c r="K56" s="20">
        <f>J56*1.2</f>
        <v>0</v>
      </c>
      <c r="L56" s="31"/>
      <c r="M56" s="12"/>
      <c r="O56" s="83"/>
      <c r="P56" s="84"/>
      <c r="Q56" s="84"/>
      <c r="R56" s="84"/>
      <c r="S56" s="85"/>
      <c r="T56" s="85"/>
      <c r="U56" s="84"/>
      <c r="V56" s="86"/>
      <c r="W56" s="12"/>
    </row>
    <row r="57" spans="1:30" x14ac:dyDescent="0.35">
      <c r="A57" s="19"/>
      <c r="C57" s="21" t="s">
        <v>25</v>
      </c>
      <c r="D57" s="35" t="s">
        <v>47</v>
      </c>
      <c r="E57" s="33" t="s">
        <v>14</v>
      </c>
      <c r="F57" s="34"/>
      <c r="G57" s="34"/>
      <c r="H57" s="62">
        <f>SUM(O57:V57)</f>
        <v>0</v>
      </c>
      <c r="I57" s="34"/>
      <c r="J57" s="20">
        <f>SUMPRODUCT(O57:V57,$O$51:$V$51)</f>
        <v>0</v>
      </c>
      <c r="K57" s="20">
        <f t="shared" ref="K57:K60" si="10">J57*1.2</f>
        <v>0</v>
      </c>
      <c r="L57" s="31"/>
      <c r="M57" s="12"/>
      <c r="O57" s="83"/>
      <c r="P57" s="84"/>
      <c r="Q57" s="84"/>
      <c r="R57" s="84"/>
      <c r="S57" s="85"/>
      <c r="T57" s="85"/>
      <c r="U57" s="84"/>
      <c r="V57" s="86"/>
      <c r="W57" s="12"/>
    </row>
    <row r="58" spans="1:30" x14ac:dyDescent="0.35">
      <c r="A58" s="19"/>
      <c r="C58" s="21" t="s">
        <v>27</v>
      </c>
      <c r="D58" s="35" t="s">
        <v>26</v>
      </c>
      <c r="E58" s="33" t="s">
        <v>14</v>
      </c>
      <c r="F58" s="34"/>
      <c r="G58" s="34"/>
      <c r="H58" s="62">
        <f>SUM(O58:V58)</f>
        <v>0</v>
      </c>
      <c r="I58" s="34"/>
      <c r="J58" s="20">
        <f>SUMPRODUCT(O58:V58,$O$51:$V$51)</f>
        <v>0</v>
      </c>
      <c r="K58" s="20">
        <f t="shared" si="10"/>
        <v>0</v>
      </c>
      <c r="L58" s="31"/>
      <c r="M58" s="12"/>
      <c r="O58" s="83"/>
      <c r="P58" s="84"/>
      <c r="Q58" s="84"/>
      <c r="R58" s="84"/>
      <c r="S58" s="85"/>
      <c r="T58" s="85"/>
      <c r="U58" s="84"/>
      <c r="V58" s="86"/>
      <c r="W58" s="12"/>
    </row>
    <row r="59" spans="1:30" x14ac:dyDescent="0.35">
      <c r="A59" s="19"/>
      <c r="C59" s="21" t="s">
        <v>28</v>
      </c>
      <c r="D59" s="35" t="s">
        <v>29</v>
      </c>
      <c r="E59" s="33" t="s">
        <v>14</v>
      </c>
      <c r="F59" s="34"/>
      <c r="G59" s="34"/>
      <c r="H59" s="62">
        <f>SUM(O59:V59)</f>
        <v>0</v>
      </c>
      <c r="I59" s="34"/>
      <c r="J59" s="20">
        <f>SUMPRODUCT(O59:V59,$O$51:$V$51)</f>
        <v>0</v>
      </c>
      <c r="K59" s="20">
        <f t="shared" si="10"/>
        <v>0</v>
      </c>
      <c r="L59" s="31"/>
      <c r="M59" s="12"/>
      <c r="O59" s="83"/>
      <c r="P59" s="84"/>
      <c r="Q59" s="84"/>
      <c r="R59" s="84"/>
      <c r="S59" s="85"/>
      <c r="T59" s="85"/>
      <c r="U59" s="84"/>
      <c r="V59" s="86"/>
      <c r="W59" s="12"/>
    </row>
    <row r="60" spans="1:30" x14ac:dyDescent="0.35">
      <c r="A60" s="19"/>
      <c r="C60" s="21" t="s">
        <v>30</v>
      </c>
      <c r="D60" s="35" t="s">
        <v>31</v>
      </c>
      <c r="E60" s="33" t="s">
        <v>14</v>
      </c>
      <c r="F60" s="34"/>
      <c r="G60" s="34"/>
      <c r="H60" s="62">
        <f>SUM(O60:V60)</f>
        <v>0</v>
      </c>
      <c r="I60" s="34"/>
      <c r="J60" s="20">
        <f>SUMPRODUCT(O60:V60,$O$51:$V$51)</f>
        <v>0</v>
      </c>
      <c r="K60" s="20">
        <f t="shared" si="10"/>
        <v>0</v>
      </c>
      <c r="L60" s="31"/>
      <c r="M60" s="12"/>
      <c r="O60" s="83"/>
      <c r="P60" s="84"/>
      <c r="Q60" s="84"/>
      <c r="R60" s="84"/>
      <c r="S60" s="85"/>
      <c r="T60" s="85"/>
      <c r="U60" s="84"/>
      <c r="V60" s="86"/>
      <c r="W60" s="12"/>
    </row>
    <row r="61" spans="1:30" x14ac:dyDescent="0.35">
      <c r="A61" s="19"/>
      <c r="B61" s="4" t="s">
        <v>58</v>
      </c>
      <c r="C61" s="21"/>
      <c r="D61" s="32"/>
      <c r="E61" s="32"/>
      <c r="F61" s="21"/>
      <c r="G61" s="21"/>
      <c r="H61" s="21"/>
      <c r="I61" s="21"/>
      <c r="J61" s="74"/>
      <c r="K61" s="74"/>
      <c r="L61" s="31"/>
      <c r="M61" s="12"/>
      <c r="O61" s="68"/>
      <c r="P61" s="37"/>
      <c r="Q61" s="37"/>
      <c r="R61" s="37"/>
      <c r="S61" s="36"/>
      <c r="T61" s="36"/>
      <c r="U61" s="37"/>
      <c r="V61" s="38"/>
      <c r="W61" s="12"/>
    </row>
    <row r="62" spans="1:30" x14ac:dyDescent="0.35">
      <c r="A62" s="19"/>
      <c r="C62" s="21" t="s">
        <v>240</v>
      </c>
      <c r="D62" s="226" t="s">
        <v>33</v>
      </c>
      <c r="E62" s="32" t="s">
        <v>14</v>
      </c>
      <c r="F62" s="224"/>
      <c r="G62" s="224"/>
      <c r="H62" s="225">
        <f t="shared" ref="H62:H67" si="11">SUM(O62:V62)</f>
        <v>0</v>
      </c>
      <c r="I62" s="224"/>
      <c r="J62" s="198">
        <f t="shared" ref="J62:J67" si="12">SUMPRODUCT(O62:V62,$O$51:$V$51)</f>
        <v>0</v>
      </c>
      <c r="K62" s="20">
        <f t="shared" ref="K62:K67" si="13">J62*1.2</f>
        <v>0</v>
      </c>
      <c r="L62" s="31"/>
      <c r="M62" s="12"/>
      <c r="O62" s="68"/>
      <c r="P62" s="37"/>
      <c r="Q62" s="37"/>
      <c r="R62" s="37"/>
      <c r="S62" s="36"/>
      <c r="T62" s="36"/>
      <c r="U62" s="37"/>
      <c r="V62" s="38"/>
      <c r="W62" s="12"/>
    </row>
    <row r="63" spans="1:30" x14ac:dyDescent="0.35">
      <c r="A63" s="19"/>
      <c r="C63" s="21" t="s">
        <v>242</v>
      </c>
      <c r="D63" s="35" t="s">
        <v>241</v>
      </c>
      <c r="E63" s="33" t="s">
        <v>14</v>
      </c>
      <c r="F63" s="34"/>
      <c r="G63" s="34"/>
      <c r="H63" s="62">
        <f t="shared" si="11"/>
        <v>0</v>
      </c>
      <c r="I63" s="34"/>
      <c r="J63" s="20">
        <f t="shared" si="12"/>
        <v>0</v>
      </c>
      <c r="K63" s="20">
        <f t="shared" si="13"/>
        <v>0</v>
      </c>
      <c r="L63" s="31"/>
      <c r="M63" s="12"/>
      <c r="O63" s="83"/>
      <c r="P63" s="84"/>
      <c r="Q63" s="84"/>
      <c r="R63" s="84"/>
      <c r="S63" s="85"/>
      <c r="T63" s="85"/>
      <c r="U63" s="84"/>
      <c r="V63" s="86"/>
      <c r="W63" s="12"/>
    </row>
    <row r="64" spans="1:30" x14ac:dyDescent="0.35">
      <c r="A64" s="19"/>
      <c r="C64" s="21" t="s">
        <v>243</v>
      </c>
      <c r="D64" s="35" t="s">
        <v>34</v>
      </c>
      <c r="E64" s="33" t="s">
        <v>14</v>
      </c>
      <c r="F64" s="34"/>
      <c r="G64" s="34"/>
      <c r="H64" s="62">
        <f t="shared" si="11"/>
        <v>0</v>
      </c>
      <c r="I64" s="34"/>
      <c r="J64" s="20">
        <f t="shared" si="12"/>
        <v>0</v>
      </c>
      <c r="K64" s="20">
        <f t="shared" si="13"/>
        <v>0</v>
      </c>
      <c r="L64" s="31"/>
      <c r="M64" s="12"/>
      <c r="O64" s="83"/>
      <c r="P64" s="84"/>
      <c r="Q64" s="84"/>
      <c r="R64" s="84"/>
      <c r="S64" s="85"/>
      <c r="T64" s="85"/>
      <c r="U64" s="84"/>
      <c r="V64" s="86"/>
      <c r="W64" s="12"/>
    </row>
    <row r="65" spans="1:23" x14ac:dyDescent="0.35">
      <c r="A65" s="19"/>
      <c r="C65" s="21" t="s">
        <v>244</v>
      </c>
      <c r="D65" s="35" t="s">
        <v>35</v>
      </c>
      <c r="E65" s="33" t="s">
        <v>14</v>
      </c>
      <c r="F65" s="34"/>
      <c r="G65" s="34"/>
      <c r="H65" s="62">
        <f t="shared" si="11"/>
        <v>0</v>
      </c>
      <c r="I65" s="34"/>
      <c r="J65" s="20">
        <f t="shared" si="12"/>
        <v>0</v>
      </c>
      <c r="K65" s="20">
        <f t="shared" si="13"/>
        <v>0</v>
      </c>
      <c r="L65" s="31"/>
      <c r="M65" s="12"/>
      <c r="O65" s="83"/>
      <c r="P65" s="84"/>
      <c r="Q65" s="84"/>
      <c r="R65" s="84"/>
      <c r="S65" s="85"/>
      <c r="T65" s="85"/>
      <c r="U65" s="84"/>
      <c r="V65" s="86"/>
      <c r="W65" s="12"/>
    </row>
    <row r="66" spans="1:23" x14ac:dyDescent="0.35">
      <c r="A66" s="19"/>
      <c r="C66" s="21" t="s">
        <v>245</v>
      </c>
      <c r="D66" s="35" t="s">
        <v>36</v>
      </c>
      <c r="E66" s="33" t="s">
        <v>14</v>
      </c>
      <c r="F66" s="34"/>
      <c r="G66" s="34"/>
      <c r="H66" s="62">
        <f t="shared" si="11"/>
        <v>0</v>
      </c>
      <c r="I66" s="34"/>
      <c r="J66" s="20">
        <f t="shared" si="12"/>
        <v>0</v>
      </c>
      <c r="K66" s="20">
        <f t="shared" si="13"/>
        <v>0</v>
      </c>
      <c r="L66" s="31"/>
      <c r="M66" s="12"/>
      <c r="O66" s="83"/>
      <c r="P66" s="84"/>
      <c r="Q66" s="84"/>
      <c r="R66" s="84"/>
      <c r="S66" s="85"/>
      <c r="T66" s="85"/>
      <c r="U66" s="84"/>
      <c r="V66" s="86"/>
      <c r="W66" s="12"/>
    </row>
    <row r="67" spans="1:23" x14ac:dyDescent="0.35">
      <c r="A67" s="19"/>
      <c r="C67" s="21" t="s">
        <v>246</v>
      </c>
      <c r="D67" s="35" t="s">
        <v>37</v>
      </c>
      <c r="E67" s="33" t="s">
        <v>14</v>
      </c>
      <c r="F67" s="34"/>
      <c r="G67" s="34"/>
      <c r="H67" s="62">
        <f t="shared" si="11"/>
        <v>0</v>
      </c>
      <c r="I67" s="34"/>
      <c r="J67" s="20">
        <f t="shared" si="12"/>
        <v>0</v>
      </c>
      <c r="K67" s="20">
        <f t="shared" si="13"/>
        <v>0</v>
      </c>
      <c r="L67" s="31"/>
      <c r="M67" s="12"/>
      <c r="O67" s="83"/>
      <c r="P67" s="84"/>
      <c r="Q67" s="84"/>
      <c r="R67" s="84"/>
      <c r="S67" s="85"/>
      <c r="T67" s="85"/>
      <c r="U67" s="84"/>
      <c r="V67" s="86"/>
      <c r="W67" s="12"/>
    </row>
    <row r="68" spans="1:23" x14ac:dyDescent="0.35">
      <c r="A68" s="19"/>
      <c r="B68" s="4" t="s">
        <v>248</v>
      </c>
      <c r="C68" s="21"/>
      <c r="D68" s="32"/>
      <c r="E68" s="32"/>
      <c r="F68" s="21"/>
      <c r="G68" s="21"/>
      <c r="H68" s="21"/>
      <c r="I68" s="21"/>
      <c r="J68" s="74"/>
      <c r="K68" s="74"/>
      <c r="L68" s="31"/>
      <c r="M68" s="12"/>
      <c r="O68" s="68"/>
      <c r="P68" s="37"/>
      <c r="Q68" s="37"/>
      <c r="R68" s="37"/>
      <c r="S68" s="36"/>
      <c r="T68" s="36"/>
      <c r="U68" s="37"/>
      <c r="V68" s="38"/>
      <c r="W68" s="12"/>
    </row>
    <row r="69" spans="1:23" x14ac:dyDescent="0.35">
      <c r="A69" s="19"/>
      <c r="C69" s="21" t="s">
        <v>249</v>
      </c>
      <c r="D69" s="35" t="s">
        <v>247</v>
      </c>
      <c r="E69" s="33" t="s">
        <v>14</v>
      </c>
      <c r="F69" s="34"/>
      <c r="G69" s="34"/>
      <c r="H69" s="62">
        <f>SUM(O69:V69)</f>
        <v>0</v>
      </c>
      <c r="I69" s="34"/>
      <c r="J69" s="20">
        <f>SUMPRODUCT(O69:V69,$O$51:$V$51)</f>
        <v>0</v>
      </c>
      <c r="K69" s="20">
        <f>J69*1.2</f>
        <v>0</v>
      </c>
      <c r="L69" s="31"/>
      <c r="M69" s="12"/>
      <c r="O69" s="83"/>
      <c r="P69" s="84"/>
      <c r="Q69" s="84"/>
      <c r="R69" s="84"/>
      <c r="S69" s="85"/>
      <c r="T69" s="85"/>
      <c r="U69" s="84"/>
      <c r="V69" s="86"/>
      <c r="W69" s="12"/>
    </row>
    <row r="70" spans="1:23" x14ac:dyDescent="0.35">
      <c r="A70" s="19"/>
      <c r="B70" s="4" t="s">
        <v>59</v>
      </c>
      <c r="C70" s="21"/>
      <c r="D70" s="32"/>
      <c r="E70" s="32"/>
      <c r="F70" s="32"/>
      <c r="G70" s="32"/>
      <c r="H70" s="21"/>
      <c r="I70" s="21"/>
      <c r="J70" s="119"/>
      <c r="K70" s="119"/>
      <c r="L70" s="160"/>
      <c r="M70" s="12"/>
      <c r="O70" s="68"/>
      <c r="P70" s="37"/>
      <c r="Q70" s="37"/>
      <c r="R70" s="37"/>
      <c r="S70" s="36"/>
      <c r="T70" s="36"/>
      <c r="U70" s="37"/>
      <c r="V70" s="38"/>
      <c r="W70" s="12"/>
    </row>
    <row r="71" spans="1:23" x14ac:dyDescent="0.35">
      <c r="A71" s="19"/>
      <c r="C71" s="21" t="s">
        <v>39</v>
      </c>
      <c r="D71" s="35" t="s">
        <v>38</v>
      </c>
      <c r="E71" s="33" t="s">
        <v>14</v>
      </c>
      <c r="F71" s="34"/>
      <c r="G71" s="34"/>
      <c r="H71" s="62">
        <f>SUM(O71:V71)</f>
        <v>0</v>
      </c>
      <c r="I71" s="34"/>
      <c r="J71" s="20">
        <f>SUMPRODUCT(O71:V71,$O$51:$V$51)</f>
        <v>0</v>
      </c>
      <c r="K71" s="20">
        <f t="shared" ref="K71:K75" si="14">J71*1.2</f>
        <v>0</v>
      </c>
      <c r="L71" s="31"/>
      <c r="M71" s="12"/>
      <c r="O71" s="83"/>
      <c r="P71" s="84"/>
      <c r="Q71" s="84"/>
      <c r="R71" s="84"/>
      <c r="S71" s="85"/>
      <c r="T71" s="85"/>
      <c r="U71" s="84"/>
      <c r="V71" s="86"/>
      <c r="W71" s="12"/>
    </row>
    <row r="72" spans="1:23" x14ac:dyDescent="0.35">
      <c r="A72" s="19"/>
      <c r="C72" s="21" t="s">
        <v>40</v>
      </c>
      <c r="D72" s="35" t="s">
        <v>43</v>
      </c>
      <c r="E72" s="33" t="s">
        <v>14</v>
      </c>
      <c r="F72" s="34"/>
      <c r="G72" s="34"/>
      <c r="H72" s="62">
        <f>SUM(O72:V72)</f>
        <v>0</v>
      </c>
      <c r="I72" s="34"/>
      <c r="J72" s="20">
        <f>SUMPRODUCT(O72:V72,$O$51:$V$51)</f>
        <v>0</v>
      </c>
      <c r="K72" s="20">
        <f t="shared" si="14"/>
        <v>0</v>
      </c>
      <c r="L72" s="31"/>
      <c r="M72" s="12"/>
      <c r="O72" s="83"/>
      <c r="P72" s="84"/>
      <c r="Q72" s="84"/>
      <c r="R72" s="84"/>
      <c r="S72" s="85"/>
      <c r="T72" s="85"/>
      <c r="U72" s="84"/>
      <c r="V72" s="86"/>
      <c r="W72" s="12"/>
    </row>
    <row r="73" spans="1:23" x14ac:dyDescent="0.35">
      <c r="A73" s="19"/>
      <c r="C73" s="21" t="s">
        <v>41</v>
      </c>
      <c r="D73" s="35" t="s">
        <v>44</v>
      </c>
      <c r="E73" s="33" t="s">
        <v>14</v>
      </c>
      <c r="F73" s="34"/>
      <c r="G73" s="34"/>
      <c r="H73" s="62">
        <f>SUM(O73:V73)</f>
        <v>0</v>
      </c>
      <c r="I73" s="34"/>
      <c r="J73" s="20">
        <f>SUMPRODUCT(O73:V73,$O$51:$V$51)</f>
        <v>0</v>
      </c>
      <c r="K73" s="20">
        <f t="shared" si="14"/>
        <v>0</v>
      </c>
      <c r="L73" s="31"/>
      <c r="M73" s="12"/>
      <c r="O73" s="83"/>
      <c r="P73" s="84"/>
      <c r="Q73" s="84"/>
      <c r="R73" s="84"/>
      <c r="S73" s="85"/>
      <c r="T73" s="85"/>
      <c r="U73" s="84"/>
      <c r="V73" s="86"/>
      <c r="W73" s="12"/>
    </row>
    <row r="74" spans="1:23" x14ac:dyDescent="0.35">
      <c r="A74" s="19"/>
      <c r="C74" s="21" t="s">
        <v>250</v>
      </c>
      <c r="D74" s="35" t="s">
        <v>45</v>
      </c>
      <c r="E74" s="33" t="s">
        <v>14</v>
      </c>
      <c r="F74" s="34"/>
      <c r="G74" s="34"/>
      <c r="H74" s="62">
        <f>SUM(O74:V74)</f>
        <v>0</v>
      </c>
      <c r="I74" s="34"/>
      <c r="J74" s="20">
        <f>SUMPRODUCT(O74:V74,$O$51:$V$51)</f>
        <v>0</v>
      </c>
      <c r="K74" s="20">
        <f t="shared" si="14"/>
        <v>0</v>
      </c>
      <c r="L74" s="31"/>
      <c r="M74" s="12"/>
      <c r="O74" s="83"/>
      <c r="P74" s="84"/>
      <c r="Q74" s="84"/>
      <c r="R74" s="84"/>
      <c r="S74" s="85"/>
      <c r="T74" s="85"/>
      <c r="U74" s="84"/>
      <c r="V74" s="86"/>
      <c r="W74" s="12"/>
    </row>
    <row r="75" spans="1:23" ht="21.6" thickBot="1" x14ac:dyDescent="0.4">
      <c r="A75" s="19"/>
      <c r="C75" s="21" t="s">
        <v>42</v>
      </c>
      <c r="D75" s="35" t="s">
        <v>46</v>
      </c>
      <c r="E75" s="33" t="s">
        <v>14</v>
      </c>
      <c r="F75" s="34"/>
      <c r="G75" s="34"/>
      <c r="H75" s="62">
        <f>SUM(O75:V75)</f>
        <v>0</v>
      </c>
      <c r="I75" s="34"/>
      <c r="J75" s="20">
        <f>SUMPRODUCT(O75:V75,$O$51:$V$51)</f>
        <v>0</v>
      </c>
      <c r="K75" s="20">
        <f t="shared" si="14"/>
        <v>0</v>
      </c>
      <c r="L75" s="31"/>
      <c r="M75" s="12"/>
      <c r="O75" s="83"/>
      <c r="P75" s="84"/>
      <c r="Q75" s="84"/>
      <c r="R75" s="84"/>
      <c r="S75" s="85"/>
      <c r="T75" s="85"/>
      <c r="U75" s="84"/>
      <c r="V75" s="86"/>
      <c r="W75" s="12"/>
    </row>
    <row r="76" spans="1:23" ht="21.6" thickBot="1" x14ac:dyDescent="0.4">
      <c r="A76" s="39"/>
      <c r="B76" s="23"/>
      <c r="C76" s="40"/>
      <c r="D76" s="41"/>
      <c r="E76" s="42" t="s">
        <v>15</v>
      </c>
      <c r="F76" s="43"/>
      <c r="G76" s="43"/>
      <c r="H76" s="43"/>
      <c r="I76" s="63"/>
      <c r="J76" s="44">
        <f>SUBTOTAL(9,J56:J75)</f>
        <v>0</v>
      </c>
      <c r="K76" s="44">
        <f>SUBTOTAL(9,K56:K75)</f>
        <v>0</v>
      </c>
      <c r="L76" s="161"/>
      <c r="M76" s="12"/>
      <c r="O76" s="69">
        <f t="shared" ref="O76:V76" si="15">SUM(O55:O75)</f>
        <v>0</v>
      </c>
      <c r="P76" s="46">
        <f t="shared" ref="P76" si="16">SUM(P55:P75)</f>
        <v>0</v>
      </c>
      <c r="Q76" s="46">
        <f t="shared" si="15"/>
        <v>0</v>
      </c>
      <c r="R76" s="46">
        <f t="shared" si="15"/>
        <v>0</v>
      </c>
      <c r="S76" s="45">
        <f>SUM(S55:S75)</f>
        <v>0</v>
      </c>
      <c r="T76" s="45">
        <f t="shared" si="15"/>
        <v>0</v>
      </c>
      <c r="U76" s="46">
        <f t="shared" si="15"/>
        <v>0</v>
      </c>
      <c r="V76" s="47">
        <f t="shared" si="15"/>
        <v>0</v>
      </c>
      <c r="W76" s="12"/>
    </row>
    <row r="77" spans="1:23" s="6" customFormat="1" ht="21.6" thickBot="1" x14ac:dyDescent="0.4">
      <c r="F77" s="27"/>
      <c r="G77" s="27"/>
      <c r="H77" s="27"/>
      <c r="I77" s="27"/>
      <c r="J77" s="27"/>
      <c r="K77" s="27"/>
      <c r="L77" s="27"/>
      <c r="M77" s="60"/>
      <c r="N77" s="28"/>
      <c r="O77" s="28"/>
      <c r="P77" s="28"/>
      <c r="Q77" s="28"/>
      <c r="S77" s="12"/>
      <c r="T77" s="98"/>
      <c r="U77" s="98"/>
      <c r="V77" s="28"/>
    </row>
    <row r="78" spans="1:23" s="6" customFormat="1" ht="21.6" thickBot="1" x14ac:dyDescent="0.4">
      <c r="A78" s="4"/>
      <c r="B78" s="4"/>
      <c r="D78" s="116" t="s">
        <v>68</v>
      </c>
      <c r="E78" s="1"/>
      <c r="F78" s="1"/>
      <c r="G78" s="1"/>
      <c r="H78" s="1"/>
      <c r="I78" s="92"/>
      <c r="J78" s="73" t="s">
        <v>11</v>
      </c>
      <c r="K78" s="73" t="s">
        <v>86</v>
      </c>
      <c r="L78" s="166"/>
      <c r="M78" s="10"/>
      <c r="N78" s="12"/>
      <c r="O78" s="5"/>
      <c r="P78" s="12"/>
      <c r="Q78" s="12"/>
      <c r="R78" s="12"/>
      <c r="S78" s="12"/>
      <c r="T78" s="12"/>
      <c r="U78" s="28"/>
    </row>
    <row r="79" spans="1:23" s="6" customFormat="1" x14ac:dyDescent="0.35">
      <c r="A79" s="4"/>
      <c r="B79" s="4"/>
      <c r="D79" s="18" t="s">
        <v>16</v>
      </c>
      <c r="E79" s="48"/>
      <c r="F79" s="49"/>
      <c r="G79" s="49"/>
      <c r="H79" s="49"/>
      <c r="I79" s="64"/>
      <c r="J79" s="120"/>
      <c r="K79" s="120"/>
      <c r="L79" s="162"/>
      <c r="M79" s="10"/>
      <c r="N79" s="12"/>
      <c r="O79" s="5"/>
      <c r="P79" s="12"/>
      <c r="Q79" s="95"/>
      <c r="R79" s="95"/>
      <c r="S79" s="12"/>
      <c r="T79" s="12"/>
      <c r="U79" s="28"/>
    </row>
    <row r="80" spans="1:23" s="6" customFormat="1" x14ac:dyDescent="0.35">
      <c r="A80" s="4"/>
      <c r="B80" s="4"/>
      <c r="D80" s="19"/>
      <c r="E80" s="77" t="s">
        <v>17</v>
      </c>
      <c r="F80" s="32"/>
      <c r="G80" s="32"/>
      <c r="H80" s="32"/>
      <c r="I80" s="78"/>
      <c r="J80" s="93">
        <f>J47</f>
        <v>0</v>
      </c>
      <c r="K80" s="93">
        <f>K47</f>
        <v>0</v>
      </c>
      <c r="L80" s="163"/>
      <c r="M80" s="10"/>
      <c r="N80" s="12"/>
      <c r="O80" s="5"/>
      <c r="P80" s="12"/>
      <c r="Q80" s="95"/>
      <c r="R80" s="95"/>
      <c r="S80" s="12"/>
      <c r="T80" s="12"/>
      <c r="U80" s="28"/>
    </row>
    <row r="81" spans="1:22" s="6" customFormat="1" x14ac:dyDescent="0.35">
      <c r="A81" s="4"/>
      <c r="B81" s="4"/>
      <c r="D81" s="19"/>
      <c r="E81" s="77" t="s">
        <v>13</v>
      </c>
      <c r="F81" s="32"/>
      <c r="G81" s="32"/>
      <c r="H81" s="32"/>
      <c r="I81" s="78"/>
      <c r="J81" s="93">
        <f>J76</f>
        <v>0</v>
      </c>
      <c r="K81" s="93">
        <f>K76</f>
        <v>0</v>
      </c>
      <c r="L81" s="163"/>
      <c r="M81" s="10"/>
      <c r="N81" s="10"/>
      <c r="O81" s="4"/>
      <c r="P81" s="12"/>
      <c r="Q81" s="95"/>
      <c r="R81" s="95"/>
      <c r="S81" s="12"/>
      <c r="T81" s="12"/>
      <c r="U81" s="28"/>
    </row>
    <row r="82" spans="1:22" s="6" customFormat="1" x14ac:dyDescent="0.35">
      <c r="A82" s="4"/>
      <c r="B82" s="4"/>
      <c r="D82" s="122"/>
      <c r="E82" s="54" t="s">
        <v>18</v>
      </c>
      <c r="F82" s="123"/>
      <c r="G82" s="50"/>
      <c r="H82" s="50"/>
      <c r="I82" s="65"/>
      <c r="J82" s="94">
        <f>SUBTOTAL(9,J80:J81)</f>
        <v>0</v>
      </c>
      <c r="K82" s="94">
        <f>SUBTOTAL(9,K80:K81)</f>
        <v>0</v>
      </c>
      <c r="L82" s="164"/>
      <c r="M82" s="10"/>
      <c r="N82" s="10"/>
      <c r="O82" s="4"/>
      <c r="P82" s="12"/>
      <c r="Q82" s="95"/>
      <c r="R82" s="95"/>
      <c r="S82" s="12"/>
      <c r="T82" s="12"/>
      <c r="U82" s="28"/>
    </row>
    <row r="83" spans="1:22" s="6" customFormat="1" x14ac:dyDescent="0.35">
      <c r="A83" s="4"/>
      <c r="B83" s="4"/>
      <c r="D83" s="51" t="s">
        <v>263</v>
      </c>
      <c r="E83" s="52"/>
      <c r="F83" s="53"/>
      <c r="G83" s="53"/>
      <c r="H83" s="53"/>
      <c r="I83" s="66"/>
      <c r="J83" s="121"/>
      <c r="K83" s="121"/>
      <c r="L83" s="162"/>
      <c r="M83" s="28"/>
      <c r="N83" s="10"/>
      <c r="O83" s="4"/>
      <c r="P83" s="12"/>
      <c r="Q83" s="95"/>
      <c r="R83" s="95"/>
      <c r="S83" s="12"/>
      <c r="T83" s="12"/>
      <c r="U83" s="28"/>
    </row>
    <row r="84" spans="1:22" s="6" customFormat="1" x14ac:dyDescent="0.35">
      <c r="A84" s="4"/>
      <c r="B84" s="4"/>
      <c r="D84" s="19"/>
      <c r="E84" s="77" t="s">
        <v>79</v>
      </c>
      <c r="F84" s="32"/>
      <c r="G84" s="32"/>
      <c r="H84" s="32"/>
      <c r="I84" s="78"/>
      <c r="J84" s="93">
        <f>M47</f>
        <v>0</v>
      </c>
      <c r="K84" s="93">
        <f>J84*1.2</f>
        <v>0</v>
      </c>
      <c r="L84" s="163"/>
      <c r="M84" s="28"/>
      <c r="N84" s="10"/>
      <c r="O84" s="4"/>
      <c r="P84" s="12"/>
      <c r="Q84" s="95"/>
      <c r="R84" s="95"/>
      <c r="S84" s="12"/>
      <c r="T84" s="12"/>
      <c r="U84" s="28"/>
    </row>
    <row r="85" spans="1:22" s="6" customFormat="1" x14ac:dyDescent="0.35">
      <c r="A85" s="4"/>
      <c r="B85" s="4"/>
      <c r="D85" s="19"/>
      <c r="E85" s="77" t="s">
        <v>19</v>
      </c>
      <c r="F85" s="32"/>
      <c r="G85" s="32"/>
      <c r="H85" s="32"/>
      <c r="I85" s="78"/>
      <c r="J85" s="93">
        <f>N47</f>
        <v>0</v>
      </c>
      <c r="K85" s="93">
        <f t="shared" ref="K85:K86" si="17">J85*1.2</f>
        <v>0</v>
      </c>
      <c r="L85" s="163"/>
      <c r="M85" s="28"/>
      <c r="N85" s="10"/>
      <c r="O85" s="4"/>
      <c r="P85" s="12"/>
      <c r="Q85" s="95"/>
      <c r="R85" s="95"/>
      <c r="S85" s="12"/>
      <c r="T85" s="12"/>
      <c r="U85" s="28"/>
    </row>
    <row r="86" spans="1:22" s="6" customFormat="1" x14ac:dyDescent="0.35">
      <c r="A86" s="4"/>
      <c r="B86" s="4"/>
      <c r="D86" s="19"/>
      <c r="E86" s="77" t="s">
        <v>78</v>
      </c>
      <c r="F86" s="32"/>
      <c r="G86" s="32"/>
      <c r="H86" s="32"/>
      <c r="I86" s="78"/>
      <c r="J86" s="93">
        <f>O47</f>
        <v>0</v>
      </c>
      <c r="K86" s="93">
        <f t="shared" si="17"/>
        <v>0</v>
      </c>
      <c r="L86" s="163"/>
      <c r="M86" s="28"/>
      <c r="N86" s="10"/>
      <c r="O86" s="4"/>
      <c r="P86" s="12"/>
      <c r="Q86" s="95"/>
      <c r="R86" s="95"/>
      <c r="S86" s="12"/>
      <c r="T86" s="12"/>
      <c r="U86" s="28"/>
    </row>
    <row r="87" spans="1:22" s="6" customFormat="1" ht="21.6" thickBot="1" x14ac:dyDescent="0.4">
      <c r="A87" s="4"/>
      <c r="B87" s="4"/>
      <c r="D87" s="19"/>
      <c r="E87" s="54" t="s">
        <v>262</v>
      </c>
      <c r="F87" s="55"/>
      <c r="G87" s="55"/>
      <c r="H87" s="55"/>
      <c r="I87" s="67"/>
      <c r="J87" s="94">
        <f>SUBTOTAL(9,(J84:J86))</f>
        <v>0</v>
      </c>
      <c r="K87" s="94">
        <f>SUBTOTAL(9,(K84:K86))</f>
        <v>0</v>
      </c>
      <c r="L87" s="164"/>
      <c r="M87" s="28"/>
      <c r="N87" s="10"/>
      <c r="O87" s="4"/>
      <c r="P87" s="12"/>
      <c r="Q87" s="95"/>
      <c r="R87" s="95"/>
      <c r="S87" s="12"/>
      <c r="T87" s="12"/>
      <c r="U87" s="28"/>
    </row>
    <row r="88" spans="1:22" s="6" customFormat="1" ht="21.6" thickBot="1" x14ac:dyDescent="0.4">
      <c r="A88" s="4"/>
      <c r="B88" s="4"/>
      <c r="D88" s="39"/>
      <c r="E88" s="134" t="s">
        <v>83</v>
      </c>
      <c r="F88" s="26"/>
      <c r="G88" s="26"/>
      <c r="H88" s="26"/>
      <c r="I88" s="135"/>
      <c r="J88" s="136">
        <f>J82+J87</f>
        <v>0</v>
      </c>
      <c r="K88" s="136">
        <f>K82+K87</f>
        <v>0</v>
      </c>
      <c r="L88" s="162"/>
      <c r="M88" s="28"/>
      <c r="N88" s="10"/>
      <c r="O88" s="4"/>
      <c r="P88" s="12"/>
      <c r="Q88" s="95"/>
      <c r="R88" s="95"/>
      <c r="S88" s="12"/>
      <c r="T88" s="12"/>
      <c r="U88" s="28"/>
    </row>
    <row r="89" spans="1:22" s="6" customFormat="1" x14ac:dyDescent="0.35">
      <c r="A89" s="4"/>
      <c r="B89" s="4"/>
      <c r="C89" s="4"/>
      <c r="D89" s="29"/>
      <c r="E89" s="29"/>
      <c r="F89" s="30"/>
      <c r="G89" s="30"/>
      <c r="H89" s="30"/>
      <c r="I89" s="30"/>
      <c r="J89" s="30"/>
      <c r="K89" s="30"/>
      <c r="L89" s="30"/>
      <c r="M89" s="61"/>
      <c r="N89" s="10"/>
      <c r="O89" s="10"/>
      <c r="P89" s="28"/>
      <c r="Q89" s="10"/>
      <c r="R89" s="4"/>
      <c r="S89" s="12"/>
      <c r="T89" s="95"/>
      <c r="U89" s="95"/>
      <c r="V89" s="12"/>
    </row>
    <row r="90" spans="1:22" s="6" customFormat="1" x14ac:dyDescent="0.35">
      <c r="A90" s="4"/>
      <c r="B90" s="4"/>
      <c r="C90" s="4"/>
      <c r="D90" s="29"/>
      <c r="E90" s="29"/>
      <c r="F90" s="30"/>
      <c r="G90" s="30"/>
      <c r="H90" s="30"/>
      <c r="I90" s="30"/>
      <c r="J90" s="30"/>
      <c r="K90" s="30"/>
      <c r="L90" s="30"/>
      <c r="M90" s="61"/>
      <c r="N90" s="10"/>
      <c r="O90" s="10"/>
      <c r="P90" s="28"/>
      <c r="Q90" s="10"/>
      <c r="R90" s="4"/>
      <c r="S90" s="12"/>
      <c r="T90" s="95"/>
      <c r="U90" s="95"/>
      <c r="V90" s="12"/>
    </row>
  </sheetData>
  <mergeCells count="1">
    <mergeCell ref="O2:R2"/>
  </mergeCells>
  <conditionalFormatting sqref="C9:C10">
    <cfRule type="containsText" dxfId="2" priority="2" operator="containsText" text="otal">
      <formula>NOT(ISERROR(SEARCH("otal",C9)))</formula>
    </cfRule>
  </conditionalFormatting>
  <conditionalFormatting sqref="C12:C46">
    <cfRule type="containsText" dxfId="1" priority="1" operator="containsText" text="otal">
      <formula>NOT(ISERROR(SEARCH("otal",C12)))</formula>
    </cfRule>
  </conditionalFormatting>
  <pageMargins left="0.70866141732283472" right="0.70866141732283472" top="0.74803149606299213" bottom="0.74803149606299213" header="0.31496062992125984" footer="0.31496062992125984"/>
  <pageSetup paperSize="8" scale="3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A96A-50C2-4936-AB6B-4443AE80DA14}">
  <sheetPr>
    <pageSetUpPr fitToPage="1"/>
  </sheetPr>
  <dimension ref="A1:AD84"/>
  <sheetViews>
    <sheetView zoomScale="55" zoomScaleNormal="55" workbookViewId="0">
      <pane ySplit="7" topLeftCell="A8" activePane="bottomLeft" state="frozen"/>
      <selection pane="bottomLeft" activeCell="I89" sqref="I89"/>
    </sheetView>
  </sheetViews>
  <sheetFormatPr baseColWidth="10" defaultColWidth="10.6328125" defaultRowHeight="21" x14ac:dyDescent="0.35"/>
  <cols>
    <col min="1" max="1" width="14.453125" style="4" bestFit="1" customWidth="1"/>
    <col min="2" max="2" width="16.26953125" style="4" customWidth="1"/>
    <col min="3" max="3" width="103.453125" style="9" customWidth="1"/>
    <col min="4" max="4" width="18.90625" style="5" customWidth="1"/>
    <col min="5" max="5" width="22.6328125" style="5" customWidth="1"/>
    <col min="6" max="6" width="16.26953125" style="11" customWidth="1"/>
    <col min="7" max="7" width="19.26953125" style="11" customWidth="1"/>
    <col min="8" max="8" width="20.08984375" style="11" customWidth="1"/>
    <col min="9" max="9" width="19.81640625" style="11" customWidth="1"/>
    <col min="10" max="12" width="20.81640625" style="11" customWidth="1"/>
    <col min="13" max="13" width="22.08984375" style="56" customWidth="1"/>
    <col min="14" max="15" width="22.08984375" style="12" customWidth="1"/>
    <col min="16" max="17" width="25.36328125" style="12" customWidth="1"/>
    <col min="18" max="18" width="29.36328125" style="5" customWidth="1"/>
    <col min="19" max="19" width="33.08984375" style="12" customWidth="1"/>
    <col min="20" max="21" width="24.90625" style="95" customWidth="1"/>
    <col min="22" max="22" width="27.1796875" style="12" customWidth="1"/>
    <col min="23" max="23" width="10.6328125" style="5"/>
    <col min="24" max="24" width="34.54296875" style="5" bestFit="1" customWidth="1"/>
    <col min="25" max="25" width="127.36328125" style="5" bestFit="1" customWidth="1"/>
    <col min="26" max="26" width="17.453125" style="5" bestFit="1" customWidth="1"/>
    <col min="27" max="28" width="17.453125" style="5" customWidth="1"/>
    <col min="29" max="29" width="10.26953125" style="5" bestFit="1" customWidth="1"/>
    <col min="30" max="16384" width="10.6328125" style="5"/>
  </cols>
  <sheetData>
    <row r="1" spans="1:22" ht="36" customHeight="1" x14ac:dyDescent="0.35">
      <c r="A1" s="149" t="s">
        <v>0</v>
      </c>
      <c r="B1" s="150"/>
      <c r="C1" s="151"/>
    </row>
    <row r="2" spans="1:22" ht="42" customHeight="1" x14ac:dyDescent="0.35">
      <c r="A2" s="149" t="s">
        <v>1</v>
      </c>
      <c r="B2" s="149" t="s">
        <v>2</v>
      </c>
      <c r="C2" s="148" t="s">
        <v>80</v>
      </c>
      <c r="E2" s="13"/>
      <c r="F2" s="14"/>
      <c r="G2" s="14"/>
      <c r="H2" s="14"/>
      <c r="I2" s="14"/>
      <c r="J2" s="14"/>
      <c r="K2" s="14"/>
      <c r="L2" s="14"/>
      <c r="M2" s="57"/>
      <c r="N2" s="15"/>
      <c r="O2" s="230"/>
      <c r="P2" s="230"/>
      <c r="Q2" s="230"/>
      <c r="R2" s="230"/>
      <c r="S2" s="15"/>
      <c r="T2" s="96"/>
      <c r="U2" s="96"/>
      <c r="V2" s="15"/>
    </row>
    <row r="3" spans="1:22" ht="42" x14ac:dyDescent="0.35">
      <c r="A3" s="149" t="s">
        <v>3</v>
      </c>
      <c r="B3" s="152"/>
      <c r="C3" s="153" t="s">
        <v>81</v>
      </c>
      <c r="F3" s="14"/>
      <c r="G3" s="14"/>
      <c r="H3" s="14"/>
      <c r="I3" s="14"/>
      <c r="J3" s="14"/>
      <c r="K3" s="14"/>
      <c r="L3" s="14"/>
      <c r="M3" s="57"/>
      <c r="N3" s="15"/>
      <c r="O3" s="15"/>
      <c r="P3" s="15"/>
      <c r="Q3" s="15"/>
      <c r="R3" s="16"/>
      <c r="S3" s="15"/>
      <c r="T3" s="96"/>
      <c r="U3" s="96"/>
      <c r="V3" s="15"/>
    </row>
    <row r="4" spans="1:22" x14ac:dyDescent="0.35">
      <c r="R4" s="12"/>
    </row>
    <row r="5" spans="1:22" x14ac:dyDescent="0.35">
      <c r="B5" s="9"/>
      <c r="E5" s="11"/>
      <c r="M5" s="12"/>
      <c r="S5" s="95"/>
      <c r="U5" s="12"/>
    </row>
    <row r="6" spans="1:22" ht="21.6" thickBot="1" x14ac:dyDescent="0.4">
      <c r="B6" s="9"/>
      <c r="E6" s="11"/>
      <c r="M6" s="12"/>
      <c r="S6" s="95"/>
      <c r="U6" s="12"/>
    </row>
    <row r="7" spans="1:22" s="17" customFormat="1" ht="167.4" customHeight="1" thickBot="1" x14ac:dyDescent="0.4">
      <c r="A7" s="106" t="s">
        <v>5</v>
      </c>
      <c r="B7" s="7" t="s">
        <v>75</v>
      </c>
      <c r="C7" s="132" t="s">
        <v>6</v>
      </c>
      <c r="D7" s="7" t="s">
        <v>73</v>
      </c>
      <c r="E7" s="8" t="s">
        <v>69</v>
      </c>
      <c r="F7" s="8" t="s">
        <v>8</v>
      </c>
      <c r="G7" s="8" t="s">
        <v>70</v>
      </c>
      <c r="H7" s="8" t="s">
        <v>74</v>
      </c>
      <c r="I7" s="76" t="s">
        <v>71</v>
      </c>
      <c r="J7" s="97" t="s">
        <v>72</v>
      </c>
      <c r="K7" s="97" t="s">
        <v>85</v>
      </c>
      <c r="L7" s="137"/>
      <c r="M7" s="99" t="s">
        <v>259</v>
      </c>
      <c r="N7" s="76" t="s">
        <v>260</v>
      </c>
      <c r="O7" s="97" t="s">
        <v>261</v>
      </c>
      <c r="P7" s="137"/>
    </row>
    <row r="8" spans="1:22" x14ac:dyDescent="0.35">
      <c r="A8" s="18" t="s">
        <v>84</v>
      </c>
      <c r="B8" s="107"/>
      <c r="C8" s="107"/>
      <c r="D8" s="109"/>
      <c r="E8" s="110"/>
      <c r="F8" s="110"/>
      <c r="G8" s="110"/>
      <c r="H8" s="110"/>
      <c r="I8" s="111"/>
      <c r="J8" s="112"/>
      <c r="K8" s="112"/>
      <c r="L8" s="133"/>
      <c r="M8" s="156"/>
      <c r="N8" s="157"/>
      <c r="O8" s="158"/>
      <c r="R8" s="12"/>
    </row>
    <row r="9" spans="1:22" s="6" customFormat="1" x14ac:dyDescent="0.4">
      <c r="A9" s="19"/>
      <c r="B9" s="167" t="s">
        <v>87</v>
      </c>
      <c r="C9" s="168"/>
      <c r="D9" s="169"/>
      <c r="E9" s="169"/>
      <c r="F9" s="33"/>
      <c r="G9" s="181"/>
      <c r="H9" s="169"/>
      <c r="I9" s="169"/>
      <c r="J9" s="155"/>
      <c r="K9" s="155"/>
      <c r="L9" s="202"/>
      <c r="M9" s="216"/>
      <c r="N9" s="169"/>
      <c r="O9" s="217"/>
      <c r="P9" s="28"/>
      <c r="Q9" s="28"/>
      <c r="S9" s="12"/>
      <c r="T9" s="98"/>
      <c r="U9" s="98"/>
      <c r="V9" s="28"/>
    </row>
    <row r="10" spans="1:22" s="6" customFormat="1" x14ac:dyDescent="0.4">
      <c r="A10" s="19"/>
      <c r="B10" s="170" t="s">
        <v>88</v>
      </c>
      <c r="C10" s="168" t="s">
        <v>184</v>
      </c>
      <c r="D10" s="169" t="s">
        <v>201</v>
      </c>
      <c r="E10" s="115"/>
      <c r="F10" s="180" t="s">
        <v>61</v>
      </c>
      <c r="G10" s="181">
        <v>1</v>
      </c>
      <c r="H10" s="115"/>
      <c r="I10" s="115"/>
      <c r="J10" s="155">
        <f t="shared" ref="J10:J15" si="0">I10*H10</f>
        <v>0</v>
      </c>
      <c r="K10" s="155">
        <f>J10*1.2</f>
        <v>0</v>
      </c>
      <c r="L10" s="202"/>
      <c r="M10" s="214"/>
      <c r="N10" s="115"/>
      <c r="O10" s="215"/>
      <c r="P10" s="28"/>
      <c r="Q10" s="28"/>
      <c r="S10" s="12"/>
      <c r="T10" s="98"/>
      <c r="U10" s="98"/>
      <c r="V10" s="28"/>
    </row>
    <row r="11" spans="1:22" s="6" customFormat="1" x14ac:dyDescent="0.4">
      <c r="A11" s="19"/>
      <c r="B11" s="170"/>
      <c r="C11" s="21" t="s">
        <v>185</v>
      </c>
      <c r="D11" s="35" t="s">
        <v>202</v>
      </c>
      <c r="E11" s="115"/>
      <c r="F11" s="131" t="s">
        <v>61</v>
      </c>
      <c r="G11" s="181">
        <v>1</v>
      </c>
      <c r="H11" s="115"/>
      <c r="I11" s="115"/>
      <c r="J11" s="155">
        <f t="shared" si="0"/>
        <v>0</v>
      </c>
      <c r="K11" s="155">
        <f>J11*1.2</f>
        <v>0</v>
      </c>
      <c r="L11" s="202"/>
      <c r="M11" s="214"/>
      <c r="N11" s="115"/>
      <c r="O11" s="215"/>
      <c r="P11" s="28"/>
      <c r="Q11" s="28"/>
      <c r="S11" s="12"/>
      <c r="T11" s="98"/>
      <c r="U11" s="98"/>
      <c r="V11" s="28"/>
    </row>
    <row r="12" spans="1:22" s="6" customFormat="1" x14ac:dyDescent="0.4">
      <c r="A12" s="19"/>
      <c r="B12" s="170" t="s">
        <v>88</v>
      </c>
      <c r="C12" s="168" t="s">
        <v>186</v>
      </c>
      <c r="D12" s="169" t="s">
        <v>77</v>
      </c>
      <c r="E12" s="115"/>
      <c r="F12" s="182" t="s">
        <v>61</v>
      </c>
      <c r="G12" s="181">
        <v>1</v>
      </c>
      <c r="H12" s="115"/>
      <c r="I12" s="115"/>
      <c r="J12" s="155">
        <f t="shared" si="0"/>
        <v>0</v>
      </c>
      <c r="K12" s="155">
        <f>J12*1.2</f>
        <v>0</v>
      </c>
      <c r="L12" s="202"/>
      <c r="M12" s="214"/>
      <c r="N12" s="115"/>
      <c r="O12" s="215"/>
      <c r="P12" s="28"/>
      <c r="Q12" s="28"/>
      <c r="S12" s="12"/>
      <c r="T12" s="98"/>
      <c r="U12" s="98"/>
      <c r="V12" s="28"/>
    </row>
    <row r="13" spans="1:22" s="6" customFormat="1" x14ac:dyDescent="0.4">
      <c r="A13" s="19"/>
      <c r="B13" s="170"/>
      <c r="C13" s="168" t="s">
        <v>76</v>
      </c>
      <c r="D13" s="169" t="s">
        <v>203</v>
      </c>
      <c r="E13" s="115"/>
      <c r="F13" s="182" t="s">
        <v>61</v>
      </c>
      <c r="G13" s="181">
        <v>1</v>
      </c>
      <c r="H13" s="115"/>
      <c r="I13" s="115"/>
      <c r="J13" s="155">
        <f t="shared" si="0"/>
        <v>0</v>
      </c>
      <c r="K13" s="155">
        <f t="shared" ref="K13:K15" si="1">J13*1.2</f>
        <v>0</v>
      </c>
      <c r="L13" s="202"/>
      <c r="M13" s="214"/>
      <c r="N13" s="115"/>
      <c r="O13" s="215"/>
      <c r="P13" s="28"/>
      <c r="Q13" s="28"/>
      <c r="S13" s="12"/>
      <c r="T13" s="98"/>
      <c r="U13" s="98"/>
      <c r="V13" s="28"/>
    </row>
    <row r="14" spans="1:22" s="6" customFormat="1" x14ac:dyDescent="0.4">
      <c r="A14" s="19"/>
      <c r="B14" s="170" t="s">
        <v>88</v>
      </c>
      <c r="C14" s="168" t="s">
        <v>187</v>
      </c>
      <c r="D14" s="169" t="s">
        <v>204</v>
      </c>
      <c r="E14" s="115"/>
      <c r="F14" s="182" t="s">
        <v>61</v>
      </c>
      <c r="G14" s="181">
        <v>2</v>
      </c>
      <c r="H14" s="115"/>
      <c r="I14" s="115"/>
      <c r="J14" s="155">
        <f t="shared" si="0"/>
        <v>0</v>
      </c>
      <c r="K14" s="155">
        <f t="shared" si="1"/>
        <v>0</v>
      </c>
      <c r="L14" s="202"/>
      <c r="M14" s="214"/>
      <c r="N14" s="115"/>
      <c r="O14" s="215"/>
      <c r="P14" s="28"/>
      <c r="Q14" s="28"/>
      <c r="S14" s="12"/>
      <c r="T14" s="98"/>
      <c r="U14" s="98"/>
      <c r="V14" s="28"/>
    </row>
    <row r="15" spans="1:22" s="6" customFormat="1" x14ac:dyDescent="0.4">
      <c r="A15" s="19"/>
      <c r="B15" s="170" t="s">
        <v>88</v>
      </c>
      <c r="C15" s="168" t="s">
        <v>188</v>
      </c>
      <c r="D15" s="169" t="s">
        <v>205</v>
      </c>
      <c r="E15" s="115"/>
      <c r="F15" s="182" t="s">
        <v>61</v>
      </c>
      <c r="G15" s="181">
        <v>2</v>
      </c>
      <c r="H15" s="115"/>
      <c r="I15" s="115"/>
      <c r="J15" s="155">
        <f t="shared" si="0"/>
        <v>0</v>
      </c>
      <c r="K15" s="155">
        <f t="shared" si="1"/>
        <v>0</v>
      </c>
      <c r="L15" s="202"/>
      <c r="M15" s="214"/>
      <c r="N15" s="115"/>
      <c r="O15" s="215"/>
      <c r="P15" s="28"/>
      <c r="Q15" s="28"/>
      <c r="S15" s="12"/>
      <c r="T15" s="98"/>
      <c r="U15" s="98"/>
      <c r="V15" s="28"/>
    </row>
    <row r="16" spans="1:22" s="6" customFormat="1" x14ac:dyDescent="0.4">
      <c r="A16" s="19"/>
      <c r="B16" s="170" t="s">
        <v>88</v>
      </c>
      <c r="C16" s="168" t="s">
        <v>183</v>
      </c>
      <c r="D16" s="169" t="s">
        <v>200</v>
      </c>
      <c r="E16" s="115"/>
      <c r="F16" s="182" t="s">
        <v>61</v>
      </c>
      <c r="G16" s="181">
        <v>1</v>
      </c>
      <c r="H16" s="115"/>
      <c r="I16" s="115"/>
      <c r="J16" s="155">
        <f>I16*H16</f>
        <v>0</v>
      </c>
      <c r="K16" s="155">
        <f>J16*1.2</f>
        <v>0</v>
      </c>
      <c r="L16" s="202"/>
      <c r="M16" s="218"/>
      <c r="N16" s="130"/>
      <c r="O16" s="219"/>
      <c r="P16" s="28"/>
      <c r="Q16" s="28"/>
      <c r="S16" s="12"/>
      <c r="T16" s="98"/>
      <c r="U16" s="98"/>
      <c r="V16" s="28"/>
    </row>
    <row r="17" spans="1:22" s="6" customFormat="1" x14ac:dyDescent="0.4">
      <c r="A17" s="19"/>
      <c r="B17" s="170" t="s">
        <v>124</v>
      </c>
      <c r="C17" s="168"/>
      <c r="D17" s="169"/>
      <c r="E17" s="169"/>
      <c r="F17" s="185" t="s">
        <v>88</v>
      </c>
      <c r="G17" s="179"/>
      <c r="H17" s="169"/>
      <c r="I17" s="169"/>
      <c r="J17" s="155"/>
      <c r="K17" s="155"/>
      <c r="L17" s="202"/>
      <c r="M17" s="216"/>
      <c r="N17" s="169"/>
      <c r="O17" s="217"/>
      <c r="P17" s="28"/>
      <c r="Q17" s="28"/>
      <c r="S17" s="12"/>
      <c r="T17" s="98"/>
      <c r="U17" s="98"/>
      <c r="V17" s="28"/>
    </row>
    <row r="18" spans="1:22" s="6" customFormat="1" x14ac:dyDescent="0.4">
      <c r="A18" s="19"/>
      <c r="B18" s="167" t="s">
        <v>88</v>
      </c>
      <c r="C18" s="168" t="s">
        <v>194</v>
      </c>
      <c r="D18" s="169" t="s">
        <v>209</v>
      </c>
      <c r="E18" s="115"/>
      <c r="F18" s="182" t="s">
        <v>61</v>
      </c>
      <c r="G18" s="181">
        <v>2</v>
      </c>
      <c r="H18" s="115"/>
      <c r="I18" s="115"/>
      <c r="J18" s="155">
        <f>I18*H18</f>
        <v>0</v>
      </c>
      <c r="K18" s="155">
        <f t="shared" ref="K18:K21" si="2">J18*1.2</f>
        <v>0</v>
      </c>
      <c r="L18" s="202"/>
      <c r="M18" s="214"/>
      <c r="N18" s="115"/>
      <c r="O18" s="215"/>
      <c r="P18" s="28"/>
      <c r="Q18" s="28"/>
      <c r="S18" s="12"/>
      <c r="T18" s="98"/>
      <c r="U18" s="98"/>
      <c r="V18" s="28"/>
    </row>
    <row r="19" spans="1:22" s="6" customFormat="1" x14ac:dyDescent="0.4">
      <c r="A19" s="19"/>
      <c r="B19" s="170" t="s">
        <v>88</v>
      </c>
      <c r="C19" s="168" t="s">
        <v>195</v>
      </c>
      <c r="D19" s="169" t="s">
        <v>210</v>
      </c>
      <c r="E19" s="115"/>
      <c r="F19" s="182" t="s">
        <v>61</v>
      </c>
      <c r="G19" s="181">
        <v>6</v>
      </c>
      <c r="H19" s="115"/>
      <c r="I19" s="115"/>
      <c r="J19" s="155">
        <f>I19*H19</f>
        <v>0</v>
      </c>
      <c r="K19" s="155">
        <f t="shared" si="2"/>
        <v>0</v>
      </c>
      <c r="L19" s="202"/>
      <c r="M19" s="214"/>
      <c r="N19" s="115"/>
      <c r="O19" s="215"/>
      <c r="P19" s="28"/>
      <c r="Q19" s="28"/>
      <c r="S19" s="12"/>
      <c r="T19" s="98"/>
      <c r="U19" s="98"/>
      <c r="V19" s="28"/>
    </row>
    <row r="20" spans="1:22" s="6" customFormat="1" x14ac:dyDescent="0.4">
      <c r="A20" s="19"/>
      <c r="B20" s="170" t="s">
        <v>88</v>
      </c>
      <c r="C20" s="168" t="s">
        <v>196</v>
      </c>
      <c r="D20" s="169" t="s">
        <v>211</v>
      </c>
      <c r="E20" s="115"/>
      <c r="F20" s="182" t="s">
        <v>61</v>
      </c>
      <c r="G20" s="181">
        <v>2</v>
      </c>
      <c r="H20" s="115"/>
      <c r="I20" s="115"/>
      <c r="J20" s="155">
        <f>I20*H20</f>
        <v>0</v>
      </c>
      <c r="K20" s="155">
        <f t="shared" si="2"/>
        <v>0</v>
      </c>
      <c r="L20" s="202"/>
      <c r="M20" s="214"/>
      <c r="N20" s="115"/>
      <c r="O20" s="215"/>
      <c r="P20" s="28"/>
      <c r="Q20" s="28"/>
      <c r="S20" s="12"/>
      <c r="T20" s="98"/>
      <c r="U20" s="98"/>
      <c r="V20" s="28"/>
    </row>
    <row r="21" spans="1:22" s="6" customFormat="1" x14ac:dyDescent="0.4">
      <c r="A21" s="19"/>
      <c r="B21" s="170" t="s">
        <v>88</v>
      </c>
      <c r="C21" s="168" t="s">
        <v>197</v>
      </c>
      <c r="D21" s="169" t="s">
        <v>212</v>
      </c>
      <c r="E21" s="115"/>
      <c r="F21" s="182" t="s">
        <v>61</v>
      </c>
      <c r="G21" s="181">
        <v>1</v>
      </c>
      <c r="H21" s="115"/>
      <c r="I21" s="115"/>
      <c r="J21" s="155">
        <f>I21*H21</f>
        <v>0</v>
      </c>
      <c r="K21" s="155">
        <f t="shared" si="2"/>
        <v>0</v>
      </c>
      <c r="L21" s="202"/>
      <c r="M21" s="214"/>
      <c r="N21" s="115"/>
      <c r="O21" s="215"/>
      <c r="P21" s="28"/>
      <c r="Q21" s="28"/>
      <c r="S21" s="12"/>
      <c r="T21" s="98"/>
      <c r="U21" s="98"/>
      <c r="V21" s="28"/>
    </row>
    <row r="22" spans="1:22" s="6" customFormat="1" x14ac:dyDescent="0.4">
      <c r="A22" s="19"/>
      <c r="B22" s="174" t="s">
        <v>156</v>
      </c>
      <c r="C22" s="168"/>
      <c r="D22" s="169"/>
      <c r="E22" s="169"/>
      <c r="F22" s="185" t="s">
        <v>88</v>
      </c>
      <c r="G22" s="179"/>
      <c r="H22" s="169"/>
      <c r="I22" s="169"/>
      <c r="J22" s="155"/>
      <c r="K22" s="155"/>
      <c r="L22" s="202"/>
      <c r="M22" s="216"/>
      <c r="N22" s="169"/>
      <c r="O22" s="217"/>
      <c r="P22" s="28"/>
      <c r="Q22" s="28"/>
      <c r="S22" s="12"/>
      <c r="T22" s="98"/>
      <c r="U22" s="98"/>
      <c r="V22" s="28"/>
    </row>
    <row r="23" spans="1:22" s="6" customFormat="1" x14ac:dyDescent="0.4">
      <c r="A23" s="19"/>
      <c r="B23" s="170" t="s">
        <v>88</v>
      </c>
      <c r="C23" s="168" t="s">
        <v>193</v>
      </c>
      <c r="D23" s="169" t="s">
        <v>208</v>
      </c>
      <c r="E23" s="115"/>
      <c r="F23" s="178" t="s">
        <v>61</v>
      </c>
      <c r="G23" s="177">
        <v>1</v>
      </c>
      <c r="H23" s="115"/>
      <c r="I23" s="115"/>
      <c r="J23" s="155">
        <f t="shared" ref="J23" si="3">I23*H23</f>
        <v>0</v>
      </c>
      <c r="K23" s="155">
        <f t="shared" ref="K23" si="4">J23*1.2</f>
        <v>0</v>
      </c>
      <c r="L23" s="202"/>
      <c r="M23" s="214"/>
      <c r="N23" s="115"/>
      <c r="O23" s="215"/>
      <c r="P23" s="28"/>
      <c r="Q23" s="28"/>
      <c r="S23" s="12"/>
      <c r="T23" s="98"/>
      <c r="U23" s="98"/>
      <c r="V23" s="28"/>
    </row>
    <row r="24" spans="1:22" s="6" customFormat="1" x14ac:dyDescent="0.4">
      <c r="A24" s="19"/>
      <c r="B24" s="174" t="s">
        <v>177</v>
      </c>
      <c r="C24" s="171"/>
      <c r="D24" s="172"/>
      <c r="E24" s="169"/>
      <c r="F24" s="186" t="s">
        <v>88</v>
      </c>
      <c r="G24" s="187"/>
      <c r="H24" s="169"/>
      <c r="I24" s="169"/>
      <c r="J24" s="155"/>
      <c r="K24" s="155"/>
      <c r="L24" s="202"/>
      <c r="M24" s="216"/>
      <c r="N24" s="169"/>
      <c r="O24" s="217"/>
      <c r="P24" s="28"/>
      <c r="Q24" s="28"/>
      <c r="S24" s="12"/>
      <c r="T24" s="98"/>
      <c r="U24" s="98"/>
      <c r="V24" s="28"/>
    </row>
    <row r="25" spans="1:22" s="6" customFormat="1" x14ac:dyDescent="0.4">
      <c r="A25" s="19"/>
      <c r="B25" s="170"/>
      <c r="C25" s="171" t="s">
        <v>192</v>
      </c>
      <c r="D25" s="172" t="s">
        <v>207</v>
      </c>
      <c r="E25" s="115"/>
      <c r="F25" s="183" t="s">
        <v>61</v>
      </c>
      <c r="G25" s="184">
        <v>1</v>
      </c>
      <c r="H25" s="115"/>
      <c r="I25" s="115"/>
      <c r="J25" s="155">
        <f>I25*H25</f>
        <v>0</v>
      </c>
      <c r="K25" s="155">
        <f>J25*1.2</f>
        <v>0</v>
      </c>
      <c r="L25" s="202"/>
      <c r="M25" s="214"/>
      <c r="N25" s="115"/>
      <c r="O25" s="215"/>
      <c r="P25" s="28"/>
      <c r="Q25" s="28"/>
      <c r="S25" s="12"/>
      <c r="T25" s="98"/>
      <c r="U25" s="98"/>
      <c r="V25" s="28"/>
    </row>
    <row r="26" spans="1:22" s="6" customFormat="1" x14ac:dyDescent="0.4">
      <c r="A26" s="19"/>
      <c r="B26" s="170"/>
      <c r="C26" s="168" t="s">
        <v>199</v>
      </c>
      <c r="D26" s="169" t="s">
        <v>214</v>
      </c>
      <c r="E26" s="115"/>
      <c r="F26" s="182" t="s">
        <v>182</v>
      </c>
      <c r="G26" s="181">
        <v>1</v>
      </c>
      <c r="H26" s="115"/>
      <c r="I26" s="115"/>
      <c r="J26" s="155">
        <f>I26*H26</f>
        <v>0</v>
      </c>
      <c r="K26" s="155">
        <f>J26*1.2</f>
        <v>0</v>
      </c>
      <c r="L26" s="202"/>
      <c r="M26" s="218"/>
      <c r="N26" s="130"/>
      <c r="O26" s="219"/>
      <c r="P26" s="28"/>
      <c r="Q26" s="28"/>
      <c r="S26" s="12"/>
      <c r="T26" s="98"/>
      <c r="U26" s="98"/>
      <c r="V26" s="28"/>
    </row>
    <row r="27" spans="1:22" s="6" customFormat="1" x14ac:dyDescent="0.4">
      <c r="A27" s="19"/>
      <c r="B27" s="170" t="s">
        <v>88</v>
      </c>
      <c r="C27" s="168" t="s">
        <v>180</v>
      </c>
      <c r="D27" s="169" t="s">
        <v>181</v>
      </c>
      <c r="E27" s="115"/>
      <c r="F27" s="182" t="s">
        <v>182</v>
      </c>
      <c r="G27" s="181">
        <v>1</v>
      </c>
      <c r="H27" s="115"/>
      <c r="I27" s="115"/>
      <c r="J27" s="155">
        <f t="shared" ref="J27" si="5">I27*H27</f>
        <v>0</v>
      </c>
      <c r="K27" s="155">
        <f t="shared" ref="K27" si="6">J27*1.2</f>
        <v>0</v>
      </c>
      <c r="L27" s="202"/>
      <c r="M27" s="218"/>
      <c r="N27" s="130"/>
      <c r="O27" s="219"/>
      <c r="P27" s="28"/>
      <c r="Q27" s="28"/>
      <c r="S27" s="12"/>
      <c r="T27" s="98"/>
      <c r="U27" s="98"/>
      <c r="V27" s="28"/>
    </row>
    <row r="28" spans="1:22" s="207" customFormat="1" x14ac:dyDescent="0.4">
      <c r="A28" s="173"/>
      <c r="B28" s="174" t="s">
        <v>215</v>
      </c>
      <c r="C28" s="204"/>
      <c r="D28" s="172"/>
      <c r="E28" s="197"/>
      <c r="F28" s="188"/>
      <c r="G28" s="189"/>
      <c r="H28" s="197"/>
      <c r="I28" s="197"/>
      <c r="J28" s="198"/>
      <c r="K28" s="205"/>
      <c r="L28" s="206"/>
      <c r="M28" s="199"/>
      <c r="N28" s="200"/>
      <c r="O28" s="201"/>
      <c r="P28" s="165"/>
    </row>
    <row r="29" spans="1:22" s="207" customFormat="1" x14ac:dyDescent="0.4">
      <c r="A29" s="173"/>
      <c r="B29" s="170"/>
      <c r="C29" s="204" t="s">
        <v>217</v>
      </c>
      <c r="D29" s="169" t="s">
        <v>216</v>
      </c>
      <c r="E29" s="190"/>
      <c r="F29" s="188" t="s">
        <v>182</v>
      </c>
      <c r="G29" s="189">
        <v>1</v>
      </c>
      <c r="H29" s="190"/>
      <c r="I29" s="190"/>
      <c r="J29" s="198">
        <f t="shared" ref="J29:J40" si="7">I29*H29</f>
        <v>0</v>
      </c>
      <c r="K29" s="205">
        <f t="shared" ref="K29:K40" si="8">J29*1.2</f>
        <v>0</v>
      </c>
      <c r="L29" s="206"/>
      <c r="M29" s="199"/>
      <c r="N29" s="200"/>
      <c r="O29" s="201"/>
      <c r="P29" s="165"/>
    </row>
    <row r="30" spans="1:22" s="207" customFormat="1" x14ac:dyDescent="0.4">
      <c r="A30" s="173"/>
      <c r="B30" s="170"/>
      <c r="C30" s="204" t="s">
        <v>220</v>
      </c>
      <c r="D30" s="169" t="s">
        <v>218</v>
      </c>
      <c r="E30" s="190"/>
      <c r="F30" s="188" t="s">
        <v>182</v>
      </c>
      <c r="G30" s="189">
        <v>1</v>
      </c>
      <c r="H30" s="190"/>
      <c r="I30" s="190"/>
      <c r="J30" s="198">
        <f t="shared" si="7"/>
        <v>0</v>
      </c>
      <c r="K30" s="205">
        <f t="shared" si="8"/>
        <v>0</v>
      </c>
      <c r="L30" s="206"/>
      <c r="M30" s="199"/>
      <c r="N30" s="200"/>
      <c r="O30" s="201"/>
      <c r="P30" s="165"/>
    </row>
    <row r="31" spans="1:22" s="207" customFormat="1" x14ac:dyDescent="0.4">
      <c r="A31" s="173"/>
      <c r="B31" s="170"/>
      <c r="C31" s="204" t="s">
        <v>219</v>
      </c>
      <c r="D31" s="169" t="s">
        <v>221</v>
      </c>
      <c r="E31" s="190"/>
      <c r="F31" s="188" t="s">
        <v>182</v>
      </c>
      <c r="G31" s="189">
        <v>1</v>
      </c>
      <c r="H31" s="190"/>
      <c r="I31" s="190"/>
      <c r="J31" s="198">
        <f t="shared" si="7"/>
        <v>0</v>
      </c>
      <c r="K31" s="205">
        <f t="shared" si="8"/>
        <v>0</v>
      </c>
      <c r="L31" s="206"/>
      <c r="M31" s="199"/>
      <c r="N31" s="200"/>
      <c r="O31" s="201"/>
      <c r="P31" s="165"/>
    </row>
    <row r="32" spans="1:22" s="207" customFormat="1" x14ac:dyDescent="0.4">
      <c r="A32" s="173"/>
      <c r="B32" s="170"/>
      <c r="C32" s="204" t="s">
        <v>223</v>
      </c>
      <c r="D32" s="169" t="s">
        <v>222</v>
      </c>
      <c r="E32" s="190"/>
      <c r="F32" s="188" t="s">
        <v>182</v>
      </c>
      <c r="G32" s="189">
        <v>1</v>
      </c>
      <c r="H32" s="190"/>
      <c r="I32" s="190"/>
      <c r="J32" s="198">
        <f t="shared" si="7"/>
        <v>0</v>
      </c>
      <c r="K32" s="205">
        <f t="shared" si="8"/>
        <v>0</v>
      </c>
      <c r="L32" s="206"/>
      <c r="M32" s="199"/>
      <c r="N32" s="200"/>
      <c r="O32" s="201"/>
      <c r="P32" s="165"/>
    </row>
    <row r="33" spans="1:30" s="207" customFormat="1" x14ac:dyDescent="0.4">
      <c r="A33" s="173"/>
      <c r="B33" s="170"/>
      <c r="C33" s="204" t="s">
        <v>230</v>
      </c>
      <c r="D33" s="169" t="s">
        <v>224</v>
      </c>
      <c r="E33" s="190"/>
      <c r="F33" s="188" t="s">
        <v>182</v>
      </c>
      <c r="G33" s="189">
        <v>1</v>
      </c>
      <c r="H33" s="190"/>
      <c r="I33" s="190"/>
      <c r="J33" s="198">
        <f t="shared" si="7"/>
        <v>0</v>
      </c>
      <c r="K33" s="205">
        <f t="shared" si="8"/>
        <v>0</v>
      </c>
      <c r="L33" s="206"/>
      <c r="M33" s="199"/>
      <c r="N33" s="200"/>
      <c r="O33" s="201"/>
      <c r="P33" s="165"/>
    </row>
    <row r="34" spans="1:30" s="207" customFormat="1" x14ac:dyDescent="0.4">
      <c r="A34" s="173"/>
      <c r="B34" s="170"/>
      <c r="C34" s="204" t="s">
        <v>231</v>
      </c>
      <c r="D34" s="169" t="s">
        <v>225</v>
      </c>
      <c r="E34" s="190"/>
      <c r="F34" s="188" t="s">
        <v>182</v>
      </c>
      <c r="G34" s="189">
        <v>1</v>
      </c>
      <c r="H34" s="190"/>
      <c r="I34" s="190"/>
      <c r="J34" s="198">
        <f t="shared" si="7"/>
        <v>0</v>
      </c>
      <c r="K34" s="205">
        <f t="shared" si="8"/>
        <v>0</v>
      </c>
      <c r="L34" s="206"/>
      <c r="M34" s="199"/>
      <c r="N34" s="200"/>
      <c r="O34" s="201"/>
      <c r="P34" s="165"/>
    </row>
    <row r="35" spans="1:30" s="207" customFormat="1" x14ac:dyDescent="0.4">
      <c r="A35" s="173"/>
      <c r="B35" s="170"/>
      <c r="C35" s="204" t="s">
        <v>232</v>
      </c>
      <c r="D35" s="169" t="s">
        <v>226</v>
      </c>
      <c r="E35" s="190"/>
      <c r="F35" s="188" t="s">
        <v>182</v>
      </c>
      <c r="G35" s="189">
        <v>1</v>
      </c>
      <c r="H35" s="190"/>
      <c r="I35" s="190"/>
      <c r="J35" s="198">
        <f t="shared" si="7"/>
        <v>0</v>
      </c>
      <c r="K35" s="205">
        <f t="shared" si="8"/>
        <v>0</v>
      </c>
      <c r="L35" s="206"/>
      <c r="M35" s="199"/>
      <c r="N35" s="200"/>
      <c r="O35" s="201"/>
      <c r="P35" s="165"/>
    </row>
    <row r="36" spans="1:30" s="207" customFormat="1" x14ac:dyDescent="0.4">
      <c r="A36" s="173"/>
      <c r="B36" s="170"/>
      <c r="C36" s="204" t="s">
        <v>233</v>
      </c>
      <c r="D36" s="169" t="s">
        <v>227</v>
      </c>
      <c r="E36" s="190"/>
      <c r="F36" s="188" t="s">
        <v>182</v>
      </c>
      <c r="G36" s="189">
        <v>1</v>
      </c>
      <c r="H36" s="190"/>
      <c r="I36" s="190"/>
      <c r="J36" s="198">
        <f t="shared" si="7"/>
        <v>0</v>
      </c>
      <c r="K36" s="205">
        <f t="shared" si="8"/>
        <v>0</v>
      </c>
      <c r="L36" s="206"/>
      <c r="M36" s="199"/>
      <c r="N36" s="200"/>
      <c r="O36" s="201"/>
      <c r="P36" s="165"/>
    </row>
    <row r="37" spans="1:30" s="207" customFormat="1" x14ac:dyDescent="0.4">
      <c r="A37" s="173"/>
      <c r="B37" s="170"/>
      <c r="C37" s="204" t="s">
        <v>234</v>
      </c>
      <c r="D37" s="169" t="s">
        <v>228</v>
      </c>
      <c r="E37" s="190"/>
      <c r="F37" s="188" t="s">
        <v>182</v>
      </c>
      <c r="G37" s="189">
        <v>1</v>
      </c>
      <c r="H37" s="190"/>
      <c r="I37" s="190"/>
      <c r="J37" s="198">
        <f t="shared" si="7"/>
        <v>0</v>
      </c>
      <c r="K37" s="205">
        <f t="shared" si="8"/>
        <v>0</v>
      </c>
      <c r="L37" s="206"/>
      <c r="M37" s="199"/>
      <c r="N37" s="200"/>
      <c r="O37" s="201"/>
      <c r="P37" s="165"/>
    </row>
    <row r="38" spans="1:30" s="207" customFormat="1" x14ac:dyDescent="0.4">
      <c r="A38" s="173"/>
      <c r="B38" s="170"/>
      <c r="C38" s="204" t="s">
        <v>235</v>
      </c>
      <c r="D38" s="169" t="s">
        <v>229</v>
      </c>
      <c r="E38" s="190"/>
      <c r="F38" s="188" t="s">
        <v>182</v>
      </c>
      <c r="G38" s="189">
        <v>1</v>
      </c>
      <c r="H38" s="190"/>
      <c r="I38" s="190"/>
      <c r="J38" s="198">
        <f t="shared" si="7"/>
        <v>0</v>
      </c>
      <c r="K38" s="205">
        <f t="shared" si="8"/>
        <v>0</v>
      </c>
      <c r="L38" s="206"/>
      <c r="M38" s="199"/>
      <c r="N38" s="200"/>
      <c r="O38" s="201"/>
      <c r="P38" s="165"/>
    </row>
    <row r="39" spans="1:30" s="207" customFormat="1" x14ac:dyDescent="0.4">
      <c r="A39" s="173"/>
      <c r="B39" s="170"/>
      <c r="C39" s="204" t="s">
        <v>238</v>
      </c>
      <c r="D39" s="169" t="s">
        <v>236</v>
      </c>
      <c r="E39" s="190"/>
      <c r="F39" s="188" t="s">
        <v>182</v>
      </c>
      <c r="G39" s="189">
        <v>1</v>
      </c>
      <c r="H39" s="190"/>
      <c r="I39" s="190"/>
      <c r="J39" s="198">
        <f t="shared" si="7"/>
        <v>0</v>
      </c>
      <c r="K39" s="205">
        <f t="shared" si="8"/>
        <v>0</v>
      </c>
      <c r="L39" s="206"/>
      <c r="M39" s="199"/>
      <c r="N39" s="200"/>
      <c r="O39" s="201"/>
      <c r="P39" s="165"/>
    </row>
    <row r="40" spans="1:30" s="207" customFormat="1" ht="21.6" thickBot="1" x14ac:dyDescent="0.45">
      <c r="A40" s="173"/>
      <c r="B40" s="170"/>
      <c r="C40" s="204" t="s">
        <v>239</v>
      </c>
      <c r="D40" s="169" t="s">
        <v>237</v>
      </c>
      <c r="E40" s="190"/>
      <c r="F40" s="188" t="s">
        <v>182</v>
      </c>
      <c r="G40" s="189">
        <v>1</v>
      </c>
      <c r="H40" s="190"/>
      <c r="I40" s="190"/>
      <c r="J40" s="198">
        <f t="shared" si="7"/>
        <v>0</v>
      </c>
      <c r="K40" s="205">
        <f t="shared" si="8"/>
        <v>0</v>
      </c>
      <c r="L40" s="206"/>
      <c r="M40" s="227"/>
      <c r="N40" s="228"/>
      <c r="O40" s="229"/>
      <c r="P40" s="165"/>
    </row>
    <row r="41" spans="1:30" s="6" customFormat="1" ht="21.6" thickBot="1" x14ac:dyDescent="0.4">
      <c r="A41" s="22" t="s">
        <v>258</v>
      </c>
      <c r="B41" s="24"/>
      <c r="C41" s="23"/>
      <c r="D41" s="25"/>
      <c r="E41" s="26"/>
      <c r="F41" s="26"/>
      <c r="G41" s="26"/>
      <c r="H41" s="26"/>
      <c r="I41" s="59"/>
      <c r="J41" s="124">
        <f>SUBTOTAL(9,J8:J40)</f>
        <v>0</v>
      </c>
      <c r="K41" s="124">
        <f>SUBTOTAL(9,K8:K40)</f>
        <v>0</v>
      </c>
      <c r="L41" s="139"/>
      <c r="M41" s="220">
        <f>SUBTOTAL(9,M8:M40)</f>
        <v>0</v>
      </c>
      <c r="N41" s="124">
        <f>SUBTOTAL(9,N8:N40)</f>
        <v>0</v>
      </c>
      <c r="O41" s="124">
        <f>SUBTOTAL(9,O8:O40)</f>
        <v>0</v>
      </c>
      <c r="P41" s="28"/>
      <c r="Q41" s="28"/>
      <c r="S41" s="12"/>
      <c r="T41" s="98"/>
      <c r="U41" s="98"/>
      <c r="V41" s="28"/>
    </row>
    <row r="42" spans="1:30" s="6" customFormat="1" x14ac:dyDescent="0.35">
      <c r="F42" s="27"/>
      <c r="G42" s="27"/>
      <c r="H42" s="27"/>
      <c r="I42" s="27"/>
      <c r="J42" s="27"/>
      <c r="K42" s="27"/>
      <c r="L42" s="27"/>
      <c r="M42" s="60"/>
      <c r="N42" s="28"/>
      <c r="O42" s="28"/>
      <c r="P42" s="28"/>
      <c r="Q42" s="28"/>
      <c r="S42" s="12"/>
      <c r="T42" s="98"/>
      <c r="U42" s="98"/>
      <c r="V42" s="28"/>
    </row>
    <row r="43" spans="1:30" s="6" customFormat="1" ht="21.6" thickBot="1" x14ac:dyDescent="0.4">
      <c r="F43" s="27"/>
      <c r="G43" s="27"/>
      <c r="H43" s="27"/>
      <c r="I43" s="27"/>
      <c r="J43" s="27"/>
      <c r="K43" s="27"/>
      <c r="L43" s="27"/>
      <c r="M43" s="60"/>
      <c r="N43" s="28"/>
      <c r="O43" s="28"/>
      <c r="P43" s="28"/>
      <c r="Q43" s="28"/>
      <c r="S43" s="12"/>
      <c r="T43" s="98"/>
      <c r="U43" s="98"/>
      <c r="V43" s="28"/>
    </row>
    <row r="44" spans="1:30" s="6" customFormat="1" ht="86.4" customHeight="1" thickBot="1" x14ac:dyDescent="0.4">
      <c r="F44" s="27"/>
      <c r="G44" s="27"/>
      <c r="H44" s="27"/>
      <c r="I44" s="27"/>
      <c r="K44" s="27"/>
      <c r="L44" s="27"/>
      <c r="M44" s="60"/>
      <c r="N44" s="28"/>
      <c r="O44" s="99" t="s">
        <v>52</v>
      </c>
      <c r="P44" s="76" t="s">
        <v>251</v>
      </c>
      <c r="Q44" s="76" t="s">
        <v>53</v>
      </c>
      <c r="R44" s="76" t="s">
        <v>54</v>
      </c>
      <c r="S44" s="76" t="s">
        <v>55</v>
      </c>
      <c r="T44" s="76" t="s">
        <v>56</v>
      </c>
      <c r="U44" s="70" t="s">
        <v>56</v>
      </c>
      <c r="V44" s="75" t="s">
        <v>56</v>
      </c>
    </row>
    <row r="45" spans="1:30" s="6" customFormat="1" ht="21.6" thickBot="1" x14ac:dyDescent="0.4">
      <c r="F45" s="27"/>
      <c r="G45" s="27"/>
      <c r="H45" s="27"/>
      <c r="I45" s="27"/>
      <c r="J45" s="27"/>
      <c r="K45" s="27"/>
      <c r="L45" s="27"/>
      <c r="M45" s="60"/>
      <c r="N45" s="28"/>
      <c r="O45" s="87"/>
      <c r="P45" s="88"/>
      <c r="Q45" s="88"/>
      <c r="R45" s="88"/>
      <c r="S45" s="89"/>
      <c r="T45" s="88" t="s">
        <v>57</v>
      </c>
      <c r="U45" s="88"/>
      <c r="V45" s="90"/>
    </row>
    <row r="46" spans="1:30" ht="21.6" thickBot="1" x14ac:dyDescent="0.4">
      <c r="C46" s="4"/>
      <c r="D46" s="29"/>
      <c r="E46" s="29"/>
      <c r="F46" s="30"/>
      <c r="G46" s="30"/>
      <c r="H46" s="30"/>
      <c r="I46" s="30"/>
      <c r="J46" s="30"/>
      <c r="K46" s="30"/>
      <c r="L46" s="30"/>
      <c r="M46" s="61"/>
      <c r="N46" s="10"/>
      <c r="O46" s="28"/>
      <c r="P46" s="5"/>
      <c r="Q46" s="5"/>
      <c r="R46" s="12"/>
      <c r="S46" s="96"/>
      <c r="T46" s="96"/>
      <c r="U46" s="96"/>
      <c r="V46" s="96"/>
      <c r="W46" s="12"/>
      <c r="Y46" s="128"/>
      <c r="Z46" s="128"/>
      <c r="AA46" s="128"/>
      <c r="AB46" s="128"/>
      <c r="AC46" s="128"/>
      <c r="AD46" s="129"/>
    </row>
    <row r="47" spans="1:30" ht="136.80000000000001" customHeight="1" thickBot="1" x14ac:dyDescent="0.4">
      <c r="A47" s="80" t="s">
        <v>4</v>
      </c>
      <c r="B47" s="81"/>
      <c r="C47" s="81"/>
      <c r="D47" s="70" t="s">
        <v>7</v>
      </c>
      <c r="E47" s="70" t="s">
        <v>8</v>
      </c>
      <c r="F47" s="8"/>
      <c r="G47" s="8"/>
      <c r="H47" s="58" t="s">
        <v>10</v>
      </c>
      <c r="I47" s="58" t="s">
        <v>9</v>
      </c>
      <c r="J47" s="73" t="s">
        <v>11</v>
      </c>
      <c r="K47" s="73" t="s">
        <v>86</v>
      </c>
      <c r="L47" s="165"/>
      <c r="M47" s="12"/>
      <c r="O47" s="100" t="s">
        <v>20</v>
      </c>
      <c r="P47" s="101" t="s">
        <v>252</v>
      </c>
      <c r="Q47" s="101" t="s">
        <v>21</v>
      </c>
      <c r="R47" s="101" t="s">
        <v>22</v>
      </c>
      <c r="S47" s="101" t="s">
        <v>60</v>
      </c>
      <c r="T47" s="101" t="s">
        <v>12</v>
      </c>
      <c r="U47" s="2" t="s">
        <v>12</v>
      </c>
      <c r="V47" s="3" t="s">
        <v>12</v>
      </c>
      <c r="W47" s="12"/>
    </row>
    <row r="48" spans="1:30" x14ac:dyDescent="0.35">
      <c r="A48" s="19" t="s">
        <v>13</v>
      </c>
      <c r="D48" s="11"/>
      <c r="E48" s="11"/>
      <c r="H48" s="71"/>
      <c r="I48" s="31"/>
      <c r="J48" s="72"/>
      <c r="K48" s="72"/>
      <c r="L48" s="159"/>
      <c r="M48" s="12"/>
      <c r="O48" s="102"/>
      <c r="P48" s="103"/>
      <c r="Q48" s="103"/>
      <c r="R48" s="103"/>
      <c r="S48" s="104"/>
      <c r="T48" s="104"/>
      <c r="U48" s="103"/>
      <c r="V48" s="105"/>
      <c r="W48" s="12"/>
    </row>
    <row r="49" spans="1:23" x14ac:dyDescent="0.35">
      <c r="A49" s="19"/>
      <c r="B49" s="4" t="s">
        <v>32</v>
      </c>
      <c r="C49" s="21"/>
      <c r="D49" s="32"/>
      <c r="E49" s="32"/>
      <c r="F49" s="32"/>
      <c r="G49" s="32"/>
      <c r="H49" s="113"/>
      <c r="I49" s="32"/>
      <c r="J49" s="74"/>
      <c r="K49" s="74"/>
      <c r="L49" s="31"/>
      <c r="M49" s="12"/>
      <c r="O49" s="125"/>
      <c r="P49" s="126"/>
      <c r="Q49" s="126"/>
      <c r="R49" s="126"/>
      <c r="S49" s="126"/>
      <c r="T49" s="126"/>
      <c r="U49" s="126"/>
      <c r="V49" s="127"/>
      <c r="W49" s="12"/>
    </row>
    <row r="50" spans="1:23" x14ac:dyDescent="0.35">
      <c r="A50" s="19"/>
      <c r="C50" s="21" t="s">
        <v>23</v>
      </c>
      <c r="D50" s="35" t="s">
        <v>24</v>
      </c>
      <c r="E50" s="33" t="s">
        <v>14</v>
      </c>
      <c r="F50" s="34"/>
      <c r="G50" s="34"/>
      <c r="H50" s="62">
        <f>SUM(O50:V50)</f>
        <v>0</v>
      </c>
      <c r="I50" s="34"/>
      <c r="J50" s="20">
        <f>SUMPRODUCT(O50:V50,$O$45:$V$45)</f>
        <v>0</v>
      </c>
      <c r="K50" s="20">
        <f>J50*1.2</f>
        <v>0</v>
      </c>
      <c r="L50" s="31"/>
      <c r="M50" s="12"/>
      <c r="O50" s="83"/>
      <c r="P50" s="84"/>
      <c r="Q50" s="84"/>
      <c r="R50" s="84"/>
      <c r="S50" s="85"/>
      <c r="T50" s="85"/>
      <c r="U50" s="84"/>
      <c r="V50" s="86"/>
      <c r="W50" s="12"/>
    </row>
    <row r="51" spans="1:23" x14ac:dyDescent="0.35">
      <c r="A51" s="19"/>
      <c r="C51" s="21" t="s">
        <v>25</v>
      </c>
      <c r="D51" s="35" t="s">
        <v>47</v>
      </c>
      <c r="E51" s="33" t="s">
        <v>14</v>
      </c>
      <c r="F51" s="34"/>
      <c r="G51" s="34"/>
      <c r="H51" s="62">
        <f>SUM(O51:V51)</f>
        <v>0</v>
      </c>
      <c r="I51" s="34"/>
      <c r="J51" s="20">
        <f>SUMPRODUCT(O51:V51,$O$45:$V$45)</f>
        <v>0</v>
      </c>
      <c r="K51" s="20">
        <f t="shared" ref="K51:K54" si="9">J51*1.2</f>
        <v>0</v>
      </c>
      <c r="L51" s="31"/>
      <c r="M51" s="12"/>
      <c r="O51" s="83"/>
      <c r="P51" s="84"/>
      <c r="Q51" s="84"/>
      <c r="R51" s="84"/>
      <c r="S51" s="85"/>
      <c r="T51" s="85"/>
      <c r="U51" s="84"/>
      <c r="V51" s="86"/>
      <c r="W51" s="12"/>
    </row>
    <row r="52" spans="1:23" x14ac:dyDescent="0.35">
      <c r="A52" s="19"/>
      <c r="C52" s="21" t="s">
        <v>27</v>
      </c>
      <c r="D52" s="35" t="s">
        <v>26</v>
      </c>
      <c r="E52" s="33" t="s">
        <v>14</v>
      </c>
      <c r="F52" s="34"/>
      <c r="G52" s="34"/>
      <c r="H52" s="62">
        <f>SUM(O52:V52)</f>
        <v>0</v>
      </c>
      <c r="I52" s="34"/>
      <c r="J52" s="20">
        <f>SUMPRODUCT(O52:V52,$O$45:$V$45)</f>
        <v>0</v>
      </c>
      <c r="K52" s="20">
        <f t="shared" si="9"/>
        <v>0</v>
      </c>
      <c r="L52" s="31"/>
      <c r="M52" s="12"/>
      <c r="O52" s="83"/>
      <c r="P52" s="84"/>
      <c r="Q52" s="84"/>
      <c r="R52" s="84"/>
      <c r="S52" s="85"/>
      <c r="T52" s="85"/>
      <c r="U52" s="84"/>
      <c r="V52" s="86"/>
      <c r="W52" s="12"/>
    </row>
    <row r="53" spans="1:23" x14ac:dyDescent="0.35">
      <c r="A53" s="19"/>
      <c r="C53" s="21" t="s">
        <v>28</v>
      </c>
      <c r="D53" s="35" t="s">
        <v>29</v>
      </c>
      <c r="E53" s="33" t="s">
        <v>14</v>
      </c>
      <c r="F53" s="34"/>
      <c r="G53" s="34"/>
      <c r="H53" s="62">
        <f>SUM(O53:V53)</f>
        <v>0</v>
      </c>
      <c r="I53" s="34"/>
      <c r="J53" s="20">
        <f>SUMPRODUCT(O53:V53,$O$45:$V$45)</f>
        <v>0</v>
      </c>
      <c r="K53" s="20">
        <f t="shared" si="9"/>
        <v>0</v>
      </c>
      <c r="L53" s="31"/>
      <c r="M53" s="12"/>
      <c r="O53" s="83"/>
      <c r="P53" s="84"/>
      <c r="Q53" s="84"/>
      <c r="R53" s="84"/>
      <c r="S53" s="85"/>
      <c r="T53" s="85"/>
      <c r="U53" s="84"/>
      <c r="V53" s="86"/>
      <c r="W53" s="12"/>
    </row>
    <row r="54" spans="1:23" x14ac:dyDescent="0.35">
      <c r="A54" s="19"/>
      <c r="C54" s="21" t="s">
        <v>30</v>
      </c>
      <c r="D54" s="35" t="s">
        <v>31</v>
      </c>
      <c r="E54" s="33" t="s">
        <v>14</v>
      </c>
      <c r="F54" s="34"/>
      <c r="G54" s="34"/>
      <c r="H54" s="62">
        <f>SUM(O54:V54)</f>
        <v>0</v>
      </c>
      <c r="I54" s="34"/>
      <c r="J54" s="20">
        <f>SUMPRODUCT(O54:V54,$O$45:$V$45)</f>
        <v>0</v>
      </c>
      <c r="K54" s="20">
        <f t="shared" si="9"/>
        <v>0</v>
      </c>
      <c r="L54" s="31"/>
      <c r="M54" s="12"/>
      <c r="O54" s="83"/>
      <c r="P54" s="84"/>
      <c r="Q54" s="84"/>
      <c r="R54" s="84"/>
      <c r="S54" s="85"/>
      <c r="T54" s="85"/>
      <c r="U54" s="84"/>
      <c r="V54" s="86"/>
      <c r="W54" s="12"/>
    </row>
    <row r="55" spans="1:23" x14ac:dyDescent="0.35">
      <c r="A55" s="19"/>
      <c r="B55" s="4" t="s">
        <v>58</v>
      </c>
      <c r="C55" s="21"/>
      <c r="D55" s="32"/>
      <c r="E55" s="32"/>
      <c r="F55" s="21"/>
      <c r="G55" s="21"/>
      <c r="H55" s="21"/>
      <c r="I55" s="21"/>
      <c r="J55" s="74"/>
      <c r="K55" s="74"/>
      <c r="L55" s="31"/>
      <c r="M55" s="12"/>
      <c r="O55" s="68"/>
      <c r="P55" s="37"/>
      <c r="Q55" s="37"/>
      <c r="R55" s="37"/>
      <c r="S55" s="36"/>
      <c r="T55" s="36"/>
      <c r="U55" s="37"/>
      <c r="V55" s="38"/>
      <c r="W55" s="12"/>
    </row>
    <row r="56" spans="1:23" x14ac:dyDescent="0.35">
      <c r="A56" s="19"/>
      <c r="C56" s="21" t="s">
        <v>240</v>
      </c>
      <c r="D56" s="226" t="s">
        <v>33</v>
      </c>
      <c r="E56" s="32" t="s">
        <v>14</v>
      </c>
      <c r="F56" s="224"/>
      <c r="G56" s="224"/>
      <c r="H56" s="225">
        <f t="shared" ref="H56:H61" si="10">SUM(O56:V56)</f>
        <v>0</v>
      </c>
      <c r="I56" s="224"/>
      <c r="J56" s="198">
        <f t="shared" ref="J56:J61" si="11">SUMPRODUCT(O56:V56,$O$45:$V$45)</f>
        <v>0</v>
      </c>
      <c r="K56" s="20">
        <f t="shared" ref="K56:K61" si="12">J56*1.2</f>
        <v>0</v>
      </c>
      <c r="L56" s="31"/>
      <c r="M56" s="12"/>
      <c r="O56" s="68"/>
      <c r="P56" s="37"/>
      <c r="Q56" s="37"/>
      <c r="R56" s="37"/>
      <c r="S56" s="36"/>
      <c r="T56" s="36"/>
      <c r="U56" s="37"/>
      <c r="V56" s="38"/>
      <c r="W56" s="12"/>
    </row>
    <row r="57" spans="1:23" x14ac:dyDescent="0.35">
      <c r="A57" s="19"/>
      <c r="C57" s="21" t="s">
        <v>242</v>
      </c>
      <c r="D57" s="35" t="s">
        <v>241</v>
      </c>
      <c r="E57" s="33" t="s">
        <v>14</v>
      </c>
      <c r="F57" s="34"/>
      <c r="G57" s="34"/>
      <c r="H57" s="62">
        <f t="shared" si="10"/>
        <v>0</v>
      </c>
      <c r="I57" s="34"/>
      <c r="J57" s="20">
        <f t="shared" si="11"/>
        <v>0</v>
      </c>
      <c r="K57" s="20">
        <f t="shared" si="12"/>
        <v>0</v>
      </c>
      <c r="L57" s="31"/>
      <c r="M57" s="12"/>
      <c r="O57" s="83"/>
      <c r="P57" s="84"/>
      <c r="Q57" s="84"/>
      <c r="R57" s="84"/>
      <c r="S57" s="85"/>
      <c r="T57" s="85"/>
      <c r="U57" s="84"/>
      <c r="V57" s="86"/>
      <c r="W57" s="12"/>
    </row>
    <row r="58" spans="1:23" x14ac:dyDescent="0.35">
      <c r="A58" s="19"/>
      <c r="C58" s="21" t="s">
        <v>243</v>
      </c>
      <c r="D58" s="35" t="s">
        <v>34</v>
      </c>
      <c r="E58" s="33" t="s">
        <v>14</v>
      </c>
      <c r="F58" s="34"/>
      <c r="G58" s="34"/>
      <c r="H58" s="62">
        <f t="shared" si="10"/>
        <v>0</v>
      </c>
      <c r="I58" s="34"/>
      <c r="J58" s="20">
        <f t="shared" si="11"/>
        <v>0</v>
      </c>
      <c r="K58" s="20">
        <f t="shared" si="12"/>
        <v>0</v>
      </c>
      <c r="L58" s="31"/>
      <c r="M58" s="12"/>
      <c r="O58" s="83"/>
      <c r="P58" s="84"/>
      <c r="Q58" s="84"/>
      <c r="R58" s="84"/>
      <c r="S58" s="85"/>
      <c r="T58" s="85"/>
      <c r="U58" s="84"/>
      <c r="V58" s="86"/>
      <c r="W58" s="12"/>
    </row>
    <row r="59" spans="1:23" x14ac:dyDescent="0.35">
      <c r="A59" s="19"/>
      <c r="C59" s="21" t="s">
        <v>244</v>
      </c>
      <c r="D59" s="35" t="s">
        <v>35</v>
      </c>
      <c r="E59" s="33" t="s">
        <v>14</v>
      </c>
      <c r="F59" s="34"/>
      <c r="G59" s="34"/>
      <c r="H59" s="62">
        <f t="shared" si="10"/>
        <v>0</v>
      </c>
      <c r="I59" s="34"/>
      <c r="J59" s="20">
        <f t="shared" si="11"/>
        <v>0</v>
      </c>
      <c r="K59" s="20">
        <f t="shared" si="12"/>
        <v>0</v>
      </c>
      <c r="L59" s="31"/>
      <c r="M59" s="12"/>
      <c r="O59" s="83"/>
      <c r="P59" s="84"/>
      <c r="Q59" s="84"/>
      <c r="R59" s="84"/>
      <c r="S59" s="85"/>
      <c r="T59" s="85"/>
      <c r="U59" s="84"/>
      <c r="V59" s="86"/>
      <c r="W59" s="12"/>
    </row>
    <row r="60" spans="1:23" x14ac:dyDescent="0.35">
      <c r="A60" s="19"/>
      <c r="C60" s="21" t="s">
        <v>245</v>
      </c>
      <c r="D60" s="35" t="s">
        <v>36</v>
      </c>
      <c r="E60" s="33" t="s">
        <v>14</v>
      </c>
      <c r="F60" s="34"/>
      <c r="G60" s="34"/>
      <c r="H60" s="62">
        <f t="shared" si="10"/>
        <v>0</v>
      </c>
      <c r="I60" s="34"/>
      <c r="J60" s="20">
        <f t="shared" si="11"/>
        <v>0</v>
      </c>
      <c r="K60" s="20">
        <f t="shared" si="12"/>
        <v>0</v>
      </c>
      <c r="L60" s="31"/>
      <c r="M60" s="12"/>
      <c r="O60" s="83"/>
      <c r="P60" s="84"/>
      <c r="Q60" s="84"/>
      <c r="R60" s="84"/>
      <c r="S60" s="85"/>
      <c r="T60" s="85"/>
      <c r="U60" s="84"/>
      <c r="V60" s="86"/>
      <c r="W60" s="12"/>
    </row>
    <row r="61" spans="1:23" x14ac:dyDescent="0.35">
      <c r="A61" s="19"/>
      <c r="C61" s="21" t="s">
        <v>246</v>
      </c>
      <c r="D61" s="35" t="s">
        <v>37</v>
      </c>
      <c r="E61" s="33" t="s">
        <v>14</v>
      </c>
      <c r="F61" s="34"/>
      <c r="G61" s="34"/>
      <c r="H61" s="62">
        <f t="shared" si="10"/>
        <v>0</v>
      </c>
      <c r="I61" s="34"/>
      <c r="J61" s="20">
        <f t="shared" si="11"/>
        <v>0</v>
      </c>
      <c r="K61" s="20">
        <f t="shared" si="12"/>
        <v>0</v>
      </c>
      <c r="L61" s="31"/>
      <c r="M61" s="12"/>
      <c r="O61" s="83"/>
      <c r="P61" s="84"/>
      <c r="Q61" s="84"/>
      <c r="R61" s="84"/>
      <c r="S61" s="85"/>
      <c r="T61" s="85"/>
      <c r="U61" s="84"/>
      <c r="V61" s="86"/>
      <c r="W61" s="12"/>
    </row>
    <row r="62" spans="1:23" x14ac:dyDescent="0.35">
      <c r="A62" s="19"/>
      <c r="B62" s="4" t="s">
        <v>248</v>
      </c>
      <c r="C62" s="21"/>
      <c r="D62" s="32"/>
      <c r="E62" s="32"/>
      <c r="F62" s="21"/>
      <c r="G62" s="21"/>
      <c r="H62" s="21"/>
      <c r="I62" s="21"/>
      <c r="J62" s="74"/>
      <c r="K62" s="74"/>
      <c r="L62" s="31"/>
      <c r="M62" s="12"/>
      <c r="O62" s="68"/>
      <c r="P62" s="37"/>
      <c r="Q62" s="37"/>
      <c r="R62" s="37"/>
      <c r="S62" s="36"/>
      <c r="T62" s="36"/>
      <c r="U62" s="37"/>
      <c r="V62" s="38"/>
      <c r="W62" s="12"/>
    </row>
    <row r="63" spans="1:23" x14ac:dyDescent="0.35">
      <c r="A63" s="19"/>
      <c r="C63" s="21" t="s">
        <v>249</v>
      </c>
      <c r="D63" s="35" t="s">
        <v>247</v>
      </c>
      <c r="E63" s="33" t="s">
        <v>14</v>
      </c>
      <c r="F63" s="34"/>
      <c r="G63" s="34"/>
      <c r="H63" s="62">
        <f>SUM(O63:V63)</f>
        <v>0</v>
      </c>
      <c r="I63" s="34"/>
      <c r="J63" s="20">
        <f>SUMPRODUCT(O63:V63,$O$45:$V$45)</f>
        <v>0</v>
      </c>
      <c r="K63" s="20">
        <f>J63*1.2</f>
        <v>0</v>
      </c>
      <c r="L63" s="31"/>
      <c r="M63" s="12"/>
      <c r="O63" s="83"/>
      <c r="P63" s="84"/>
      <c r="Q63" s="84"/>
      <c r="R63" s="84"/>
      <c r="S63" s="85"/>
      <c r="T63" s="85"/>
      <c r="U63" s="84"/>
      <c r="V63" s="86"/>
      <c r="W63" s="12"/>
    </row>
    <row r="64" spans="1:23" x14ac:dyDescent="0.35">
      <c r="A64" s="19"/>
      <c r="B64" s="4" t="s">
        <v>59</v>
      </c>
      <c r="C64" s="21"/>
      <c r="D64" s="32"/>
      <c r="E64" s="32"/>
      <c r="F64" s="32"/>
      <c r="G64" s="32"/>
      <c r="H64" s="21"/>
      <c r="I64" s="21"/>
      <c r="J64" s="119"/>
      <c r="K64" s="119"/>
      <c r="L64" s="160"/>
      <c r="M64" s="12"/>
      <c r="O64" s="68"/>
      <c r="P64" s="37"/>
      <c r="Q64" s="37"/>
      <c r="R64" s="37"/>
      <c r="S64" s="36"/>
      <c r="T64" s="36"/>
      <c r="U64" s="37"/>
      <c r="V64" s="38"/>
      <c r="W64" s="12"/>
    </row>
    <row r="65" spans="1:23" x14ac:dyDescent="0.35">
      <c r="A65" s="19"/>
      <c r="C65" s="21" t="s">
        <v>39</v>
      </c>
      <c r="D65" s="35" t="s">
        <v>38</v>
      </c>
      <c r="E65" s="33" t="s">
        <v>14</v>
      </c>
      <c r="F65" s="34"/>
      <c r="G65" s="34"/>
      <c r="H65" s="62">
        <f>SUM(O65:V65)</f>
        <v>0</v>
      </c>
      <c r="I65" s="34"/>
      <c r="J65" s="20">
        <f>SUMPRODUCT(O65:V65,$O$45:$V$45)</f>
        <v>0</v>
      </c>
      <c r="K65" s="20">
        <f t="shared" ref="K65:K69" si="13">J65*1.2</f>
        <v>0</v>
      </c>
      <c r="L65" s="31"/>
      <c r="M65" s="12"/>
      <c r="O65" s="83"/>
      <c r="P65" s="84"/>
      <c r="Q65" s="84"/>
      <c r="R65" s="84"/>
      <c r="S65" s="85"/>
      <c r="T65" s="85"/>
      <c r="U65" s="84"/>
      <c r="V65" s="86"/>
      <c r="W65" s="12"/>
    </row>
    <row r="66" spans="1:23" x14ac:dyDescent="0.35">
      <c r="A66" s="19"/>
      <c r="C66" s="21" t="s">
        <v>40</v>
      </c>
      <c r="D66" s="35" t="s">
        <v>43</v>
      </c>
      <c r="E66" s="33" t="s">
        <v>14</v>
      </c>
      <c r="F66" s="34"/>
      <c r="G66" s="34"/>
      <c r="H66" s="62">
        <f>SUM(O66:V66)</f>
        <v>0</v>
      </c>
      <c r="I66" s="34"/>
      <c r="J66" s="20">
        <f>SUMPRODUCT(O66:V66,$O$45:$V$45)</f>
        <v>0</v>
      </c>
      <c r="K66" s="20">
        <f t="shared" si="13"/>
        <v>0</v>
      </c>
      <c r="L66" s="31"/>
      <c r="M66" s="12"/>
      <c r="O66" s="83"/>
      <c r="P66" s="84"/>
      <c r="Q66" s="84"/>
      <c r="R66" s="84"/>
      <c r="S66" s="85"/>
      <c r="T66" s="85"/>
      <c r="U66" s="84"/>
      <c r="V66" s="86"/>
      <c r="W66" s="12"/>
    </row>
    <row r="67" spans="1:23" x14ac:dyDescent="0.35">
      <c r="A67" s="19"/>
      <c r="C67" s="21" t="s">
        <v>41</v>
      </c>
      <c r="D67" s="35" t="s">
        <v>44</v>
      </c>
      <c r="E67" s="33" t="s">
        <v>14</v>
      </c>
      <c r="F67" s="34"/>
      <c r="G67" s="34"/>
      <c r="H67" s="62">
        <f>SUM(O67:V67)</f>
        <v>0</v>
      </c>
      <c r="I67" s="34"/>
      <c r="J67" s="20">
        <f>SUMPRODUCT(O67:V67,$O$45:$V$45)</f>
        <v>0</v>
      </c>
      <c r="K67" s="20">
        <f t="shared" si="13"/>
        <v>0</v>
      </c>
      <c r="L67" s="31"/>
      <c r="M67" s="12"/>
      <c r="O67" s="83"/>
      <c r="P67" s="84"/>
      <c r="Q67" s="84"/>
      <c r="R67" s="84"/>
      <c r="S67" s="85"/>
      <c r="T67" s="85"/>
      <c r="U67" s="84"/>
      <c r="V67" s="86"/>
      <c r="W67" s="12"/>
    </row>
    <row r="68" spans="1:23" x14ac:dyDescent="0.35">
      <c r="A68" s="19"/>
      <c r="C68" s="21" t="s">
        <v>250</v>
      </c>
      <c r="D68" s="35" t="s">
        <v>45</v>
      </c>
      <c r="E68" s="33" t="s">
        <v>14</v>
      </c>
      <c r="F68" s="34"/>
      <c r="G68" s="34"/>
      <c r="H68" s="62">
        <f>SUM(O68:V68)</f>
        <v>0</v>
      </c>
      <c r="I68" s="34"/>
      <c r="J68" s="20">
        <f>SUMPRODUCT(O68:V68,$O$45:$V$45)</f>
        <v>0</v>
      </c>
      <c r="K68" s="20">
        <f t="shared" si="13"/>
        <v>0</v>
      </c>
      <c r="L68" s="31"/>
      <c r="M68" s="12"/>
      <c r="O68" s="83"/>
      <c r="P68" s="84"/>
      <c r="Q68" s="84"/>
      <c r="R68" s="84"/>
      <c r="S68" s="85"/>
      <c r="T68" s="85"/>
      <c r="U68" s="84"/>
      <c r="V68" s="86"/>
      <c r="W68" s="12"/>
    </row>
    <row r="69" spans="1:23" ht="21.6" thickBot="1" x14ac:dyDescent="0.4">
      <c r="A69" s="19"/>
      <c r="C69" s="21" t="s">
        <v>42</v>
      </c>
      <c r="D69" s="35" t="s">
        <v>46</v>
      </c>
      <c r="E69" s="33" t="s">
        <v>14</v>
      </c>
      <c r="F69" s="34"/>
      <c r="G69" s="34"/>
      <c r="H69" s="62">
        <f>SUM(O69:V69)</f>
        <v>0</v>
      </c>
      <c r="I69" s="34"/>
      <c r="J69" s="20">
        <f>SUMPRODUCT(O69:V69,$O$45:$V$45)</f>
        <v>0</v>
      </c>
      <c r="K69" s="20">
        <f t="shared" si="13"/>
        <v>0</v>
      </c>
      <c r="L69" s="31"/>
      <c r="M69" s="12"/>
      <c r="O69" s="83"/>
      <c r="P69" s="84"/>
      <c r="Q69" s="84"/>
      <c r="R69" s="84"/>
      <c r="S69" s="85"/>
      <c r="T69" s="85"/>
      <c r="U69" s="84"/>
      <c r="V69" s="86"/>
      <c r="W69" s="12"/>
    </row>
    <row r="70" spans="1:23" ht="21.6" thickBot="1" x14ac:dyDescent="0.4">
      <c r="A70" s="39"/>
      <c r="B70" s="23"/>
      <c r="C70" s="40"/>
      <c r="D70" s="41"/>
      <c r="E70" s="42" t="s">
        <v>15</v>
      </c>
      <c r="F70" s="43"/>
      <c r="G70" s="43"/>
      <c r="H70" s="43"/>
      <c r="I70" s="63"/>
      <c r="J70" s="44">
        <f>SUBTOTAL(9,J50:J69)</f>
        <v>0</v>
      </c>
      <c r="K70" s="44">
        <f>SUBTOTAL(9,K50:K69)</f>
        <v>0</v>
      </c>
      <c r="L70" s="161"/>
      <c r="M70" s="12"/>
      <c r="O70" s="69">
        <f t="shared" ref="O70:V70" si="14">SUM(O49:O69)</f>
        <v>0</v>
      </c>
      <c r="P70" s="46">
        <f t="shared" ref="P70" si="15">SUM(P49:P69)</f>
        <v>0</v>
      </c>
      <c r="Q70" s="46">
        <f t="shared" si="14"/>
        <v>0</v>
      </c>
      <c r="R70" s="46">
        <f t="shared" si="14"/>
        <v>0</v>
      </c>
      <c r="S70" s="45">
        <f>SUM(S49:S69)</f>
        <v>0</v>
      </c>
      <c r="T70" s="45">
        <f t="shared" si="14"/>
        <v>0</v>
      </c>
      <c r="U70" s="46">
        <f t="shared" si="14"/>
        <v>0</v>
      </c>
      <c r="V70" s="47">
        <f t="shared" si="14"/>
        <v>0</v>
      </c>
      <c r="W70" s="12"/>
    </row>
    <row r="71" spans="1:23" s="6" customFormat="1" ht="21.6" thickBot="1" x14ac:dyDescent="0.4">
      <c r="F71" s="27"/>
      <c r="G71" s="27"/>
      <c r="H71" s="27"/>
      <c r="I71" s="27"/>
      <c r="J71" s="27"/>
      <c r="K71" s="27"/>
      <c r="L71" s="27"/>
      <c r="M71" s="60"/>
      <c r="N71" s="28"/>
      <c r="O71" s="28"/>
      <c r="P71" s="28"/>
      <c r="Q71" s="28"/>
      <c r="S71" s="12"/>
      <c r="T71" s="98"/>
      <c r="U71" s="98"/>
      <c r="V71" s="28"/>
    </row>
    <row r="72" spans="1:23" s="6" customFormat="1" ht="21.6" thickBot="1" x14ac:dyDescent="0.4">
      <c r="A72" s="4"/>
      <c r="B72" s="4"/>
      <c r="D72" s="116" t="s">
        <v>68</v>
      </c>
      <c r="E72" s="1"/>
      <c r="F72" s="1"/>
      <c r="G72" s="1"/>
      <c r="H72" s="1"/>
      <c r="I72" s="92"/>
      <c r="J72" s="73" t="s">
        <v>11</v>
      </c>
      <c r="K72" s="73" t="s">
        <v>86</v>
      </c>
      <c r="L72" s="166"/>
      <c r="M72" s="10"/>
      <c r="N72" s="12"/>
      <c r="O72" s="5"/>
      <c r="P72" s="12"/>
      <c r="Q72" s="12"/>
      <c r="R72" s="12"/>
      <c r="S72" s="12"/>
      <c r="T72" s="12"/>
      <c r="U72" s="28"/>
    </row>
    <row r="73" spans="1:23" s="6" customFormat="1" x14ac:dyDescent="0.35">
      <c r="A73" s="4"/>
      <c r="B73" s="4"/>
      <c r="D73" s="18" t="s">
        <v>16</v>
      </c>
      <c r="E73" s="48"/>
      <c r="F73" s="49"/>
      <c r="G73" s="49"/>
      <c r="H73" s="49"/>
      <c r="I73" s="64"/>
      <c r="J73" s="120"/>
      <c r="K73" s="120"/>
      <c r="L73" s="162"/>
      <c r="M73" s="10"/>
      <c r="N73" s="12"/>
      <c r="O73" s="5"/>
      <c r="P73" s="12"/>
      <c r="Q73" s="95"/>
      <c r="R73" s="95"/>
      <c r="S73" s="12"/>
      <c r="T73" s="12"/>
      <c r="U73" s="28"/>
    </row>
    <row r="74" spans="1:23" s="6" customFormat="1" x14ac:dyDescent="0.35">
      <c r="A74" s="4"/>
      <c r="B74" s="4"/>
      <c r="D74" s="19"/>
      <c r="E74" s="77" t="s">
        <v>17</v>
      </c>
      <c r="F74" s="32"/>
      <c r="G74" s="32"/>
      <c r="H74" s="32"/>
      <c r="I74" s="78"/>
      <c r="J74" s="93">
        <f>J41</f>
        <v>0</v>
      </c>
      <c r="K74" s="93">
        <f>K41</f>
        <v>0</v>
      </c>
      <c r="L74" s="163"/>
      <c r="M74" s="10"/>
      <c r="N74" s="12"/>
      <c r="O74" s="5"/>
      <c r="P74" s="12"/>
      <c r="Q74" s="95"/>
      <c r="R74" s="95"/>
      <c r="S74" s="12"/>
      <c r="T74" s="12"/>
      <c r="U74" s="28"/>
    </row>
    <row r="75" spans="1:23" s="6" customFormat="1" x14ac:dyDescent="0.35">
      <c r="A75" s="4"/>
      <c r="B75" s="4"/>
      <c r="D75" s="19"/>
      <c r="E75" s="77" t="s">
        <v>13</v>
      </c>
      <c r="F75" s="32"/>
      <c r="G75" s="32"/>
      <c r="H75" s="32"/>
      <c r="I75" s="78"/>
      <c r="J75" s="93">
        <f>J70</f>
        <v>0</v>
      </c>
      <c r="K75" s="93">
        <f>K70</f>
        <v>0</v>
      </c>
      <c r="L75" s="163"/>
      <c r="M75" s="10"/>
      <c r="N75" s="10"/>
      <c r="O75" s="4"/>
      <c r="P75" s="12"/>
      <c r="Q75" s="95"/>
      <c r="R75" s="95"/>
      <c r="S75" s="12"/>
      <c r="T75" s="12"/>
      <c r="U75" s="28"/>
    </row>
    <row r="76" spans="1:23" s="6" customFormat="1" x14ac:dyDescent="0.35">
      <c r="A76" s="4"/>
      <c r="B76" s="4"/>
      <c r="D76" s="122"/>
      <c r="E76" s="54" t="s">
        <v>18</v>
      </c>
      <c r="F76" s="123"/>
      <c r="G76" s="50"/>
      <c r="H76" s="50"/>
      <c r="I76" s="65"/>
      <c r="J76" s="94">
        <f>SUBTOTAL(9,J74:J75)</f>
        <v>0</v>
      </c>
      <c r="K76" s="94">
        <f>SUBTOTAL(9,K74:K75)</f>
        <v>0</v>
      </c>
      <c r="L76" s="164"/>
      <c r="M76" s="10"/>
      <c r="N76" s="10"/>
      <c r="O76" s="4"/>
      <c r="P76" s="12"/>
      <c r="Q76" s="95"/>
      <c r="R76" s="95"/>
      <c r="S76" s="12"/>
      <c r="T76" s="12"/>
      <c r="U76" s="28"/>
    </row>
    <row r="77" spans="1:23" s="6" customFormat="1" x14ac:dyDescent="0.35">
      <c r="A77" s="4"/>
      <c r="B77" s="4"/>
      <c r="D77" s="51" t="s">
        <v>263</v>
      </c>
      <c r="E77" s="52"/>
      <c r="F77" s="53"/>
      <c r="G77" s="53"/>
      <c r="H77" s="53"/>
      <c r="I77" s="66"/>
      <c r="J77" s="121"/>
      <c r="K77" s="121"/>
      <c r="L77" s="162"/>
      <c r="M77" s="28"/>
      <c r="N77" s="10"/>
      <c r="O77" s="4"/>
      <c r="P77" s="12"/>
      <c r="Q77" s="95"/>
      <c r="R77" s="95"/>
      <c r="S77" s="12"/>
      <c r="T77" s="12"/>
      <c r="U77" s="28"/>
    </row>
    <row r="78" spans="1:23" s="6" customFormat="1" x14ac:dyDescent="0.35">
      <c r="A78" s="4"/>
      <c r="B78" s="4"/>
      <c r="D78" s="19"/>
      <c r="E78" s="77" t="s">
        <v>79</v>
      </c>
      <c r="F78" s="32"/>
      <c r="G78" s="32"/>
      <c r="H78" s="32"/>
      <c r="I78" s="78"/>
      <c r="J78" s="93">
        <f>M41</f>
        <v>0</v>
      </c>
      <c r="K78" s="93">
        <f>J78*1.2</f>
        <v>0</v>
      </c>
      <c r="L78" s="163"/>
      <c r="M78" s="28"/>
      <c r="N78" s="10"/>
      <c r="O78" s="4"/>
      <c r="P78" s="12"/>
      <c r="Q78" s="95"/>
      <c r="R78" s="95"/>
      <c r="S78" s="12"/>
      <c r="T78" s="12"/>
      <c r="U78" s="28"/>
    </row>
    <row r="79" spans="1:23" s="6" customFormat="1" x14ac:dyDescent="0.35">
      <c r="A79" s="4"/>
      <c r="B79" s="4"/>
      <c r="D79" s="19"/>
      <c r="E79" s="77" t="s">
        <v>19</v>
      </c>
      <c r="F79" s="32"/>
      <c r="G79" s="32"/>
      <c r="H79" s="32"/>
      <c r="I79" s="78"/>
      <c r="J79" s="93">
        <f>N41</f>
        <v>0</v>
      </c>
      <c r="K79" s="93">
        <f t="shared" ref="K79:K80" si="16">J79*1.2</f>
        <v>0</v>
      </c>
      <c r="L79" s="163"/>
      <c r="M79" s="28"/>
      <c r="N79" s="10"/>
      <c r="O79" s="4"/>
      <c r="P79" s="12"/>
      <c r="Q79" s="95"/>
      <c r="R79" s="95"/>
      <c r="S79" s="12"/>
      <c r="T79" s="12"/>
      <c r="U79" s="28"/>
    </row>
    <row r="80" spans="1:23" s="6" customFormat="1" x14ac:dyDescent="0.35">
      <c r="A80" s="4"/>
      <c r="B80" s="4"/>
      <c r="D80" s="19"/>
      <c r="E80" s="77" t="s">
        <v>78</v>
      </c>
      <c r="F80" s="32"/>
      <c r="G80" s="32"/>
      <c r="H80" s="32"/>
      <c r="I80" s="78"/>
      <c r="J80" s="93">
        <f>O41</f>
        <v>0</v>
      </c>
      <c r="K80" s="93">
        <f t="shared" si="16"/>
        <v>0</v>
      </c>
      <c r="L80" s="163"/>
      <c r="M80" s="28"/>
      <c r="N80" s="10"/>
      <c r="O80" s="4"/>
      <c r="P80" s="12"/>
      <c r="Q80" s="95"/>
      <c r="R80" s="95"/>
      <c r="S80" s="12"/>
      <c r="T80" s="12"/>
      <c r="U80" s="28"/>
    </row>
    <row r="81" spans="1:22" s="6" customFormat="1" ht="21.6" thickBot="1" x14ac:dyDescent="0.4">
      <c r="A81" s="4"/>
      <c r="B81" s="4"/>
      <c r="D81" s="19"/>
      <c r="E81" s="54" t="s">
        <v>262</v>
      </c>
      <c r="F81" s="55"/>
      <c r="G81" s="55"/>
      <c r="H81" s="55"/>
      <c r="I81" s="67"/>
      <c r="J81" s="94">
        <f>SUBTOTAL(9,(J78:J80))</f>
        <v>0</v>
      </c>
      <c r="K81" s="94">
        <f>SUBTOTAL(9,(K78:K80))</f>
        <v>0</v>
      </c>
      <c r="L81" s="164"/>
      <c r="M81" s="28"/>
      <c r="N81" s="10"/>
      <c r="O81" s="4"/>
      <c r="P81" s="12"/>
      <c r="Q81" s="95"/>
      <c r="R81" s="95"/>
      <c r="S81" s="12"/>
      <c r="T81" s="12"/>
      <c r="U81" s="28"/>
    </row>
    <row r="82" spans="1:22" s="6" customFormat="1" ht="21.6" thickBot="1" x14ac:dyDescent="0.4">
      <c r="A82" s="4"/>
      <c r="B82" s="4"/>
      <c r="D82" s="39"/>
      <c r="E82" s="134" t="s">
        <v>83</v>
      </c>
      <c r="F82" s="26"/>
      <c r="G82" s="26"/>
      <c r="H82" s="26"/>
      <c r="I82" s="135"/>
      <c r="J82" s="136">
        <f>J76+J81</f>
        <v>0</v>
      </c>
      <c r="K82" s="136">
        <f>K76+K81</f>
        <v>0</v>
      </c>
      <c r="L82" s="162"/>
      <c r="M82" s="28"/>
      <c r="N82" s="10"/>
      <c r="O82" s="4"/>
      <c r="P82" s="12"/>
      <c r="Q82" s="95"/>
      <c r="R82" s="95"/>
      <c r="S82" s="12"/>
      <c r="T82" s="12"/>
      <c r="U82" s="28"/>
    </row>
    <row r="83" spans="1:22" s="6" customFormat="1" x14ac:dyDescent="0.35">
      <c r="A83" s="4"/>
      <c r="B83" s="4"/>
      <c r="C83" s="4"/>
      <c r="D83" s="29"/>
      <c r="E83" s="29"/>
      <c r="F83" s="30"/>
      <c r="G83" s="30"/>
      <c r="H83" s="30"/>
      <c r="I83" s="30"/>
      <c r="J83" s="30"/>
      <c r="K83" s="30"/>
      <c r="L83" s="30"/>
      <c r="M83" s="61"/>
      <c r="N83" s="10"/>
      <c r="O83" s="10"/>
      <c r="P83" s="28"/>
      <c r="Q83" s="10"/>
      <c r="R83" s="4"/>
      <c r="S83" s="12"/>
      <c r="T83" s="95"/>
      <c r="U83" s="95"/>
      <c r="V83" s="12"/>
    </row>
    <row r="84" spans="1:22" s="6" customFormat="1" x14ac:dyDescent="0.35">
      <c r="A84" s="4"/>
      <c r="B84" s="4"/>
      <c r="C84" s="4"/>
      <c r="D84" s="29"/>
      <c r="E84" s="29"/>
      <c r="F84" s="30"/>
      <c r="G84" s="30"/>
      <c r="H84" s="30"/>
      <c r="I84" s="30"/>
      <c r="J84" s="30"/>
      <c r="K84" s="30"/>
      <c r="L84" s="30"/>
      <c r="M84" s="61"/>
      <c r="N84" s="10"/>
      <c r="O84" s="10"/>
      <c r="P84" s="28"/>
      <c r="Q84" s="10"/>
      <c r="R84" s="4"/>
      <c r="S84" s="12"/>
      <c r="T84" s="95"/>
      <c r="U84" s="95"/>
      <c r="V84" s="12"/>
    </row>
  </sheetData>
  <mergeCells count="1">
    <mergeCell ref="O2:R2"/>
  </mergeCells>
  <conditionalFormatting sqref="C9:C10 C12:C40">
    <cfRule type="containsText" dxfId="0" priority="2" operator="containsText" text="otal">
      <formula>NOT(ISERROR(SEARCH("otal",C9)))</formula>
    </cfRule>
  </conditionalFormatting>
  <pageMargins left="0.70866141732283472" right="0.70866141732283472" top="0.74803149606299213" bottom="0.74803149606299213" header="0.31496062992125984" footer="0.31496062992125984"/>
  <pageSetup paperSize="8" scale="3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3CB39F7693BA4CBBE982ED14E977DE" ma:contentTypeVersion="4" ma:contentTypeDescription="Crée un document." ma:contentTypeScope="" ma:versionID="5e88308bd8989ef98818f1c0b97760e8">
  <xsd:schema xmlns:xsd="http://www.w3.org/2001/XMLSchema" xmlns:xs="http://www.w3.org/2001/XMLSchema" xmlns:p="http://schemas.microsoft.com/office/2006/metadata/properties" xmlns:ns2="2a06d40b-986c-4f28-967a-e074a3840478" targetNamespace="http://schemas.microsoft.com/office/2006/metadata/properties" ma:root="true" ma:fieldsID="1b2fdf105ebfa2659979a38c3bde1cd3" ns2:_="">
    <xsd:import namespace="2a06d40b-986c-4f28-967a-e074a38404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d40b-986c-4f28-967a-e074a38404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E6C4DB-5018-40C8-9396-F595014F9A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A999A9-323A-48C3-ACAE-BA7F7A04C8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d40b-986c-4f28-967a-e074a38404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B292AC-ADBB-4F7C-8F28-810138D1512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2a06d40b-986c-4f28-967a-e074a3840478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Règles</vt:lpstr>
      <vt:lpstr>Tranche ferme</vt:lpstr>
      <vt:lpstr>Tranche optionnelle 1</vt:lpstr>
      <vt:lpstr>Tranche optionnelle 2</vt:lpstr>
      <vt:lpstr>'Tranche ferme'!Impression_des_titres</vt:lpstr>
      <vt:lpstr>'Tranche optionnelle 1'!Impression_des_titres</vt:lpstr>
      <vt:lpstr>'Tranche optionnelle 2'!Impression_des_titres</vt:lpstr>
      <vt:lpstr>'Tranche ferme'!Zone_d_impression</vt:lpstr>
      <vt:lpstr>'Tranche optionnelle 1'!Zone_d_impression</vt:lpstr>
      <vt:lpstr>'Tranche optionnelle 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Arnaud Loisel</dc:creator>
  <cp:keywords/>
  <dc:description/>
  <cp:lastModifiedBy>Benoit Guenard</cp:lastModifiedBy>
  <cp:revision/>
  <cp:lastPrinted>2022-04-14T09:59:14Z</cp:lastPrinted>
  <dcterms:created xsi:type="dcterms:W3CDTF">2022-04-01T08:42:49Z</dcterms:created>
  <dcterms:modified xsi:type="dcterms:W3CDTF">2024-12-17T15:46:00Z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0x010100B83CB39F7693BA4CBBE982ED14E977DE</vt:lpwstr>
  </property>
  <property fmtid="{D5CDD505-2E9C-101B-9397-08002B2CF9AE}" pid="3" name="MediaServiceImageTags">
    <vt:lpwstr/>
  </property>
  <property fmtid="{D5CDD505-2E9C-101B-9397-08002B2CF9AE}" pid="4" name="Order">
    <vt:r8>21200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