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garros.bea.lan\WORK\PESA\ETUDES\Nouveau labo PESA\"/>
    </mc:Choice>
  </mc:AlternateContent>
  <xr:revisionPtr revIDLastSave="0" documentId="13_ncr:1_{AE6AFB12-D430-4ADA-8102-BC55EED00863}" xr6:coauthVersionLast="47" xr6:coauthVersionMax="47" xr10:uidLastSave="{00000000-0000-0000-0000-000000000000}"/>
  <bookViews>
    <workbookView xWindow="0" yWindow="1520" windowWidth="9600" windowHeight="4910" xr2:uid="{351E00E7-40E7-436D-AF5B-1D4AA9A9AE68}"/>
  </bookViews>
  <sheets>
    <sheet name="espacesCommuns" sheetId="1" r:id="rId1"/>
    <sheet name="bureaux"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1" l="1"/>
  <c r="C16" i="1"/>
  <c r="R19" i="2"/>
  <c r="Q19" i="2"/>
  <c r="O19" i="2"/>
  <c r="N19" i="2"/>
  <c r="I19" i="2"/>
  <c r="J19" i="2"/>
  <c r="K19" i="2"/>
  <c r="L19" i="2"/>
  <c r="H19" i="2"/>
  <c r="F19" i="2"/>
  <c r="E19" i="2"/>
  <c r="C19" i="2"/>
  <c r="B19" i="2"/>
</calcChain>
</file>

<file path=xl/sharedStrings.xml><?xml version="1.0" encoding="utf-8"?>
<sst xmlns="http://schemas.openxmlformats.org/spreadsheetml/2006/main" count="240" uniqueCount="192">
  <si>
    <t>Activités</t>
  </si>
  <si>
    <t>Machines / Equipements / Mobilier</t>
  </si>
  <si>
    <t>Commentaires</t>
  </si>
  <si>
    <t>Surface (m2)</t>
  </si>
  <si>
    <t xml:space="preserve">Eclairage </t>
  </si>
  <si>
    <t>Entrées / Energies</t>
  </si>
  <si>
    <t>Sorties / Evacuations</t>
  </si>
  <si>
    <t>Contraintes</t>
  </si>
  <si>
    <t>air comprimé</t>
  </si>
  <si>
    <t>air comprimé
eau (évier)</t>
  </si>
  <si>
    <t>cloison</t>
  </si>
  <si>
    <t xml:space="preserve">pas d'éclairage naturel nécessaire car peu utilisé et besoin de confidentialité sur les enquêtes majeures
éclairage LED (barres)
éclairage d'appoint sur bras articulés pour diriger sur les systèmes
éclairage au niveau de la hotte
</t>
  </si>
  <si>
    <t>*moins enclavé avec au moins deux arètes vitrées. Par ex: 2 vitrées / 2 travail
*espace vitré en partie haute
*pas de vitre en face de la zone de travail mais plutôt une visibilité de côté</t>
  </si>
  <si>
    <t>extraction d'air vers l'extérieur</t>
  </si>
  <si>
    <t>25m2</t>
  </si>
  <si>
    <t xml:space="preserve">*pas une zone de passage
*certains côtés peuvent être entièrement vitrés </t>
  </si>
  <si>
    <t>*système d'aspiration salle + plusieurs bras sur table avec extraction vers l'extérieur</t>
  </si>
  <si>
    <t>*salle plutôt rectangulaire avec équipements sur 3 arètes</t>
  </si>
  <si>
    <t>pas d'éclairage naturel nécessaire car peu utilisé et besoin de confidentialité sur les enquêtes majeures
éclairage LED (barres)</t>
  </si>
  <si>
    <t xml:space="preserve">*parties hautes vitrées, idéalement plus haut que les tables/paillasses
</t>
  </si>
  <si>
    <t>* transcriptions (audio + vidéo)
*analyses spectrales
*évaluations de la qualité audio
*calibration de caméra
*montage vidéo</t>
  </si>
  <si>
    <t>*lumière naturelle
* pas de reflet et/ou de surface réflechissante</t>
  </si>
  <si>
    <t>*accès direct aux espaces hors labo (ex. couloir) via badge pour une circulation facile sans gêner au labo
*une sonnette pour demande d'accès</t>
  </si>
  <si>
    <t>*lumière naturelle</t>
  </si>
  <si>
    <t>*postes individuels
*postes de travail confortables</t>
  </si>
  <si>
    <t>*rangements</t>
  </si>
  <si>
    <t>3*3</t>
  </si>
  <si>
    <t>*recharge du matériel goteam
*équipements photo/vidéo/audio
*matériel Recherche En Mer
*valises de déplacement (pelicases)
*valise labo mobile</t>
  </si>
  <si>
    <t>ventilation nécessaire dans la cage de Farday avec smartphones en charge en permanence</t>
  </si>
  <si>
    <t>*pas besoin de lumière naturelle</t>
  </si>
  <si>
    <t>*pas d'espace fermé ou cloison pas nécessairememnt fermée jusqu'en haut. Peut être un coin d'une salle labo</t>
  </si>
  <si>
    <t xml:space="preserve">
*pas besoin de bcp d'espace</t>
  </si>
  <si>
    <t>*séquence examen : 4ème étape déchargement 
*lecture directe des calculateurs 
*exploitation des smartphones/tablettes
*décodage des données</t>
  </si>
  <si>
    <t>*isolation phonique
*positionnement des postes tel que les écrans ne soient pas visibles les uns des autres. 
*découpage possible au sein du bureau en cas d'exploitation d'une vidéo sensible
*cloison vitrée accoustique pour espace de travail (KYTOM)</t>
  </si>
  <si>
    <t>*La salle doit pouvoir accueillir un groupe de travail de 8 personnes maximum
*accès aux commodités sans passage par le labo (toilettes, accès extérieur pour fumer, …)</t>
  </si>
  <si>
    <t>*bonne circulation d'air pour éviter l'effet cocotte minute</t>
  </si>
  <si>
    <t>*salle de travail pincipale pour les spécialistes FDR/AVIO (toute la journée). Confort attendu en conséquence.</t>
  </si>
  <si>
    <t>*salle de travail principale pour les 
spécialistes AUDIO/VIDEO (toute la journée). 
Confort attendu en conséquence.</t>
  </si>
  <si>
    <t>*cloison vitrée accoustique pour espace de travail</t>
  </si>
  <si>
    <t>Bureau individuel</t>
  </si>
  <si>
    <t>bureau 2 pers même spécialité</t>
  </si>
  <si>
    <t>bureau 4 pers même spécialité</t>
  </si>
  <si>
    <t>Bureau individuel OUI</t>
  </si>
  <si>
    <t>bureau individuel NON</t>
  </si>
  <si>
    <t>bureau partagé TOUS même spécialité</t>
  </si>
  <si>
    <t>PC fixe commun NON</t>
  </si>
  <si>
    <t>PC fixe commun OUI</t>
  </si>
  <si>
    <t>JFI NULL</t>
  </si>
  <si>
    <t>1 bureau individuel insonorisé chef PESA</t>
  </si>
  <si>
    <t>1 bureau individuel insonorisé chef TEC</t>
  </si>
  <si>
    <t>1 bureau de 4 pour les stagiaires</t>
  </si>
  <si>
    <t>Résultats</t>
  </si>
  <si>
    <t>pas de flex office pour les personnes des données sensibles</t>
  </si>
  <si>
    <t xml:space="preserve">Commentaires </t>
  </si>
  <si>
    <t>flex office à prévoir pour la salle d'analyse de données (FDR/Avionique)</t>
  </si>
  <si>
    <t>bureau 3/4 pers interspecialité</t>
  </si>
  <si>
    <t>AFO</t>
  </si>
  <si>
    <t>ALE</t>
  </si>
  <si>
    <t>BBT</t>
  </si>
  <si>
    <t>JLK</t>
  </si>
  <si>
    <t>BCO</t>
  </si>
  <si>
    <t>LPO</t>
  </si>
  <si>
    <t>JFV</t>
  </si>
  <si>
    <t>NCT</t>
  </si>
  <si>
    <t>BRA</t>
  </si>
  <si>
    <t>PHE</t>
  </si>
  <si>
    <t>BOY</t>
  </si>
  <si>
    <t>SPI</t>
  </si>
  <si>
    <t xml:space="preserve">Pas des choix prédominant pour les bureaux </t>
  </si>
  <si>
    <t>bureau 3/4 pers</t>
  </si>
  <si>
    <t>bureau 1/2 pers</t>
  </si>
  <si>
    <t>bureau interspécialité</t>
  </si>
  <si>
    <t>Comptage choix 1 et 2</t>
  </si>
  <si>
    <t>certains sont attachés à des bureaux individuels ou à 2</t>
  </si>
  <si>
    <t>ceux qui sont pour un bureau à 3/4 pers ils veulent que ce bureau soit interdisciplinaire</t>
  </si>
  <si>
    <t>peu de personnes veulent un grand bureau partagé par des gens de la même spécialité</t>
  </si>
  <si>
    <t>sanitaires Hommes / Femmes</t>
  </si>
  <si>
    <t>ordi ou tablette &amp; clavier pour documenter Lise
machine à étiquettes
balance
appareil photo
*caméra plafonnier
* meubles pour poser les équipements ramener qui seront à prendre en compte</t>
  </si>
  <si>
    <t>* armoires (comme celles actuelles qui sont grandes)
* armoire pour petits éléments: moins haute et moi profonde</t>
  </si>
  <si>
    <t>non</t>
  </si>
  <si>
    <t>oui</t>
  </si>
  <si>
    <t>vitré</t>
  </si>
  <si>
    <t>ouvert</t>
  </si>
  <si>
    <t>fermé</t>
  </si>
  <si>
    <t>Principes fondateurs</t>
  </si>
  <si>
    <t>- les pièces sont dans une logique fonctionnelle /chronologique par rapport aux examens
- salles de travail lumineuses
- la partie labo (enregistreur et avionique) ne doit pas être une zone de passage
- limiter les couloirs et les cloisons pleines et les angles aigues (passage avec un chariot / PMR)</t>
  </si>
  <si>
    <t>* réunions en petit groupe</t>
  </si>
  <si>
    <t>bureau à 3/4 interspécialité</t>
  </si>
  <si>
    <t>bureau à 2 même spécialité</t>
  </si>
  <si>
    <t>BPV</t>
  </si>
  <si>
    <r>
      <t>o</t>
    </r>
    <r>
      <rPr>
        <sz val="7"/>
        <color theme="1"/>
        <rFont val="Times New Roman"/>
        <family val="1"/>
      </rPr>
      <t xml:space="preserve">   </t>
    </r>
    <r>
      <rPr>
        <sz val="11"/>
        <color theme="1"/>
        <rFont val="Calibri"/>
        <family val="2"/>
        <scheme val="minor"/>
      </rPr>
      <t>3 bureaux de 4 inter spécialité, dont une place réservée pour un stagiaire</t>
    </r>
  </si>
  <si>
    <r>
      <t>o</t>
    </r>
    <r>
      <rPr>
        <sz val="7"/>
        <color theme="1"/>
        <rFont val="Times New Roman"/>
        <family val="1"/>
      </rPr>
      <t xml:space="preserve">   </t>
    </r>
    <r>
      <rPr>
        <sz val="11"/>
        <color theme="1"/>
        <rFont val="Calibri"/>
        <family val="2"/>
        <scheme val="minor"/>
      </rPr>
      <t>3  bureaux de 2</t>
    </r>
  </si>
  <si>
    <r>
      <t>o</t>
    </r>
    <r>
      <rPr>
        <sz val="7"/>
        <color theme="1"/>
        <rFont val="Times New Roman"/>
        <family val="1"/>
      </rPr>
      <t xml:space="preserve">   </t>
    </r>
    <r>
      <rPr>
        <sz val="11"/>
        <color theme="1"/>
        <rFont val="Calibri"/>
        <family val="2"/>
        <scheme val="minor"/>
      </rPr>
      <t>2 bureaux de 1 pour chef PESA + chef TEC</t>
    </r>
  </si>
  <si>
    <t>choix final</t>
  </si>
  <si>
    <t>Total personnes PESA
 pour les bureaux</t>
  </si>
  <si>
    <t>vue extérieure
 / fenêtre</t>
  </si>
  <si>
    <t>espace dans zone 
badgée renforcée?</t>
  </si>
  <si>
    <t>salle vitrée ou 
semi-ouverte</t>
  </si>
  <si>
    <t>*dispositif de rince oeil de secours
*système aspirant vers l'extérieur
*EPA
*cloisonnement entre les deux paillasses pour s'isoler complètement de l'autre opération
*zone de disquage dans un coin avec protection sur les murs</t>
  </si>
  <si>
    <t>Penser à une séparation physique pour l'interaction avec la donnée sensible lors d'acquisition analogique
*le bout de la salle en longueur avec cloison partielle (mi-hauteur?)</t>
  </si>
  <si>
    <t>Ne pas avoir une pièce pas trop en longueur,  carré?</t>
  </si>
  <si>
    <t xml:space="preserve">30m2 </t>
  </si>
  <si>
    <t>*capacité de 8 personnes 
*lumière naturelle
*les postes peuvent être mis en commun (flex office?) sauf les ordis ATM</t>
  </si>
  <si>
    <t>FIN</t>
  </si>
  <si>
    <t>rectangulaire</t>
  </si>
  <si>
    <t>salle des délégations</t>
  </si>
  <si>
    <t>séquence examen : 3ème étape travail électronique si nécessaire
*étuvage
*débrasage manuel et semi-auto
*tests electriques pour enregistreurs de vol et calculateurs
*nettoyage des composants/cartes électroniques
*lecture mémoire
*probing
*déstratification (machine à décapsuler)</t>
  </si>
  <si>
    <t xml:space="preserve">*deux ilots et des paillasses hautes tout autour pour travail assis conortable
*deux étuves
*machine IR
*station de débrasage manuel
*multimètre de table + 1 alim
*oscilloscope
*machine à probing
*bino stéréo
*nouvelle bino
*lecteurs mémoires et ordinateur associé
*bac de rétention à alccol
*machine à décapsuler + PC
*espace de stockage pour les appareils du labo + consommables
*caméra plafonnier
*polisseuse pour enregistreurs </t>
  </si>
  <si>
    <t>*analyse des paramètres de vol (logicel d'analyses Léa, CEFA)
*extraction et exploitation des données ATM
*MITOYEN espace déchargement enregistreurs, idéalement vue dessus
*animations 3D</t>
  </si>
  <si>
    <r>
      <rPr>
        <b/>
        <sz val="12"/>
        <color theme="1"/>
        <rFont val="Calibri"/>
        <family val="2"/>
        <scheme val="minor"/>
      </rPr>
      <t>En comparaison au labo actuelle, le futur la bo PESA devra permettre:</t>
    </r>
    <r>
      <rPr>
        <sz val="14"/>
        <color theme="1"/>
        <rFont val="Calibri"/>
        <family val="2"/>
        <scheme val="minor"/>
      </rPr>
      <t xml:space="preserve">
</t>
    </r>
    <r>
      <rPr>
        <sz val="11"/>
        <color theme="1"/>
        <rFont val="Calibri"/>
        <family val="2"/>
        <scheme val="minor"/>
      </rPr>
      <t xml:space="preserve">*le travail sur la récupération mémoire, plus bas niveau avec travail autour de la puce en silicium
*un environnement ESD de bout en bout pour l'examen des systèlmes avioniques et des enregistreurs de vol
*l'exploitation de calculateurs de demain inclut les contraintes liées à miniaturisation des composants
*l'exploitation des PED (smartphones/ tablettes) avec le nouvel outil Cellebrite permettant le craquage des  objets connectés dans un environnement electromagnétiquement isolé  
*le stockage approprié des outils de GOTEAM et de Recherche en Mer
*la protection des données personnelles (RGPD) et des données sensibles (réglement Européen et OACI), qui plus est avec l'arrivée croissante des vidéos embarquées (caméra Airbus Helicopters), l'exploitation avancée des PED et la création du Laboratoire Image et Vidéo
*la création d'une salle dédiée à la transcription de données personnelles et sensibles
*de faire face à l'apparition des nouvelles technologies incluses dans les RPAS/drones et demain dans les taxi volants
*la sécurisation des scellés judicaires dans un espace dédié avec local grillagé
*contraintes sécurité au travail: extraction d'air + stockage Lithium 
</t>
    </r>
    <r>
      <rPr>
        <b/>
        <sz val="12"/>
        <color theme="1"/>
        <rFont val="Calibri"/>
        <family val="2"/>
        <scheme val="minor"/>
      </rPr>
      <t xml:space="preserve">Perspectives d'achats d'investissement à moyen terme:
</t>
    </r>
    <r>
      <rPr>
        <sz val="11"/>
        <color theme="1"/>
        <rFont val="Calibri"/>
        <family val="2"/>
        <scheme val="minor"/>
      </rPr>
      <t>*machine de découpe laser de PCB/composants (découpe de précisons de composant, ouverture) pour techniques avancées d'extraction de données
*machine de décapsulation chimique pour examen puce en silicium
*machine de retrait de vernis des cartes électroniques, type microsableuse
*machine à rebonder pour se connecter sur la puce en silicium en cas de composants endommagés
*outils d'exploiation des futurs enregistreurs de vol déployable
*outils d'extraction et d'analyse des objets connectés dans environnement electromagnétiquement isolé  
*outil de fusion de données : casque VR pour animation 3D?
*outil d'exploitation des systèmes de demain (taxi volants, drones)</t>
    </r>
  </si>
  <si>
    <t>40m2</t>
  </si>
  <si>
    <t>salle stockage / 
local à scellés</t>
  </si>
  <si>
    <r>
      <rPr>
        <sz val="11"/>
        <color rgb="FFFF0000"/>
        <rFont val="Calibri"/>
        <family val="2"/>
        <scheme val="minor"/>
      </rPr>
      <t>Environnement</t>
    </r>
    <r>
      <rPr>
        <sz val="11"/>
        <color theme="1"/>
        <rFont val="Calibri"/>
        <family val="2"/>
        <scheme val="minor"/>
      </rPr>
      <t>:
*pas une zone de passage
*espace vitré 
*zone ESD (sol, meubles et matériel)
*salle mitoyenne de:
**salle d'ouverture/démontage, 
**salle enregistreurs de vol
**espace déchargement systèmes
avioniques et PED</t>
    </r>
  </si>
  <si>
    <t>salle exploitation de données</t>
  </si>
  <si>
    <t>salle d'exploitation de 
données sensibles</t>
  </si>
  <si>
    <t>en longueur: en U  ou  L</t>
  </si>
  <si>
    <r>
      <t>*séquence examen :</t>
    </r>
    <r>
      <rPr>
        <b/>
        <sz val="11"/>
        <color theme="1"/>
        <rFont val="Calibri"/>
        <family val="2"/>
        <scheme val="minor"/>
      </rPr>
      <t xml:space="preserve"> 1er étape de prise en compte
déballage des colis</t>
    </r>
    <r>
      <rPr>
        <sz val="11"/>
        <color theme="1"/>
        <rFont val="Calibri"/>
        <family val="2"/>
        <scheme val="minor"/>
      </rPr>
      <t xml:space="preserve">
prise de vue
repackaging de colis
(inclus espace photo défini plus bas ?)</t>
    </r>
  </si>
  <si>
    <t>* stocker les équipements avant examen / en cours d'examen / à restituer
* incluant les scellés judiciaires
* tous les équipements PESA: avionique, enregistreur, caméra…</t>
  </si>
  <si>
    <t>&gt;35m2</t>
  </si>
  <si>
    <t>*séquence examen : 4ème étape déchargement 
*Déchargement des enregistreurs CVR et FDR sur baies de lecture</t>
  </si>
  <si>
    <r>
      <t xml:space="preserve">*proximité </t>
    </r>
    <r>
      <rPr>
        <b/>
        <sz val="11"/>
        <color theme="1"/>
        <rFont val="Calibri"/>
        <family val="2"/>
        <scheme val="minor"/>
      </rPr>
      <t>salle des délégations</t>
    </r>
    <r>
      <rPr>
        <sz val="11"/>
        <color theme="1"/>
        <rFont val="Calibri"/>
        <family val="2"/>
        <scheme val="minor"/>
      </rPr>
      <t xml:space="preserve">
*proximité proximité </t>
    </r>
    <r>
      <rPr>
        <b/>
        <sz val="11"/>
        <color theme="1"/>
        <rFont val="Calibri"/>
        <family val="2"/>
        <scheme val="minor"/>
      </rPr>
      <t>salle  de stockage / local à scellés</t>
    </r>
    <r>
      <rPr>
        <sz val="11"/>
        <color theme="1"/>
        <rFont val="Calibri"/>
        <family val="2"/>
        <scheme val="minor"/>
      </rPr>
      <t xml:space="preserve">
*proximité </t>
    </r>
    <r>
      <rPr>
        <b/>
        <sz val="11"/>
        <color theme="1"/>
        <rFont val="Calibri"/>
        <family val="2"/>
        <scheme val="minor"/>
      </rPr>
      <t>salle d'ouverture / démontage</t>
    </r>
    <r>
      <rPr>
        <sz val="11"/>
        <color theme="1"/>
        <rFont val="Calibri"/>
        <family val="2"/>
        <scheme val="minor"/>
      </rPr>
      <t xml:space="preserve">
* tous les équipements ramenés de go-team y seront stockés avant leur prise en compte et le stockage dans le local à scellés
* couloir d'accès suffisamment large + porte large / pas de marche pour rentrer le chariot avec des gros colis
*zone ESD ou emplacement de prise en compte seulement</t>
    </r>
  </si>
  <si>
    <t>&gt;30m2</t>
  </si>
  <si>
    <t>salle de déchargement des systèmes
avioniques et PED</t>
  </si>
  <si>
    <t>*zone EPA (sol, meubles et matériel ESD)
*cage de Faraday pour crackage smartphones
*MITOYEN et ouvert sur salle électronique. Ex: grande ouverture pour y accéder</t>
  </si>
  <si>
    <t>local opérationnel PESA</t>
  </si>
  <si>
    <t>salle de prise en compte/
restitution</t>
  </si>
  <si>
    <t>salle d'ouverture/démontage</t>
  </si>
  <si>
    <t>salle electronique/avionique</t>
  </si>
  <si>
    <t xml:space="preserve">
selon MOE</t>
  </si>
  <si>
    <t>carré?</t>
  </si>
  <si>
    <t>Nom de la pièce
(vert = salles de réunions)
(jaune= laboratoire)
(bleu = salle de travail en commun)
(gris = local de stockage)</t>
  </si>
  <si>
    <t>selon MOE</t>
  </si>
  <si>
    <t xml:space="preserve">Convention espace/salle : 
Il est définit ici des activités qui aboutit à des espaces par activité. Certaines activités étant importantes, une salle leur est dédiée. Quand l'activité est faible ou ne nécessite pas beaucoup de m2, il est parfois indiquer espace pour préciser que l'activité n'a pas besoin d'être isolée dans une salle dédiée mais pourrait être incluse dans une autre salle, ou combinée à plusieurs espaces.
salle : local dédié
espace : local dédié ou peut être inclus dans un autre local
Convention laboratoire:
*la partie laboratoire est la partie dans laquelle sont réalisés les examens de bout en bout. Les bureaux individuels, les couloirs, certaine zone de stockage et les sanitaires ne font pas nécessairement parties de la zone labo (cf labo actuel) </t>
  </si>
  <si>
    <t>* un bloc sanitaire dans l'accès badgé
* attention à la proximité des toilettes avec la salle de délégation (externe ou interne au labo)</t>
  </si>
  <si>
    <t>Surface pour somme</t>
  </si>
  <si>
    <t>10 m2</t>
  </si>
  <si>
    <t>*cellebrite
*multimètre portable
*banc macro
*1 ou 2 postes avionique 
*cage de faraday
*caméra plafonnier</t>
  </si>
  <si>
    <t xml:space="preserve">*régulation en température
</t>
  </si>
  <si>
    <t>salle d'analyse en sous-groupe 1</t>
  </si>
  <si>
    <t>salle d'analyse en sous-groupe 2</t>
  </si>
  <si>
    <t>*pas de vue extérieure
* insonorisée
*priorisation au travail d'écoute et de transcription à effectif réduit</t>
  </si>
  <si>
    <t>*transcriptions (audio+vidéo) et visionnages lors de travaux en sous-groupe (délégation …)
*si besoin, convertir en salle de réunion pour travail en sous-groupe orienté audio-vidéo</t>
  </si>
  <si>
    <t>* peut accueillir 4 pers
*priorisation pour séance d'analyse de paramètres</t>
  </si>
  <si>
    <t>vitré? Occultable</t>
  </si>
  <si>
    <t>*accueil maximum 4 personnes en configuration réunion
*salle type salle d'écoute 2</t>
  </si>
  <si>
    <t>*salle insonorisée</t>
  </si>
  <si>
    <t>salle modulable en Hémicycle</t>
  </si>
  <si>
    <r>
      <rPr>
        <b/>
        <sz val="11"/>
        <color theme="1"/>
        <rFont val="Calibri"/>
        <family val="2"/>
        <scheme val="minor"/>
      </rPr>
      <t>Principal : accueil de délégation en  vu d'examens au labo PESA</t>
    </r>
    <r>
      <rPr>
        <sz val="11"/>
        <color theme="1"/>
        <rFont val="Calibri"/>
        <family val="2"/>
        <scheme val="minor"/>
      </rPr>
      <t xml:space="preserve">
Si besoin: réunion équipe d'enquête étendue, réunion de pôle, formation interne.</t>
    </r>
  </si>
  <si>
    <t>*Attention à ce que ça ne devienne pas un couloir
*comparaison : salle de crise ~40 (6x7)</t>
  </si>
  <si>
    <t>*éclairage naturel + système occultant pour la confidentialité
*variateur lumineux (projections)</t>
  </si>
  <si>
    <t>*possiblement vitré mais nécessiter de pouvoir rendre confidentiel</t>
  </si>
  <si>
    <t>évacuation d'eau (coin café)</t>
  </si>
  <si>
    <t xml:space="preserve">projection ; epson et TV à définir avec l'info
ordinateur + clickshare
tables chaises
système visio+ audio
report de caméras du labo
coin café sommaire (meuble de rangement, évier, machine à café, bouilloire)
écran d'information en dehors de la salle
répétiteur wifi
système de docks USB + HDMI pour connexion à l'écran
 </t>
  </si>
  <si>
    <r>
      <rPr>
        <b/>
        <sz val="11"/>
        <color theme="1"/>
        <rFont val="Calibri"/>
        <family val="2"/>
        <scheme val="minor"/>
      </rPr>
      <t>*pour 15 personnes</t>
    </r>
    <r>
      <rPr>
        <sz val="11"/>
        <color theme="1"/>
        <rFont val="Calibri"/>
        <family val="2"/>
        <scheme val="minor"/>
      </rPr>
      <t xml:space="preserve">
*accessible facilement depuis l'accueil ou l'entrée du laboratoire (ne pas traverser tout le labo pour y accèder)
*un accès doit donner sur le labo
*Ne doit pas être l'accès principal au laboratoire: préserver un accès labo indépendant de la salle de de délégations pour éviter l'effet corridor
*des sanitaires doivent être accessibles sans rentrer dans la partie laboratoire
*confidentialité  car données d'enquêtes partagées dans la salle
*se voir tous les uns les autres en réunion : une grande table 
*possibilité d'ajouter une petite table ronde ou deux dans les coins (ex: salle A380 au 1er étage du BEA)
*disposition des tables possiblement modulables</t>
    </r>
  </si>
  <si>
    <t>à définir</t>
  </si>
  <si>
    <t>*table ronde + 4 chaises
*matériel d'écoute
*système de projection 
*double affichage</t>
  </si>
  <si>
    <t>* table ronde / 4 chaises
*double affichage
*système de projection</t>
  </si>
  <si>
    <t>~carré</t>
  </si>
  <si>
    <t>*variateur lumineux</t>
  </si>
  <si>
    <t>*variateur lumineux
*pas gênant que ça soit une pièce sans lumière naturel</t>
  </si>
  <si>
    <t>*renouvellement d'air pour éviter l'effet cocotte minute</t>
  </si>
  <si>
    <t xml:space="preserve">15 m2 </t>
  </si>
  <si>
    <t>*modulable pour deux type d'activité:
**transcriptions (audio+vidéo) et visionnages lors de travaux en sous-groupe (délégation …)
**réunion à 8 personnes avec ou sans répétation des écrans</t>
  </si>
  <si>
    <t>*confidentialité très importante : pas de vue extérieure et  insonorisation performante
*confortable pour un travail temporellement long (ventilation etc.)</t>
  </si>
  <si>
    <t>Proportions</t>
  </si>
  <si>
    <t xml:space="preserve">*salle sans fenêtre
*éclairage avec vario
*pas de détecteur de présence OU des BONS détecteurs de présences
</t>
  </si>
  <si>
    <t>*salle sans stress extérieur</t>
  </si>
  <si>
    <t>pas d'éclairage naturel
hateur sous plafond</t>
  </si>
  <si>
    <t>*espace fermé non vitré</t>
  </si>
  <si>
    <r>
      <t xml:space="preserve">*séquence examen : </t>
    </r>
    <r>
      <rPr>
        <b/>
        <sz val="11"/>
        <color theme="1"/>
        <rFont val="Calibri"/>
        <family val="2"/>
        <scheme val="minor"/>
      </rPr>
      <t xml:space="preserve">2ème étape démontage si nécessaire
</t>
    </r>
    <r>
      <rPr>
        <sz val="11"/>
        <color theme="1"/>
        <rFont val="Calibri"/>
        <family val="2"/>
        <scheme val="minor"/>
      </rPr>
      <t xml:space="preserve">
*espace ouverture/prise en compte des calculateurs volumineux et enregistreurs de vol potentiellement contaminés  et découpe (activité actuellement réalisée dans la salle d'ouverture )
*démontage des calculateurs avec faible endommagement/contamination (activité actuellement réalisée sur l'ilôt du labo avionique)</t>
    </r>
  </si>
  <si>
    <r>
      <t xml:space="preserve">espace vitré 
*zone ESD (sol, meubles et matériel)
*proximité avec </t>
    </r>
    <r>
      <rPr>
        <b/>
        <sz val="11"/>
        <color theme="1"/>
        <rFont val="Calibri"/>
        <family val="2"/>
        <scheme val="minor"/>
      </rPr>
      <t>espace lecture enregistreurs de vol</t>
    </r>
    <r>
      <rPr>
        <sz val="11"/>
        <color theme="1"/>
        <rFont val="Calibri"/>
        <family val="2"/>
        <scheme val="minor"/>
      </rPr>
      <t xml:space="preserve">
*proximité avec </t>
    </r>
    <r>
      <rPr>
        <b/>
        <sz val="11"/>
        <color theme="1"/>
        <rFont val="Calibri"/>
        <family val="2"/>
        <scheme val="minor"/>
      </rPr>
      <t>espace electronique/avionique
*</t>
    </r>
    <r>
      <rPr>
        <sz val="11"/>
        <color theme="1"/>
        <rFont val="Calibri"/>
        <family val="2"/>
        <scheme val="minor"/>
      </rPr>
      <t>proximité moins forte avec</t>
    </r>
    <r>
      <rPr>
        <b/>
        <sz val="11"/>
        <color theme="1"/>
        <rFont val="Calibri"/>
        <family val="2"/>
        <scheme val="minor"/>
      </rPr>
      <t xml:space="preserve"> salle de déchargement des systèmes avioniques et PED</t>
    </r>
  </si>
  <si>
    <t>vitré en partie</t>
  </si>
  <si>
    <t>*salle sans vue extérieure
*pas de reflet et/ou de surface réfléchissante
*les postes peuvent être mis en commun mais éviter l'exposition inattendue de la donnée sensible aux collègues (ex: poste dos au mur pour de la vidéo)
*isolation phonique (double sens)
*accès restreignable en cas de travaux aux données sensibles guys 
*pas une zone de passage
* ne pas être vus de l'extérieur</t>
  </si>
  <si>
    <r>
      <t xml:space="preserve">*postes informatiques performants
</t>
    </r>
    <r>
      <rPr>
        <b/>
        <sz val="11"/>
        <rFont val="Calibri"/>
        <family val="2"/>
        <scheme val="minor"/>
      </rPr>
      <t xml:space="preserve">*connexion accélérée au moins avec S:
</t>
    </r>
    <r>
      <rPr>
        <sz val="11"/>
        <rFont val="Calibri"/>
        <family val="2"/>
        <scheme val="minor"/>
      </rPr>
      <t>*grands écrans
*postes de travail confortables
*isolation phonique</t>
    </r>
  </si>
  <si>
    <t>salle lecture des enregistreurs de vol</t>
  </si>
  <si>
    <t>&gt;25m2</t>
  </si>
  <si>
    <t>&gt;30 m2</t>
  </si>
  <si>
    <t>&gt;9m2</t>
  </si>
  <si>
    <t>*évier
*miroir
*douche
*rince œil</t>
  </si>
  <si>
    <t>Somme hors bureaux</t>
  </si>
  <si>
    <t>Bureaux</t>
  </si>
  <si>
    <r>
      <t>* proche de l'</t>
    </r>
    <r>
      <rPr>
        <b/>
        <sz val="11"/>
        <color theme="1"/>
        <rFont val="Calibri"/>
        <family val="2"/>
        <scheme val="minor"/>
      </rPr>
      <t>espace de déchargement avionique / PED</t>
    </r>
    <r>
      <rPr>
        <sz val="11"/>
        <color theme="1"/>
        <rFont val="Calibri"/>
        <family val="2"/>
        <scheme val="minor"/>
      </rPr>
      <t xml:space="preserve">
* 3 zones dans la pièce: à traiter / en cours / à restituer
* une partie grillagée avec les scellés?</t>
    </r>
  </si>
  <si>
    <t xml:space="preserve">Estimation couloirs </t>
  </si>
  <si>
    <t>Somme totale prévisionnelle des besoins PESA</t>
  </si>
  <si>
    <t xml:space="preserve">*ordre de grandeur 
*minimum estimé </t>
  </si>
  <si>
    <t xml:space="preserve"> &gt;40 m2
selon MOE</t>
  </si>
  <si>
    <t>*double écran
*table et chaises de réunion
*matériel d'écoute
*dans l'ensemble, s'appuyer sur la salle de transcription du NTSB en plus moderne
* isolation phonique / de quoi isoler les PED lors des séances de travail ?</t>
  </si>
  <si>
    <t>potentiellement salle borgne car très peu utilisée</t>
  </si>
  <si>
    <t>*armoires avec les AIK et golden chassis
*armoire CMM et AIK
*étagère/armoire avec procédures
*armoire forte avec les cartes d'anciens évènements 
*baies de lecture 
*baie LORAL + table de mixage (action  LPO)
*PC pour numérisation
*zone ESD 
* caméra plafonnier
* 1 PC traça</t>
  </si>
  <si>
    <r>
      <t xml:space="preserve">*pas une zone de passage
*inclure les baies de lecture avec 3 m devant et 1m derrière les baies
*pas de plancher technique mais gaines techniques au plafond
*zone ESD
*proximité </t>
    </r>
    <r>
      <rPr>
        <b/>
        <sz val="11"/>
        <color theme="1"/>
        <rFont val="Calibri"/>
        <family val="2"/>
        <scheme val="minor"/>
      </rPr>
      <t>espace d'ouverture/démontage</t>
    </r>
    <r>
      <rPr>
        <sz val="11"/>
        <color theme="1"/>
        <rFont val="Calibri"/>
        <family val="2"/>
        <scheme val="minor"/>
      </rPr>
      <t xml:space="preserve"> 
*proximité </t>
    </r>
    <r>
      <rPr>
        <b/>
        <sz val="11"/>
        <color theme="1"/>
        <rFont val="Calibri"/>
        <family val="2"/>
        <scheme val="minor"/>
      </rPr>
      <t>espace électronique/avionique</t>
    </r>
    <r>
      <rPr>
        <sz val="11"/>
        <color theme="1"/>
        <rFont val="Calibri"/>
        <family val="2"/>
        <scheme val="minor"/>
      </rPr>
      <t xml:space="preserve">
*proximité </t>
    </r>
    <r>
      <rPr>
        <b/>
        <sz val="11"/>
        <color theme="1"/>
        <rFont val="Calibri"/>
        <family val="2"/>
        <scheme val="minor"/>
      </rPr>
      <t>salle d'exploitation de données</t>
    </r>
  </si>
  <si>
    <t>plan de travail
sorbonne
évier large et moins profond
étau
stockage des outils lourds (disqueuse…) et EPI
perceuse à colonne
caméra
écran pour retransmission temps réel
machine à bandes
banc photo à déclenchement à distance
grande ou double paillasse avec un niveau haut pour les travaux lourds et un niveau bas pour les ouverture de précision
*bino manuelle
*caméra plafonnier
*armoire pour stockage biohazard
*machine de mise sous vide</t>
  </si>
  <si>
    <r>
      <rPr>
        <b/>
        <sz val="11"/>
        <color theme="1"/>
        <rFont val="Calibri"/>
        <family val="2"/>
        <scheme val="minor"/>
      </rPr>
      <t>20 personnes. Répartition à confirmer :</t>
    </r>
    <r>
      <rPr>
        <sz val="11"/>
        <color theme="1"/>
        <rFont val="Calibri"/>
        <family val="2"/>
        <scheme val="minor"/>
      </rPr>
      <t xml:space="preserve">
*3 bureaux de 4 personnes
*2 bureaux de 2 pers de même spécialité
*1 bureau de 2 pers : stagiaires, avec arrivée d'eau pour Dr Bissaro
*2 bureaux individuels (chef TEC + chef PESA)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</si>
</sst>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FF0000"/>
      <name val="Calibri"/>
      <family val="2"/>
      <scheme val="minor"/>
    </font>
    <font>
      <b/>
      <sz val="12"/>
      <color theme="1"/>
      <name val="Calibri"/>
      <family val="2"/>
      <scheme val="minor"/>
    </font>
    <font>
      <sz val="11"/>
      <name val="Calibri"/>
      <family val="2"/>
      <scheme val="minor"/>
    </font>
    <font>
      <b/>
      <sz val="11"/>
      <name val="Calibri"/>
      <family val="2"/>
      <scheme val="minor"/>
    </font>
    <font>
      <b/>
      <sz val="11"/>
      <color theme="1"/>
      <name val="Calibri"/>
      <family val="2"/>
      <scheme val="minor"/>
    </font>
    <font>
      <i/>
      <sz val="8"/>
      <color theme="1"/>
      <name val="Calibri"/>
      <family val="2"/>
      <scheme val="minor"/>
    </font>
    <font>
      <sz val="11"/>
      <color theme="1"/>
      <name val="Courier New"/>
      <family val="3"/>
    </font>
    <font>
      <sz val="7"/>
      <color theme="1"/>
      <name val="Times New Roman"/>
      <family val="1"/>
    </font>
    <font>
      <u/>
      <sz val="11"/>
      <color theme="1"/>
      <name val="Calibri"/>
      <family val="2"/>
      <scheme val="minor"/>
    </font>
    <font>
      <sz val="14"/>
      <color theme="1"/>
      <name val="Calibri"/>
      <family val="2"/>
      <scheme val="minor"/>
    </font>
    <font>
      <b/>
      <sz val="12"/>
      <name val="Calibri"/>
      <family val="2"/>
      <scheme val="minor"/>
    </font>
  </fonts>
  <fills count="9">
    <fill>
      <patternFill patternType="none"/>
    </fill>
    <fill>
      <patternFill patternType="gray125"/>
    </fill>
    <fill>
      <patternFill patternType="solid">
        <fgColor theme="4" tint="0.39997558519241921"/>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bottom style="thin">
        <color indexed="64"/>
      </bottom>
      <diagonal/>
    </border>
  </borders>
  <cellStyleXfs count="1">
    <xf numFmtId="0" fontId="0" fillId="0" borderId="0"/>
  </cellStyleXfs>
  <cellXfs count="72">
    <xf numFmtId="0" fontId="0" fillId="0" borderId="0" xfId="0"/>
    <xf numFmtId="0" fontId="0" fillId="0" borderId="0" xfId="0" applyAlignment="1">
      <alignment wrapText="1"/>
    </xf>
    <xf numFmtId="0" fontId="5" fillId="0" borderId="0" xfId="0" applyFont="1"/>
    <xf numFmtId="0" fontId="0" fillId="0" borderId="1" xfId="0" applyBorder="1"/>
    <xf numFmtId="0" fontId="0" fillId="0" borderId="2" xfId="0" applyFill="1" applyBorder="1"/>
    <xf numFmtId="0" fontId="6" fillId="0" borderId="0" xfId="0" applyFont="1"/>
    <xf numFmtId="0" fontId="0" fillId="0" borderId="0" xfId="0" applyFill="1" applyBorder="1"/>
    <xf numFmtId="0" fontId="0" fillId="0" borderId="0" xfId="0" applyBorder="1"/>
    <xf numFmtId="0" fontId="9" fillId="3" borderId="3" xfId="0" applyFont="1" applyFill="1" applyBorder="1"/>
    <xf numFmtId="0" fontId="0" fillId="3" borderId="7" xfId="0" applyFill="1" applyBorder="1"/>
    <xf numFmtId="0" fontId="0" fillId="3" borderId="4" xfId="0" applyFill="1" applyBorder="1"/>
    <xf numFmtId="0" fontId="7" fillId="3" borderId="8" xfId="0" applyFont="1" applyFill="1" applyBorder="1" applyAlignment="1">
      <alignment horizontal="left" vertical="center" indent="1"/>
    </xf>
    <xf numFmtId="0" fontId="0" fillId="3" borderId="0" xfId="0" applyFill="1" applyBorder="1"/>
    <xf numFmtId="0" fontId="0" fillId="3" borderId="9" xfId="0" applyFill="1" applyBorder="1"/>
    <xf numFmtId="0" fontId="0" fillId="3" borderId="10" xfId="0" applyFill="1" applyBorder="1"/>
    <xf numFmtId="0" fontId="0" fillId="3" borderId="6" xfId="0" applyFill="1" applyBorder="1"/>
    <xf numFmtId="0" fontId="7" fillId="3" borderId="5" xfId="0" applyFont="1" applyFill="1" applyBorder="1" applyAlignment="1">
      <alignment horizontal="left" vertical="center" indent="1"/>
    </xf>
    <xf numFmtId="0" fontId="0" fillId="0" borderId="0" xfId="0" applyAlignment="1"/>
    <xf numFmtId="0" fontId="3" fillId="0" borderId="0" xfId="0" applyFont="1" applyAlignment="1"/>
    <xf numFmtId="0" fontId="0" fillId="0" borderId="0" xfId="0" applyAlignment="1">
      <alignment horizontal="left"/>
    </xf>
    <xf numFmtId="0" fontId="0" fillId="0" borderId="1" xfId="0" applyBorder="1" applyAlignment="1">
      <alignment horizontal="left" vertical="top" wrapText="1"/>
    </xf>
    <xf numFmtId="0" fontId="0" fillId="0" borderId="1" xfId="0" applyBorder="1" applyAlignment="1">
      <alignment vertical="top" wrapText="1"/>
    </xf>
    <xf numFmtId="0" fontId="0" fillId="0" borderId="0" xfId="0" applyAlignment="1">
      <alignment vertical="top"/>
    </xf>
    <xf numFmtId="0" fontId="2" fillId="2" borderId="1" xfId="0" applyFont="1" applyFill="1" applyBorder="1" applyAlignment="1">
      <alignment vertical="top" wrapText="1"/>
    </xf>
    <xf numFmtId="0" fontId="3" fillId="0" borderId="1" xfId="0" applyFont="1" applyBorder="1" applyAlignment="1">
      <alignment vertical="top" wrapText="1"/>
    </xf>
    <xf numFmtId="0" fontId="0" fillId="4" borderId="1" xfId="0" applyFill="1" applyBorder="1" applyAlignment="1">
      <alignment vertical="top" wrapText="1"/>
    </xf>
    <xf numFmtId="0" fontId="0" fillId="4" borderId="1" xfId="0" applyFill="1" applyBorder="1" applyAlignment="1">
      <alignment horizontal="left" vertical="top" wrapText="1"/>
    </xf>
    <xf numFmtId="0" fontId="0" fillId="4" borderId="0" xfId="0" applyFill="1" applyAlignment="1"/>
    <xf numFmtId="0" fontId="3" fillId="5" borderId="1" xfId="0" applyFont="1" applyFill="1" applyBorder="1" applyAlignment="1">
      <alignment vertical="top" wrapText="1"/>
    </xf>
    <xf numFmtId="0" fontId="3" fillId="5" borderId="1" xfId="0" applyFont="1" applyFill="1" applyBorder="1" applyAlignment="1">
      <alignment horizontal="left" vertical="top" wrapText="1"/>
    </xf>
    <xf numFmtId="0" fontId="4" fillId="5" borderId="1" xfId="0" applyFont="1" applyFill="1" applyBorder="1" applyAlignment="1">
      <alignment vertical="top" wrapText="1"/>
    </xf>
    <xf numFmtId="0" fontId="3" fillId="5" borderId="0" xfId="0" applyFont="1" applyFill="1" applyAlignment="1"/>
    <xf numFmtId="0" fontId="3" fillId="6" borderId="1" xfId="0" applyFont="1" applyFill="1" applyBorder="1" applyAlignment="1">
      <alignment vertical="top" wrapText="1"/>
    </xf>
    <xf numFmtId="0" fontId="3" fillId="6" borderId="1" xfId="0" applyFont="1" applyFill="1" applyBorder="1" applyAlignment="1">
      <alignment horizontal="left" vertical="top" wrapText="1"/>
    </xf>
    <xf numFmtId="0" fontId="3" fillId="6" borderId="0" xfId="0" applyFont="1" applyFill="1" applyAlignment="1"/>
    <xf numFmtId="0" fontId="2" fillId="2" borderId="1" xfId="0" applyFont="1" applyFill="1" applyBorder="1" applyAlignment="1">
      <alignment horizontal="left" vertical="top" wrapText="1"/>
    </xf>
    <xf numFmtId="0" fontId="3" fillId="3" borderId="1" xfId="0" applyFont="1" applyFill="1" applyBorder="1" applyAlignment="1">
      <alignment vertical="top" wrapText="1"/>
    </xf>
    <xf numFmtId="0" fontId="3" fillId="3" borderId="1" xfId="0" applyFont="1" applyFill="1" applyBorder="1" applyAlignment="1">
      <alignment horizontal="left" vertical="top" wrapText="1"/>
    </xf>
    <xf numFmtId="0" fontId="3" fillId="3" borderId="0" xfId="0" applyFont="1" applyFill="1" applyAlignment="1"/>
    <xf numFmtId="0" fontId="0" fillId="6" borderId="1" xfId="0" applyFill="1" applyBorder="1" applyAlignment="1">
      <alignment vertical="top" wrapText="1"/>
    </xf>
    <xf numFmtId="0" fontId="0" fillId="6" borderId="1" xfId="0" applyFill="1" applyBorder="1" applyAlignment="1">
      <alignment horizontal="left" vertical="top" wrapText="1"/>
    </xf>
    <xf numFmtId="0" fontId="0" fillId="6" borderId="0" xfId="0" applyFill="1" applyAlignment="1"/>
    <xf numFmtId="0" fontId="2" fillId="6" borderId="1" xfId="0" applyFont="1" applyFill="1" applyBorder="1" applyAlignment="1">
      <alignment vertical="top" wrapText="1"/>
    </xf>
    <xf numFmtId="0" fontId="11" fillId="6" borderId="1" xfId="0" applyFont="1" applyFill="1" applyBorder="1" applyAlignment="1">
      <alignment vertical="top" wrapText="1"/>
    </xf>
    <xf numFmtId="0" fontId="2" fillId="4" borderId="1" xfId="0" applyFont="1" applyFill="1" applyBorder="1" applyAlignment="1">
      <alignment vertical="top" wrapText="1"/>
    </xf>
    <xf numFmtId="0" fontId="11" fillId="5" borderId="1" xfId="0" applyFont="1" applyFill="1" applyBorder="1" applyAlignment="1">
      <alignment vertical="top" wrapText="1"/>
    </xf>
    <xf numFmtId="0" fontId="11" fillId="3" borderId="1" xfId="0" applyFont="1" applyFill="1" applyBorder="1" applyAlignment="1">
      <alignment vertical="top" wrapText="1"/>
    </xf>
    <xf numFmtId="0" fontId="11" fillId="0" borderId="1" xfId="0" applyFont="1" applyBorder="1" applyAlignment="1">
      <alignment vertical="top" wrapText="1"/>
    </xf>
    <xf numFmtId="0" fontId="11" fillId="0" borderId="0" xfId="0" applyFont="1" applyAlignment="1">
      <alignment wrapText="1"/>
    </xf>
    <xf numFmtId="0" fontId="2" fillId="0" borderId="0" xfId="0" applyFont="1" applyAlignment="1"/>
    <xf numFmtId="0" fontId="2" fillId="0" borderId="0" xfId="0" applyFont="1" applyAlignment="1">
      <alignment vertical="top" wrapText="1"/>
    </xf>
    <xf numFmtId="0" fontId="11" fillId="2" borderId="1" xfId="0" applyFont="1" applyFill="1" applyBorder="1" applyAlignment="1">
      <alignment vertical="top" wrapText="1"/>
    </xf>
    <xf numFmtId="0" fontId="3" fillId="4" borderId="1" xfId="0" applyFont="1" applyFill="1" applyBorder="1" applyAlignment="1">
      <alignment vertical="top" wrapText="1"/>
    </xf>
    <xf numFmtId="0" fontId="3" fillId="0" borderId="0" xfId="0" applyFont="1" applyAlignment="1">
      <alignment vertical="top"/>
    </xf>
    <xf numFmtId="0" fontId="4" fillId="4" borderId="1" xfId="0" applyFont="1" applyFill="1" applyBorder="1" applyAlignment="1">
      <alignment vertical="top" wrapText="1"/>
    </xf>
    <xf numFmtId="0" fontId="11" fillId="7" borderId="1" xfId="0" applyFont="1" applyFill="1" applyBorder="1" applyAlignment="1">
      <alignment vertical="top" wrapText="1"/>
    </xf>
    <xf numFmtId="0" fontId="3" fillId="7" borderId="1" xfId="0" applyFont="1" applyFill="1" applyBorder="1" applyAlignment="1">
      <alignment vertical="top" wrapText="1"/>
    </xf>
    <xf numFmtId="0" fontId="0" fillId="7" borderId="1" xfId="0" applyFill="1" applyBorder="1" applyAlignment="1">
      <alignment horizontal="left" vertical="top" wrapText="1"/>
    </xf>
    <xf numFmtId="0" fontId="0" fillId="7" borderId="1" xfId="0" applyFill="1" applyBorder="1" applyAlignment="1">
      <alignment vertical="top" wrapText="1"/>
    </xf>
    <xf numFmtId="0" fontId="3" fillId="7" borderId="0" xfId="0" applyFont="1" applyFill="1" applyAlignment="1"/>
    <xf numFmtId="0" fontId="11" fillId="8" borderId="1" xfId="0" applyFont="1" applyFill="1" applyBorder="1" applyAlignment="1">
      <alignment vertical="top" wrapText="1"/>
    </xf>
    <xf numFmtId="0" fontId="3" fillId="8" borderId="1" xfId="0" applyFont="1" applyFill="1" applyBorder="1" applyAlignment="1">
      <alignment vertical="top" wrapText="1"/>
    </xf>
    <xf numFmtId="0" fontId="0" fillId="8" borderId="1" xfId="0" applyFill="1" applyBorder="1" applyAlignment="1">
      <alignment horizontal="left" vertical="top" wrapText="1"/>
    </xf>
    <xf numFmtId="0" fontId="0" fillId="8" borderId="1" xfId="0" applyFill="1" applyBorder="1" applyAlignment="1">
      <alignment vertical="top" wrapText="1"/>
    </xf>
    <xf numFmtId="0" fontId="0" fillId="8" borderId="0" xfId="0" applyFill="1" applyAlignment="1"/>
    <xf numFmtId="49" fontId="0" fillId="0" borderId="5" xfId="0" applyNumberFormat="1" applyBorder="1" applyAlignment="1">
      <alignment horizontal="left" wrapText="1"/>
    </xf>
    <xf numFmtId="49" fontId="0" fillId="0" borderId="10" xfId="0" applyNumberFormat="1" applyBorder="1" applyAlignment="1">
      <alignment horizontal="left" wrapText="1"/>
    </xf>
    <xf numFmtId="49" fontId="0" fillId="0" borderId="6" xfId="0" applyNumberFormat="1" applyBorder="1" applyAlignment="1">
      <alignment horizontal="left" wrapText="1"/>
    </xf>
    <xf numFmtId="0" fontId="5" fillId="0" borderId="3" xfId="0" applyFont="1" applyBorder="1" applyAlignment="1">
      <alignment horizontal="center"/>
    </xf>
    <xf numFmtId="0" fontId="5" fillId="0" borderId="7" xfId="0" applyFont="1" applyBorder="1" applyAlignment="1">
      <alignment horizontal="center"/>
    </xf>
    <xf numFmtId="0" fontId="5" fillId="0" borderId="4" xfId="0" applyFont="1" applyBorder="1" applyAlignment="1">
      <alignment horizontal="center"/>
    </xf>
    <xf numFmtId="0" fontId="10" fillId="0" borderId="11"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sz="1200"/>
              <a:t>Conservation</a:t>
            </a:r>
            <a:r>
              <a:rPr lang="fr-FR" sz="1200" baseline="0"/>
              <a:t> d'un PC fixe dans l'espace de travail commun ?</a:t>
            </a:r>
            <a:endParaRPr lang="fr-FR" sz="1200"/>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doughnutChart>
        <c:varyColors val="1"/>
        <c:ser>
          <c:idx val="0"/>
          <c:order val="0"/>
          <c:tx>
            <c:strRef>
              <c:f>bureaux!$A$19</c:f>
              <c:strCache>
                <c:ptCount val="1"/>
                <c:pt idx="0">
                  <c:v>Résultats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EC0-4DF5-AFB6-5C7F9767E06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EC0-4DF5-AFB6-5C7F9767E06E}"/>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fr-FR"/>
              </a:p>
            </c:txPr>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bureaux!$B$1:$C$1</c:f>
              <c:strCache>
                <c:ptCount val="2"/>
                <c:pt idx="0">
                  <c:v>PC fixe commun NON</c:v>
                </c:pt>
                <c:pt idx="1">
                  <c:v>PC fixe commun OUI</c:v>
                </c:pt>
              </c:strCache>
            </c:strRef>
          </c:cat>
          <c:val>
            <c:numRef>
              <c:f>bureaux!$B$19:$C$19</c:f>
              <c:numCache>
                <c:formatCode>General</c:formatCode>
                <c:ptCount val="2"/>
                <c:pt idx="0">
                  <c:v>9</c:v>
                </c:pt>
                <c:pt idx="1">
                  <c:v>3</c:v>
                </c:pt>
              </c:numCache>
            </c:numRef>
          </c:val>
          <c:extLst>
            <c:ext xmlns:c16="http://schemas.microsoft.com/office/drawing/2014/chart" uri="{C3380CC4-5D6E-409C-BE32-E72D297353CC}">
              <c16:uniqueId val="{00000000-78EC-44F8-A5DB-82C724060222}"/>
            </c:ext>
          </c:extLst>
        </c:ser>
        <c:dLbls>
          <c:showLegendKey val="0"/>
          <c:showVal val="0"/>
          <c:showCatName val="0"/>
          <c:showSerName val="0"/>
          <c:showPercent val="0"/>
          <c:showBubbleSize val="0"/>
          <c:showLeaderLines val="0"/>
        </c:dLbls>
        <c:firstSliceAng val="0"/>
        <c:holeSize val="75"/>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Bureau</a:t>
            </a:r>
            <a:r>
              <a:rPr lang="en-US" baseline="0"/>
              <a:t> individuel?</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doughnutChart>
        <c:varyColors val="1"/>
        <c:ser>
          <c:idx val="0"/>
          <c:order val="0"/>
          <c:tx>
            <c:strRef>
              <c:f>bureaux!$A$19</c:f>
              <c:strCache>
                <c:ptCount val="1"/>
                <c:pt idx="0">
                  <c:v>Résultats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84F-4646-A849-BBB9F451226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2-A38F-42F4-A3F0-2A4C79552647}"/>
              </c:ext>
            </c:extLst>
          </c:dPt>
          <c:dLbls>
            <c:dLbl>
              <c:idx val="1"/>
              <c:layout>
                <c:manualLayout>
                  <c:x val="-9.1666666666666688E-2"/>
                  <c:y val="-6.944444444444444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38F-42F4-A3F0-2A4C79552647}"/>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fr-FR"/>
              </a:p>
            </c:txPr>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bureaux!$E$1:$F$1</c:f>
              <c:strCache>
                <c:ptCount val="2"/>
                <c:pt idx="0">
                  <c:v>Bureau individuel OUI</c:v>
                </c:pt>
                <c:pt idx="1">
                  <c:v>bureau individuel NON</c:v>
                </c:pt>
              </c:strCache>
            </c:strRef>
          </c:cat>
          <c:val>
            <c:numRef>
              <c:f>bureaux!$E$19:$F$19</c:f>
              <c:numCache>
                <c:formatCode>General</c:formatCode>
                <c:ptCount val="2"/>
                <c:pt idx="0">
                  <c:v>10</c:v>
                </c:pt>
                <c:pt idx="1">
                  <c:v>2</c:v>
                </c:pt>
              </c:numCache>
            </c:numRef>
          </c:val>
          <c:extLst>
            <c:ext xmlns:c16="http://schemas.microsoft.com/office/drawing/2014/chart" uri="{C3380CC4-5D6E-409C-BE32-E72D297353CC}">
              <c16:uniqueId val="{00000000-A38F-42F4-A3F0-2A4C79552647}"/>
            </c:ext>
          </c:extLst>
        </c:ser>
        <c:dLbls>
          <c:showLegendKey val="0"/>
          <c:showVal val="0"/>
          <c:showCatName val="0"/>
          <c:showSerName val="0"/>
          <c:showPercent val="0"/>
          <c:showBubbleSize val="0"/>
          <c:showLeaderLines val="0"/>
        </c:dLbls>
        <c:firstSliceAng val="0"/>
        <c:holeSize val="75"/>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Type</a:t>
            </a:r>
            <a:r>
              <a:rPr lang="fr-FR" baseline="0"/>
              <a:t> de bureaux</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tx>
            <c:strRef>
              <c:f>bureaux!$H$1</c:f>
              <c:strCache>
                <c:ptCount val="1"/>
                <c:pt idx="0">
                  <c:v>Bureau individuel</c:v>
                </c:pt>
              </c:strCache>
            </c:strRef>
          </c:tx>
          <c:spPr>
            <a:solidFill>
              <a:schemeClr val="accent1"/>
            </a:solidFill>
            <a:ln w="19050">
              <a:solidFill>
                <a:schemeClr val="lt1"/>
              </a:solidFill>
            </a:ln>
            <a:effectLst/>
          </c:spPr>
          <c:invertIfNegative val="0"/>
          <c:cat>
            <c:strRef>
              <c:f>bureaux!$A$19</c:f>
              <c:strCache>
                <c:ptCount val="1"/>
                <c:pt idx="0">
                  <c:v>Résultats</c:v>
                </c:pt>
              </c:strCache>
            </c:strRef>
          </c:cat>
          <c:val>
            <c:numRef>
              <c:f>bureaux!$H$19</c:f>
              <c:numCache>
                <c:formatCode>General</c:formatCode>
                <c:ptCount val="1"/>
                <c:pt idx="0">
                  <c:v>1.7272727272727271</c:v>
                </c:pt>
              </c:numCache>
            </c:numRef>
          </c:val>
          <c:extLst>
            <c:ext xmlns:c16="http://schemas.microsoft.com/office/drawing/2014/chart" uri="{C3380CC4-5D6E-409C-BE32-E72D297353CC}">
              <c16:uniqueId val="{00000000-BF38-4978-A50D-4ECF0BDE023E}"/>
            </c:ext>
          </c:extLst>
        </c:ser>
        <c:ser>
          <c:idx val="1"/>
          <c:order val="1"/>
          <c:tx>
            <c:strRef>
              <c:f>bureaux!$I$1</c:f>
              <c:strCache>
                <c:ptCount val="1"/>
                <c:pt idx="0">
                  <c:v>bureau 2 pers même spécialité</c:v>
                </c:pt>
              </c:strCache>
            </c:strRef>
          </c:tx>
          <c:spPr>
            <a:solidFill>
              <a:schemeClr val="accent2"/>
            </a:solidFill>
            <a:ln w="19050">
              <a:solidFill>
                <a:schemeClr val="lt1"/>
              </a:solidFill>
            </a:ln>
            <a:effectLst/>
          </c:spPr>
          <c:invertIfNegative val="0"/>
          <c:cat>
            <c:strRef>
              <c:f>bureaux!$A$19</c:f>
              <c:strCache>
                <c:ptCount val="1"/>
                <c:pt idx="0">
                  <c:v>Résultats</c:v>
                </c:pt>
              </c:strCache>
            </c:strRef>
          </c:cat>
          <c:val>
            <c:numRef>
              <c:f>bureaux!$I$19</c:f>
              <c:numCache>
                <c:formatCode>General</c:formatCode>
                <c:ptCount val="1"/>
                <c:pt idx="0">
                  <c:v>2.4545454545454546</c:v>
                </c:pt>
              </c:numCache>
            </c:numRef>
          </c:val>
          <c:extLst>
            <c:ext xmlns:c16="http://schemas.microsoft.com/office/drawing/2014/chart" uri="{C3380CC4-5D6E-409C-BE32-E72D297353CC}">
              <c16:uniqueId val="{00000002-BF38-4978-A50D-4ECF0BDE023E}"/>
            </c:ext>
          </c:extLst>
        </c:ser>
        <c:ser>
          <c:idx val="2"/>
          <c:order val="2"/>
          <c:tx>
            <c:strRef>
              <c:f>bureaux!$J$1</c:f>
              <c:strCache>
                <c:ptCount val="1"/>
                <c:pt idx="0">
                  <c:v>bureau 4 pers même spécialité</c:v>
                </c:pt>
              </c:strCache>
            </c:strRef>
          </c:tx>
          <c:spPr>
            <a:solidFill>
              <a:schemeClr val="accent3"/>
            </a:solidFill>
            <a:ln w="19050">
              <a:solidFill>
                <a:schemeClr val="lt1"/>
              </a:solidFill>
            </a:ln>
            <a:effectLst/>
          </c:spPr>
          <c:invertIfNegative val="0"/>
          <c:cat>
            <c:strRef>
              <c:f>bureaux!$A$19</c:f>
              <c:strCache>
                <c:ptCount val="1"/>
                <c:pt idx="0">
                  <c:v>Résultats</c:v>
                </c:pt>
              </c:strCache>
            </c:strRef>
          </c:cat>
          <c:val>
            <c:numRef>
              <c:f>bureaux!$J$19</c:f>
              <c:numCache>
                <c:formatCode>General</c:formatCode>
                <c:ptCount val="1"/>
                <c:pt idx="0">
                  <c:v>1.9090909090909092</c:v>
                </c:pt>
              </c:numCache>
            </c:numRef>
          </c:val>
          <c:extLst>
            <c:ext xmlns:c16="http://schemas.microsoft.com/office/drawing/2014/chart" uri="{C3380CC4-5D6E-409C-BE32-E72D297353CC}">
              <c16:uniqueId val="{00000003-BF38-4978-A50D-4ECF0BDE023E}"/>
            </c:ext>
          </c:extLst>
        </c:ser>
        <c:ser>
          <c:idx val="3"/>
          <c:order val="3"/>
          <c:tx>
            <c:strRef>
              <c:f>bureaux!$K$1</c:f>
              <c:strCache>
                <c:ptCount val="1"/>
                <c:pt idx="0">
                  <c:v>bureau partagé TOUS même spécialité</c:v>
                </c:pt>
              </c:strCache>
            </c:strRef>
          </c:tx>
          <c:spPr>
            <a:solidFill>
              <a:schemeClr val="accent4"/>
            </a:solidFill>
            <a:ln w="19050">
              <a:solidFill>
                <a:schemeClr val="lt1"/>
              </a:solidFill>
            </a:ln>
            <a:effectLst/>
          </c:spPr>
          <c:invertIfNegative val="0"/>
          <c:cat>
            <c:strRef>
              <c:f>bureaux!$A$19</c:f>
              <c:strCache>
                <c:ptCount val="1"/>
                <c:pt idx="0">
                  <c:v>Résultats</c:v>
                </c:pt>
              </c:strCache>
            </c:strRef>
          </c:cat>
          <c:val>
            <c:numRef>
              <c:f>bureaux!$K$19</c:f>
              <c:numCache>
                <c:formatCode>General</c:formatCode>
                <c:ptCount val="1"/>
                <c:pt idx="0">
                  <c:v>1.8181818181818183</c:v>
                </c:pt>
              </c:numCache>
            </c:numRef>
          </c:val>
          <c:extLst>
            <c:ext xmlns:c16="http://schemas.microsoft.com/office/drawing/2014/chart" uri="{C3380CC4-5D6E-409C-BE32-E72D297353CC}">
              <c16:uniqueId val="{00000004-BF38-4978-A50D-4ECF0BDE023E}"/>
            </c:ext>
          </c:extLst>
        </c:ser>
        <c:ser>
          <c:idx val="4"/>
          <c:order val="4"/>
          <c:tx>
            <c:strRef>
              <c:f>bureaux!$L$1</c:f>
              <c:strCache>
                <c:ptCount val="1"/>
                <c:pt idx="0">
                  <c:v>bureau 3/4 pers interspecialité</c:v>
                </c:pt>
              </c:strCache>
            </c:strRef>
          </c:tx>
          <c:spPr>
            <a:solidFill>
              <a:schemeClr val="accent5"/>
            </a:solidFill>
            <a:ln w="19050">
              <a:solidFill>
                <a:schemeClr val="lt1"/>
              </a:solidFill>
            </a:ln>
            <a:effectLst/>
          </c:spPr>
          <c:invertIfNegative val="0"/>
          <c:cat>
            <c:strRef>
              <c:f>bureaux!$A$19</c:f>
              <c:strCache>
                <c:ptCount val="1"/>
                <c:pt idx="0">
                  <c:v>Résultats</c:v>
                </c:pt>
              </c:strCache>
            </c:strRef>
          </c:cat>
          <c:val>
            <c:numRef>
              <c:f>bureaux!$L$19</c:f>
              <c:numCache>
                <c:formatCode>General</c:formatCode>
                <c:ptCount val="1"/>
                <c:pt idx="0">
                  <c:v>2.0909090909090908</c:v>
                </c:pt>
              </c:numCache>
            </c:numRef>
          </c:val>
          <c:extLst>
            <c:ext xmlns:c16="http://schemas.microsoft.com/office/drawing/2014/chart" uri="{C3380CC4-5D6E-409C-BE32-E72D297353CC}">
              <c16:uniqueId val="{00000005-BF38-4978-A50D-4ECF0BDE023E}"/>
            </c:ext>
          </c:extLst>
        </c:ser>
        <c:dLbls>
          <c:showLegendKey val="0"/>
          <c:showVal val="0"/>
          <c:showCatName val="0"/>
          <c:showSerName val="0"/>
          <c:showPercent val="0"/>
          <c:showBubbleSize val="0"/>
        </c:dLbls>
        <c:gapWidth val="150"/>
        <c:axId val="516752816"/>
        <c:axId val="516754480"/>
      </c:barChart>
      <c:catAx>
        <c:axId val="51675281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6754480"/>
        <c:crosses val="autoZero"/>
        <c:auto val="1"/>
        <c:lblAlgn val="ctr"/>
        <c:lblOffset val="100"/>
        <c:noMultiLvlLbl val="0"/>
      </c:catAx>
      <c:valAx>
        <c:axId val="516754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67528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Premiers</a:t>
            </a:r>
            <a:r>
              <a:rPr lang="fr-FR" baseline="0"/>
              <a:t> choix (1 et 2)</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1822081148542401"/>
          <c:y val="0.10831436381248176"/>
          <c:w val="0.65042526699752734"/>
          <c:h val="0.86769762641476533"/>
        </c:manualLayout>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5-20FB-40F3-AEB3-A21B6D72C8B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4-20FB-40F3-AEB3-A21B6D72C8B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3-20FB-40F3-AEB3-A21B6D72C8B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2-20FB-40F3-AEB3-A21B6D72C8B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6-20FB-40F3-AEB3-A21B6D72C8BF}"/>
              </c:ext>
            </c:extLst>
          </c:dPt>
          <c:dLbls>
            <c:dLbl>
              <c:idx val="0"/>
              <c:layout>
                <c:manualLayout>
                  <c:x val="5.7553956834532287E-2"/>
                  <c:y val="-4.797601954550587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0FB-40F3-AEB3-A21B6D72C8BF}"/>
                </c:ext>
              </c:extLst>
            </c:dLbl>
            <c:dLbl>
              <c:idx val="1"/>
              <c:layout>
                <c:manualLayout>
                  <c:x val="7.9136690647482008E-2"/>
                  <c:y val="-3.99800162879216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0FB-40F3-AEB3-A21B6D72C8BF}"/>
                </c:ext>
              </c:extLst>
            </c:dLbl>
            <c:dLbl>
              <c:idx val="2"/>
              <c:layout>
                <c:manualLayout>
                  <c:x val="-2.877697841726623E-2"/>
                  <c:y val="5.997002443188224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0FB-40F3-AEB3-A21B6D72C8BF}"/>
                </c:ext>
              </c:extLst>
            </c:dLbl>
            <c:dLbl>
              <c:idx val="3"/>
              <c:layout>
                <c:manualLayout>
                  <c:x val="-0.11031175059952038"/>
                  <c:y val="4.397801791671368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20FB-40F3-AEB3-A21B6D72C8BF}"/>
                </c:ext>
              </c:extLst>
            </c:dLbl>
            <c:dLbl>
              <c:idx val="4"/>
              <c:layout>
                <c:manualLayout>
                  <c:x val="-4.3165467625899283E-2"/>
                  <c:y val="-2.398800977275295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20FB-40F3-AEB3-A21B6D72C8BF}"/>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fr-FR"/>
              </a:p>
            </c:txPr>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bureaux!$H$1:$L$1</c:f>
              <c:strCache>
                <c:ptCount val="5"/>
                <c:pt idx="0">
                  <c:v>Bureau individuel</c:v>
                </c:pt>
                <c:pt idx="1">
                  <c:v>bureau 2 pers même spécialité</c:v>
                </c:pt>
                <c:pt idx="2">
                  <c:v>bureau 4 pers même spécialité</c:v>
                </c:pt>
                <c:pt idx="3">
                  <c:v>bureau partagé TOUS même spécialité</c:v>
                </c:pt>
                <c:pt idx="4">
                  <c:v>bureau 3/4 pers interspecialité</c:v>
                </c:pt>
              </c:strCache>
            </c:strRef>
          </c:cat>
          <c:val>
            <c:numRef>
              <c:f>bureaux!$H$20:$L$20</c:f>
              <c:numCache>
                <c:formatCode>General</c:formatCode>
                <c:ptCount val="5"/>
                <c:pt idx="0">
                  <c:v>5</c:v>
                </c:pt>
                <c:pt idx="1">
                  <c:v>6</c:v>
                </c:pt>
                <c:pt idx="2">
                  <c:v>3</c:v>
                </c:pt>
                <c:pt idx="3">
                  <c:v>2</c:v>
                </c:pt>
                <c:pt idx="4">
                  <c:v>6</c:v>
                </c:pt>
              </c:numCache>
            </c:numRef>
          </c:val>
          <c:extLst>
            <c:ext xmlns:c16="http://schemas.microsoft.com/office/drawing/2014/chart" uri="{C3380CC4-5D6E-409C-BE32-E72D297353CC}">
              <c16:uniqueId val="{00000000-20FB-40F3-AEB3-A21B6D72C8BF}"/>
            </c:ext>
          </c:extLst>
        </c:ser>
        <c:dLbls>
          <c:showLegendKey val="0"/>
          <c:showVal val="0"/>
          <c:showCatName val="0"/>
          <c:showSerName val="0"/>
          <c:showPercent val="0"/>
          <c:showBubbleSize val="0"/>
          <c:showLeaderLines val="0"/>
        </c:dLbls>
        <c:firstSliceAng val="0"/>
        <c:holeSize val="7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Choix des</a:t>
            </a:r>
            <a:r>
              <a:rPr lang="fr-FR" baseline="0"/>
              <a:t> bureaux</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27476224846894137"/>
          <c:y val="0.12944152814231555"/>
          <c:w val="0.50047572178477695"/>
          <c:h val="0.83412620297462814"/>
        </c:manualLayout>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C63-457F-BBDE-F86B349738F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C63-457F-BBDE-F86B349738F4}"/>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fr-FR"/>
              </a:p>
            </c:txPr>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bureaux!$Q$1:$R$1</c:f>
              <c:strCache>
                <c:ptCount val="2"/>
                <c:pt idx="0">
                  <c:v>bureau à 2 même spécialité</c:v>
                </c:pt>
                <c:pt idx="1">
                  <c:v>bureau à 3/4 interspécialité</c:v>
                </c:pt>
              </c:strCache>
            </c:strRef>
          </c:cat>
          <c:val>
            <c:numRef>
              <c:f>bureaux!$Q$19:$R$19</c:f>
              <c:numCache>
                <c:formatCode>General</c:formatCode>
                <c:ptCount val="2"/>
                <c:pt idx="0">
                  <c:v>5</c:v>
                </c:pt>
                <c:pt idx="1">
                  <c:v>7</c:v>
                </c:pt>
              </c:numCache>
            </c:numRef>
          </c:val>
          <c:extLst>
            <c:ext xmlns:c16="http://schemas.microsoft.com/office/drawing/2014/chart" uri="{C3380CC4-5D6E-409C-BE32-E72D297353CC}">
              <c16:uniqueId val="{00000000-44DC-4228-B240-5F196D9AFAB0}"/>
            </c:ext>
          </c:extLst>
        </c:ser>
        <c:dLbls>
          <c:showLegendKey val="0"/>
          <c:showVal val="0"/>
          <c:showCatName val="0"/>
          <c:showSerName val="0"/>
          <c:showPercent val="0"/>
          <c:showBubbleSize val="0"/>
          <c:showLeaderLines val="0"/>
        </c:dLbls>
        <c:firstSliceAng val="0"/>
        <c:holeSize val="75"/>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104775</xdr:colOff>
      <xdr:row>30</xdr:row>
      <xdr:rowOff>166687</xdr:rowOff>
    </xdr:from>
    <xdr:to>
      <xdr:col>2</xdr:col>
      <xdr:colOff>1162050</xdr:colOff>
      <xdr:row>45</xdr:row>
      <xdr:rowOff>52387</xdr:rowOff>
    </xdr:to>
    <xdr:graphicFrame macro="">
      <xdr:nvGraphicFramePr>
        <xdr:cNvPr id="2" name="Graphique 1">
          <a:extLst>
            <a:ext uri="{FF2B5EF4-FFF2-40B4-BE49-F238E27FC236}">
              <a16:creationId xmlns:a16="http://schemas.microsoft.com/office/drawing/2014/main" id="{28D9809C-DD7B-4CD8-B02E-06AFA02E8B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1195388</xdr:colOff>
      <xdr:row>30</xdr:row>
      <xdr:rowOff>166687</xdr:rowOff>
    </xdr:from>
    <xdr:to>
      <xdr:col>6</xdr:col>
      <xdr:colOff>447676</xdr:colOff>
      <xdr:row>45</xdr:row>
      <xdr:rowOff>52387</xdr:rowOff>
    </xdr:to>
    <xdr:graphicFrame macro="">
      <xdr:nvGraphicFramePr>
        <xdr:cNvPr id="3" name="Graphique 2">
          <a:extLst>
            <a:ext uri="{FF2B5EF4-FFF2-40B4-BE49-F238E27FC236}">
              <a16:creationId xmlns:a16="http://schemas.microsoft.com/office/drawing/2014/main" id="{EA644C83-F3AC-41AA-8237-1368C64A551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500062</xdr:colOff>
      <xdr:row>30</xdr:row>
      <xdr:rowOff>95250</xdr:rowOff>
    </xdr:from>
    <xdr:to>
      <xdr:col>14</xdr:col>
      <xdr:colOff>409575</xdr:colOff>
      <xdr:row>48</xdr:row>
      <xdr:rowOff>114300</xdr:rowOff>
    </xdr:to>
    <xdr:graphicFrame macro="">
      <xdr:nvGraphicFramePr>
        <xdr:cNvPr id="4" name="Graphique 3">
          <a:extLst>
            <a:ext uri="{FF2B5EF4-FFF2-40B4-BE49-F238E27FC236}">
              <a16:creationId xmlns:a16="http://schemas.microsoft.com/office/drawing/2014/main" id="{26D2D185-3F54-4DA0-B5A2-D3F0F042529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31</xdr:row>
      <xdr:rowOff>28575</xdr:rowOff>
    </xdr:from>
    <xdr:to>
      <xdr:col>10</xdr:col>
      <xdr:colOff>285750</xdr:colOff>
      <xdr:row>47</xdr:row>
      <xdr:rowOff>157162</xdr:rowOff>
    </xdr:to>
    <xdr:graphicFrame macro="">
      <xdr:nvGraphicFramePr>
        <xdr:cNvPr id="5" name="Graphique 4">
          <a:extLst>
            <a:ext uri="{FF2B5EF4-FFF2-40B4-BE49-F238E27FC236}">
              <a16:creationId xmlns:a16="http://schemas.microsoft.com/office/drawing/2014/main" id="{0711603F-A2C2-4C67-840A-0E2561CD6F0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757237</xdr:colOff>
      <xdr:row>30</xdr:row>
      <xdr:rowOff>80962</xdr:rowOff>
    </xdr:from>
    <xdr:to>
      <xdr:col>19</xdr:col>
      <xdr:colOff>61912</xdr:colOff>
      <xdr:row>44</xdr:row>
      <xdr:rowOff>157162</xdr:rowOff>
    </xdr:to>
    <xdr:graphicFrame macro="">
      <xdr:nvGraphicFramePr>
        <xdr:cNvPr id="6" name="Graphique 5">
          <a:extLst>
            <a:ext uri="{FF2B5EF4-FFF2-40B4-BE49-F238E27FC236}">
              <a16:creationId xmlns:a16="http://schemas.microsoft.com/office/drawing/2014/main" id="{C7E90F0F-F633-433D-A881-F9DE22D802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42757-BD63-4747-B32E-15BD62497B98}">
  <dimension ref="A1:O32"/>
  <sheetViews>
    <sheetView tabSelected="1" zoomScale="70" zoomScaleNormal="70" workbookViewId="0">
      <pane xSplit="1" ySplit="1" topLeftCell="C15" activePane="bottomRight" state="frozen"/>
      <selection pane="topRight" activeCell="B1" sqref="B1"/>
      <selection pane="bottomLeft" activeCell="A2" sqref="A2"/>
      <selection pane="bottomRight" activeCell="D17" sqref="D17"/>
    </sheetView>
  </sheetViews>
  <sheetFormatPr baseColWidth="10" defaultColWidth="11.54296875" defaultRowHeight="15.5" x14ac:dyDescent="0.35"/>
  <cols>
    <col min="1" max="1" width="33.1796875" style="49" customWidth="1"/>
    <col min="2" max="3" width="14.54296875" style="18" customWidth="1"/>
    <col min="4" max="4" width="57.7265625" style="19" customWidth="1"/>
    <col min="5" max="5" width="55.453125" style="17" customWidth="1"/>
    <col min="6" max="6" width="13.453125" style="17" customWidth="1"/>
    <col min="7" max="7" width="19" style="17" customWidth="1"/>
    <col min="8" max="8" width="14.81640625" style="17" customWidth="1"/>
    <col min="9" max="9" width="41.1796875" style="18" customWidth="1"/>
    <col min="10" max="10" width="26.81640625" style="18" customWidth="1"/>
    <col min="11" max="11" width="15.26953125" style="17" customWidth="1"/>
    <col min="12" max="13" width="31.81640625" style="17" customWidth="1"/>
    <col min="14" max="14" width="18" style="17" bestFit="1" customWidth="1"/>
    <col min="15" max="15" width="27.453125" style="17" bestFit="1" customWidth="1"/>
    <col min="16" max="16384" width="11.54296875" style="17"/>
  </cols>
  <sheetData>
    <row r="1" spans="1:15" ht="77.5" x14ac:dyDescent="0.35">
      <c r="A1" s="23" t="s">
        <v>130</v>
      </c>
      <c r="B1" s="51" t="s">
        <v>3</v>
      </c>
      <c r="C1" s="51" t="s">
        <v>134</v>
      </c>
      <c r="D1" s="35" t="s">
        <v>0</v>
      </c>
      <c r="E1" s="23" t="s">
        <v>7</v>
      </c>
      <c r="F1" s="23" t="s">
        <v>95</v>
      </c>
      <c r="G1" s="23" t="s">
        <v>96</v>
      </c>
      <c r="H1" s="23" t="s">
        <v>97</v>
      </c>
      <c r="I1" s="51" t="s">
        <v>1</v>
      </c>
      <c r="J1" s="51" t="s">
        <v>2</v>
      </c>
      <c r="K1" s="23" t="s">
        <v>164</v>
      </c>
      <c r="L1" s="23" t="s">
        <v>4</v>
      </c>
      <c r="M1" s="23" t="s">
        <v>10</v>
      </c>
      <c r="N1" s="23" t="s">
        <v>5</v>
      </c>
      <c r="O1" s="23" t="s">
        <v>6</v>
      </c>
    </row>
    <row r="2" spans="1:15" s="41" customFormat="1" ht="253" customHeight="1" x14ac:dyDescent="0.35">
      <c r="A2" s="42" t="s">
        <v>105</v>
      </c>
      <c r="B2" s="32" t="s">
        <v>185</v>
      </c>
      <c r="C2" s="32">
        <v>45</v>
      </c>
      <c r="D2" s="40" t="s">
        <v>147</v>
      </c>
      <c r="E2" s="39" t="s">
        <v>153</v>
      </c>
      <c r="F2" s="39" t="s">
        <v>80</v>
      </c>
      <c r="G2" s="39" t="s">
        <v>79</v>
      </c>
      <c r="H2" s="39" t="s">
        <v>81</v>
      </c>
      <c r="I2" s="32" t="s">
        <v>152</v>
      </c>
      <c r="J2" s="32" t="s">
        <v>148</v>
      </c>
      <c r="K2" s="39" t="s">
        <v>128</v>
      </c>
      <c r="L2" s="39" t="s">
        <v>149</v>
      </c>
      <c r="M2" s="39" t="s">
        <v>150</v>
      </c>
      <c r="N2" s="39"/>
      <c r="O2" s="39" t="s">
        <v>151</v>
      </c>
    </row>
    <row r="3" spans="1:15" s="34" customFormat="1" ht="58" x14ac:dyDescent="0.35">
      <c r="A3" s="43" t="s">
        <v>138</v>
      </c>
      <c r="B3" s="32" t="s">
        <v>161</v>
      </c>
      <c r="C3" s="32">
        <v>15</v>
      </c>
      <c r="D3" s="33" t="s">
        <v>141</v>
      </c>
      <c r="E3" s="32" t="s">
        <v>140</v>
      </c>
      <c r="F3" s="32" t="s">
        <v>79</v>
      </c>
      <c r="G3" s="32" t="s">
        <v>80</v>
      </c>
      <c r="H3" s="32" t="s">
        <v>79</v>
      </c>
      <c r="I3" s="32" t="s">
        <v>155</v>
      </c>
      <c r="J3" s="32" t="s">
        <v>144</v>
      </c>
      <c r="K3" s="32" t="s">
        <v>157</v>
      </c>
      <c r="L3" s="32" t="s">
        <v>158</v>
      </c>
      <c r="M3" s="32" t="s">
        <v>145</v>
      </c>
      <c r="N3" s="32" t="s">
        <v>160</v>
      </c>
      <c r="O3" s="32"/>
    </row>
    <row r="4" spans="1:15" s="34" customFormat="1" ht="58" x14ac:dyDescent="0.35">
      <c r="A4" s="43" t="s">
        <v>139</v>
      </c>
      <c r="B4" s="32" t="s">
        <v>161</v>
      </c>
      <c r="C4" s="32">
        <v>15</v>
      </c>
      <c r="D4" s="33" t="s">
        <v>86</v>
      </c>
      <c r="E4" s="32" t="s">
        <v>142</v>
      </c>
      <c r="F4" s="32" t="s">
        <v>154</v>
      </c>
      <c r="G4" s="32" t="s">
        <v>80</v>
      </c>
      <c r="H4" s="32" t="s">
        <v>143</v>
      </c>
      <c r="I4" s="32" t="s">
        <v>156</v>
      </c>
      <c r="J4" s="32" t="s">
        <v>144</v>
      </c>
      <c r="K4" s="32" t="s">
        <v>157</v>
      </c>
      <c r="L4" s="32" t="s">
        <v>159</v>
      </c>
      <c r="M4" s="32" t="s">
        <v>145</v>
      </c>
      <c r="N4" s="32" t="s">
        <v>160</v>
      </c>
      <c r="O4" s="32"/>
    </row>
    <row r="5" spans="1:15" s="34" customFormat="1" ht="137.5" customHeight="1" x14ac:dyDescent="0.35">
      <c r="A5" s="43" t="s">
        <v>146</v>
      </c>
      <c r="B5" s="32" t="s">
        <v>101</v>
      </c>
      <c r="C5" s="32">
        <v>30</v>
      </c>
      <c r="D5" s="33" t="s">
        <v>162</v>
      </c>
      <c r="E5" s="32" t="s">
        <v>163</v>
      </c>
      <c r="F5" s="32" t="s">
        <v>79</v>
      </c>
      <c r="G5" s="32" t="s">
        <v>80</v>
      </c>
      <c r="H5" s="32" t="s">
        <v>83</v>
      </c>
      <c r="I5" s="32" t="s">
        <v>186</v>
      </c>
      <c r="J5" s="32" t="s">
        <v>34</v>
      </c>
      <c r="K5" s="32" t="s">
        <v>104</v>
      </c>
      <c r="L5" s="32" t="s">
        <v>165</v>
      </c>
      <c r="M5" s="32" t="s">
        <v>166</v>
      </c>
      <c r="N5" s="32" t="s">
        <v>35</v>
      </c>
      <c r="O5" s="32" t="s">
        <v>22</v>
      </c>
    </row>
    <row r="6" spans="1:15" s="27" customFormat="1" ht="116" x14ac:dyDescent="0.35">
      <c r="A6" s="44" t="s">
        <v>125</v>
      </c>
      <c r="B6" s="52" t="s">
        <v>135</v>
      </c>
      <c r="C6" s="52">
        <v>10</v>
      </c>
      <c r="D6" s="26" t="s">
        <v>116</v>
      </c>
      <c r="E6" s="25" t="s">
        <v>120</v>
      </c>
      <c r="F6" s="25" t="s">
        <v>79</v>
      </c>
      <c r="G6" s="25" t="s">
        <v>80</v>
      </c>
      <c r="H6" s="25" t="s">
        <v>82</v>
      </c>
      <c r="I6" s="52" t="s">
        <v>77</v>
      </c>
      <c r="J6" s="52" t="s">
        <v>31</v>
      </c>
      <c r="K6" s="25" t="s">
        <v>129</v>
      </c>
      <c r="L6" s="25"/>
      <c r="M6" s="25" t="s">
        <v>30</v>
      </c>
      <c r="N6" s="25"/>
      <c r="O6" s="25"/>
    </row>
    <row r="7" spans="1:15" s="27" customFormat="1" ht="92.5" customHeight="1" x14ac:dyDescent="0.35">
      <c r="A7" s="44" t="s">
        <v>111</v>
      </c>
      <c r="B7" s="52" t="s">
        <v>175</v>
      </c>
      <c r="C7" s="52">
        <v>25</v>
      </c>
      <c r="D7" s="26" t="s">
        <v>117</v>
      </c>
      <c r="E7" s="25" t="s">
        <v>181</v>
      </c>
      <c r="F7" s="25" t="s">
        <v>79</v>
      </c>
      <c r="G7" s="25" t="s">
        <v>80</v>
      </c>
      <c r="H7" s="25" t="s">
        <v>83</v>
      </c>
      <c r="I7" s="52" t="s">
        <v>78</v>
      </c>
      <c r="J7" s="52"/>
      <c r="K7" s="25" t="s">
        <v>115</v>
      </c>
      <c r="L7" s="25" t="s">
        <v>167</v>
      </c>
      <c r="M7" s="25" t="s">
        <v>168</v>
      </c>
      <c r="N7" s="25" t="s">
        <v>79</v>
      </c>
      <c r="O7" s="25" t="s">
        <v>79</v>
      </c>
    </row>
    <row r="8" spans="1:15" s="27" customFormat="1" ht="255.65" customHeight="1" x14ac:dyDescent="0.35">
      <c r="A8" s="44" t="s">
        <v>126</v>
      </c>
      <c r="B8" s="52" t="s">
        <v>118</v>
      </c>
      <c r="C8" s="52">
        <v>35</v>
      </c>
      <c r="D8" s="26" t="s">
        <v>169</v>
      </c>
      <c r="E8" s="25" t="s">
        <v>170</v>
      </c>
      <c r="F8" s="25" t="s">
        <v>79</v>
      </c>
      <c r="G8" s="25" t="s">
        <v>80</v>
      </c>
      <c r="H8" s="25" t="s">
        <v>171</v>
      </c>
      <c r="I8" s="52" t="s">
        <v>190</v>
      </c>
      <c r="J8" s="52" t="s">
        <v>98</v>
      </c>
      <c r="K8" s="25" t="s">
        <v>129</v>
      </c>
      <c r="L8" s="25" t="s">
        <v>11</v>
      </c>
      <c r="M8" s="25" t="s">
        <v>12</v>
      </c>
      <c r="N8" s="25" t="s">
        <v>9</v>
      </c>
      <c r="O8" s="25" t="s">
        <v>13</v>
      </c>
    </row>
    <row r="9" spans="1:15" s="27" customFormat="1" ht="246.5" x14ac:dyDescent="0.35">
      <c r="A9" s="44" t="s">
        <v>127</v>
      </c>
      <c r="B9" s="52" t="s">
        <v>110</v>
      </c>
      <c r="C9" s="52">
        <v>40</v>
      </c>
      <c r="D9" s="26" t="s">
        <v>106</v>
      </c>
      <c r="E9" s="25" t="s">
        <v>112</v>
      </c>
      <c r="F9" s="25" t="s">
        <v>79</v>
      </c>
      <c r="G9" s="25" t="s">
        <v>80</v>
      </c>
      <c r="H9" s="25" t="s">
        <v>81</v>
      </c>
      <c r="I9" s="52" t="s">
        <v>107</v>
      </c>
      <c r="J9" s="52" t="s">
        <v>16</v>
      </c>
      <c r="K9" s="25" t="s">
        <v>17</v>
      </c>
      <c r="L9" s="25" t="s">
        <v>18</v>
      </c>
      <c r="M9" s="25" t="s">
        <v>19</v>
      </c>
      <c r="N9" s="25" t="s">
        <v>8</v>
      </c>
      <c r="O9" s="25" t="s">
        <v>13</v>
      </c>
    </row>
    <row r="10" spans="1:15" s="27" customFormat="1" ht="185.25" customHeight="1" x14ac:dyDescent="0.35">
      <c r="A10" s="44" t="s">
        <v>174</v>
      </c>
      <c r="B10" s="52" t="s">
        <v>121</v>
      </c>
      <c r="C10" s="52">
        <v>35</v>
      </c>
      <c r="D10" s="26" t="s">
        <v>119</v>
      </c>
      <c r="E10" s="25" t="s">
        <v>189</v>
      </c>
      <c r="F10" s="25" t="s">
        <v>79</v>
      </c>
      <c r="G10" s="25" t="s">
        <v>80</v>
      </c>
      <c r="H10" s="25" t="s">
        <v>81</v>
      </c>
      <c r="I10" s="52" t="s">
        <v>188</v>
      </c>
      <c r="J10" s="54" t="s">
        <v>99</v>
      </c>
      <c r="K10" s="25"/>
      <c r="L10" s="25" t="s">
        <v>187</v>
      </c>
      <c r="M10" s="25" t="s">
        <v>15</v>
      </c>
      <c r="N10" s="25"/>
      <c r="O10" s="25"/>
    </row>
    <row r="11" spans="1:15" s="27" customFormat="1" ht="108" customHeight="1" x14ac:dyDescent="0.35">
      <c r="A11" s="44" t="s">
        <v>122</v>
      </c>
      <c r="B11" s="52" t="s">
        <v>14</v>
      </c>
      <c r="C11" s="52">
        <v>25</v>
      </c>
      <c r="D11" s="26" t="s">
        <v>32</v>
      </c>
      <c r="E11" s="25" t="s">
        <v>123</v>
      </c>
      <c r="F11" s="25" t="s">
        <v>80</v>
      </c>
      <c r="G11" s="25" t="s">
        <v>80</v>
      </c>
      <c r="H11" s="25" t="s">
        <v>81</v>
      </c>
      <c r="I11" s="52" t="s">
        <v>136</v>
      </c>
      <c r="J11" s="52"/>
      <c r="K11" s="25"/>
      <c r="L11" s="25"/>
      <c r="M11" s="25"/>
      <c r="N11" s="25"/>
      <c r="O11" s="25" t="s">
        <v>28</v>
      </c>
    </row>
    <row r="12" spans="1:15" s="31" customFormat="1" ht="105.65" customHeight="1" x14ac:dyDescent="0.35">
      <c r="A12" s="45" t="s">
        <v>113</v>
      </c>
      <c r="B12" s="28" t="s">
        <v>176</v>
      </c>
      <c r="C12" s="28">
        <v>30</v>
      </c>
      <c r="D12" s="29" t="s">
        <v>108</v>
      </c>
      <c r="E12" s="28" t="s">
        <v>102</v>
      </c>
      <c r="F12" s="28" t="s">
        <v>80</v>
      </c>
      <c r="G12" s="28" t="s">
        <v>80</v>
      </c>
      <c r="H12" s="28" t="s">
        <v>81</v>
      </c>
      <c r="I12" s="28" t="s">
        <v>24</v>
      </c>
      <c r="J12" s="30" t="s">
        <v>36</v>
      </c>
      <c r="K12" s="28"/>
      <c r="L12" s="28" t="s">
        <v>23</v>
      </c>
      <c r="M12" s="28" t="s">
        <v>38</v>
      </c>
      <c r="N12" s="28"/>
      <c r="O12" s="28"/>
    </row>
    <row r="13" spans="1:15" s="31" customFormat="1" ht="189" customHeight="1" x14ac:dyDescent="0.35">
      <c r="A13" s="45" t="s">
        <v>114</v>
      </c>
      <c r="B13" s="28" t="s">
        <v>175</v>
      </c>
      <c r="C13" s="28">
        <v>25</v>
      </c>
      <c r="D13" s="29" t="s">
        <v>20</v>
      </c>
      <c r="E13" s="28" t="s">
        <v>172</v>
      </c>
      <c r="F13" s="28" t="s">
        <v>80</v>
      </c>
      <c r="G13" s="28" t="s">
        <v>80</v>
      </c>
      <c r="H13" s="28" t="s">
        <v>83</v>
      </c>
      <c r="I13" s="28" t="s">
        <v>173</v>
      </c>
      <c r="J13" s="30" t="s">
        <v>37</v>
      </c>
      <c r="K13" s="28" t="s">
        <v>100</v>
      </c>
      <c r="L13" s="28" t="s">
        <v>21</v>
      </c>
      <c r="M13" s="28" t="s">
        <v>33</v>
      </c>
      <c r="N13" s="28"/>
      <c r="O13" s="28"/>
    </row>
    <row r="14" spans="1:15" s="38" customFormat="1" ht="72.5" x14ac:dyDescent="0.35">
      <c r="A14" s="46" t="s">
        <v>124</v>
      </c>
      <c r="B14" s="36" t="s">
        <v>177</v>
      </c>
      <c r="C14" s="36">
        <v>12</v>
      </c>
      <c r="D14" s="37" t="s">
        <v>27</v>
      </c>
      <c r="E14" s="36" t="s">
        <v>137</v>
      </c>
      <c r="F14" s="36" t="s">
        <v>79</v>
      </c>
      <c r="G14" s="36" t="s">
        <v>80</v>
      </c>
      <c r="H14" s="36" t="s">
        <v>83</v>
      </c>
      <c r="I14" s="36" t="s">
        <v>25</v>
      </c>
      <c r="J14" s="36"/>
      <c r="K14" s="36" t="s">
        <v>26</v>
      </c>
      <c r="L14" s="36" t="s">
        <v>29</v>
      </c>
      <c r="M14" s="36"/>
      <c r="N14" s="36"/>
      <c r="O14" s="36"/>
    </row>
    <row r="15" spans="1:15" s="59" customFormat="1" ht="58" x14ac:dyDescent="0.35">
      <c r="A15" s="55" t="s">
        <v>76</v>
      </c>
      <c r="B15" s="56"/>
      <c r="C15" s="56">
        <v>12</v>
      </c>
      <c r="D15" s="57"/>
      <c r="E15" s="58" t="s">
        <v>133</v>
      </c>
      <c r="F15" s="58" t="s">
        <v>80</v>
      </c>
      <c r="G15" s="58" t="s">
        <v>80</v>
      </c>
      <c r="H15" s="58" t="s">
        <v>83</v>
      </c>
      <c r="I15" s="56" t="s">
        <v>178</v>
      </c>
      <c r="J15" s="56"/>
      <c r="K15" s="56"/>
      <c r="L15" s="56"/>
      <c r="M15" s="56"/>
      <c r="N15" s="56"/>
      <c r="O15" s="56"/>
    </row>
    <row r="16" spans="1:15" s="41" customFormat="1" ht="97.5" customHeight="1" x14ac:dyDescent="0.35">
      <c r="A16" s="42" t="s">
        <v>179</v>
      </c>
      <c r="B16" s="32"/>
      <c r="C16" s="32">
        <f>SUM(C2:C15)</f>
        <v>354</v>
      </c>
      <c r="D16" s="40"/>
      <c r="E16" s="39"/>
      <c r="F16" s="39"/>
      <c r="G16" s="39"/>
      <c r="H16" s="39"/>
      <c r="I16" s="32"/>
      <c r="J16" s="32"/>
      <c r="K16" s="39"/>
      <c r="L16" s="39"/>
      <c r="M16" s="39"/>
      <c r="N16" s="39"/>
      <c r="O16" s="39"/>
    </row>
    <row r="17" spans="1:15" s="41" customFormat="1" ht="81.650000000000006" customHeight="1" x14ac:dyDescent="0.35">
      <c r="A17" s="43" t="s">
        <v>180</v>
      </c>
      <c r="B17" s="32" t="s">
        <v>131</v>
      </c>
      <c r="C17" s="32">
        <v>220</v>
      </c>
      <c r="D17" s="40" t="s">
        <v>191</v>
      </c>
      <c r="E17" s="39"/>
      <c r="F17" s="39" t="s">
        <v>80</v>
      </c>
      <c r="G17" s="39" t="s">
        <v>79</v>
      </c>
      <c r="H17" s="39" t="s">
        <v>81</v>
      </c>
      <c r="I17" s="32"/>
      <c r="J17" s="32"/>
      <c r="K17" s="39"/>
      <c r="L17" s="39"/>
      <c r="M17" s="39"/>
      <c r="N17" s="39"/>
      <c r="O17" s="39"/>
    </row>
    <row r="18" spans="1:15" s="41" customFormat="1" ht="81.650000000000006" customHeight="1" x14ac:dyDescent="0.35">
      <c r="A18" s="43" t="s">
        <v>182</v>
      </c>
      <c r="B18" s="32" t="s">
        <v>131</v>
      </c>
      <c r="C18" s="32">
        <v>50</v>
      </c>
      <c r="D18" s="40" t="s">
        <v>184</v>
      </c>
      <c r="E18" s="39"/>
      <c r="F18" s="39"/>
      <c r="G18" s="39"/>
      <c r="H18" s="39"/>
      <c r="I18" s="32"/>
      <c r="J18" s="32"/>
      <c r="K18" s="39"/>
      <c r="L18" s="39"/>
      <c r="M18" s="39"/>
      <c r="N18" s="39"/>
      <c r="O18" s="39"/>
    </row>
    <row r="19" spans="1:15" s="64" customFormat="1" ht="81.650000000000006" customHeight="1" x14ac:dyDescent="0.35">
      <c r="A19" s="60" t="s">
        <v>183</v>
      </c>
      <c r="B19" s="61"/>
      <c r="C19" s="61">
        <f>C16+C18+C17</f>
        <v>624</v>
      </c>
      <c r="D19" s="62"/>
      <c r="E19" s="63"/>
      <c r="F19" s="63"/>
      <c r="G19" s="63"/>
      <c r="H19" s="63"/>
      <c r="I19" s="61"/>
      <c r="J19" s="61"/>
      <c r="K19" s="63"/>
      <c r="L19" s="63"/>
      <c r="M19" s="63"/>
      <c r="N19" s="63"/>
      <c r="O19" s="63"/>
    </row>
    <row r="20" spans="1:15" x14ac:dyDescent="0.35">
      <c r="A20" s="47" t="s">
        <v>103</v>
      </c>
      <c r="B20" s="24"/>
      <c r="C20" s="24"/>
      <c r="D20" s="20"/>
      <c r="E20" s="21"/>
      <c r="F20" s="21"/>
      <c r="G20" s="21"/>
      <c r="H20" s="21"/>
      <c r="I20" s="24"/>
      <c r="J20" s="24"/>
      <c r="K20" s="21"/>
      <c r="L20" s="21"/>
      <c r="M20" s="21"/>
      <c r="N20" s="21"/>
      <c r="O20" s="21"/>
    </row>
    <row r="21" spans="1:15" x14ac:dyDescent="0.35">
      <c r="A21" s="48"/>
    </row>
    <row r="27" spans="1:15" ht="16" thickBot="1" x14ac:dyDescent="0.4"/>
    <row r="28" spans="1:15" ht="14.5" x14ac:dyDescent="0.35">
      <c r="A28" s="68" t="s">
        <v>84</v>
      </c>
      <c r="B28" s="69"/>
      <c r="C28" s="69"/>
      <c r="D28" s="70"/>
    </row>
    <row r="29" spans="1:15" ht="75" customHeight="1" thickBot="1" x14ac:dyDescent="0.4">
      <c r="A29" s="65" t="s">
        <v>85</v>
      </c>
      <c r="B29" s="66"/>
      <c r="C29" s="66"/>
      <c r="D29" s="67"/>
    </row>
    <row r="32" spans="1:15" ht="331.5" customHeight="1" x14ac:dyDescent="0.35">
      <c r="A32" s="50" t="s">
        <v>132</v>
      </c>
      <c r="B32" s="53"/>
      <c r="C32" s="53"/>
      <c r="D32" s="71" t="s">
        <v>109</v>
      </c>
      <c r="E32" s="71"/>
      <c r="F32" s="71"/>
      <c r="G32" s="71"/>
      <c r="H32" s="22"/>
      <c r="I32" s="53"/>
      <c r="J32" s="53"/>
      <c r="K32" s="22"/>
      <c r="L32" s="22"/>
      <c r="M32" s="22"/>
      <c r="N32" s="22"/>
      <c r="O32" s="22"/>
    </row>
  </sheetData>
  <mergeCells count="3">
    <mergeCell ref="A29:D29"/>
    <mergeCell ref="A28:D28"/>
    <mergeCell ref="D32:G3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8549E-5255-4643-BD94-578DC35FE3E4}">
  <dimension ref="A1:S30"/>
  <sheetViews>
    <sheetView workbookViewId="0">
      <pane xSplit="1" ySplit="1" topLeftCell="L11" activePane="bottomRight" state="frozen"/>
      <selection pane="topRight" activeCell="B1" sqref="B1"/>
      <selection pane="bottomLeft" activeCell="A2" sqref="A2"/>
      <selection pane="bottomRight" activeCell="Q22" sqref="Q22"/>
    </sheetView>
  </sheetViews>
  <sheetFormatPr baseColWidth="10" defaultRowHeight="14.5" x14ac:dyDescent="0.35"/>
  <cols>
    <col min="1" max="1" width="14.1796875" style="2" bestFit="1" customWidth="1"/>
    <col min="2" max="2" width="22.54296875" customWidth="1"/>
    <col min="3" max="3" width="20.81640625" bestFit="1" customWidth="1"/>
    <col min="4" max="4" width="6.54296875" customWidth="1"/>
    <col min="5" max="5" width="18" customWidth="1"/>
    <col min="6" max="6" width="21.54296875" bestFit="1" customWidth="1"/>
    <col min="7" max="7" width="8.1796875" customWidth="1"/>
    <col min="8" max="8" width="19.453125" customWidth="1"/>
    <col min="9" max="9" width="19.54296875" customWidth="1"/>
    <col min="10" max="10" width="20.81640625" customWidth="1"/>
    <col min="11" max="11" width="35.453125" bestFit="1" customWidth="1"/>
    <col min="12" max="12" width="24.1796875" bestFit="1" customWidth="1"/>
    <col min="13" max="13" width="5.81640625" customWidth="1"/>
    <col min="14" max="15" width="14.81640625" bestFit="1" customWidth="1"/>
    <col min="16" max="16" width="12.1796875" customWidth="1"/>
    <col min="17" max="18" width="25.54296875" bestFit="1" customWidth="1"/>
    <col min="19" max="19" width="20.81640625" customWidth="1"/>
  </cols>
  <sheetData>
    <row r="1" spans="1:18" s="2" customFormat="1" x14ac:dyDescent="0.35">
      <c r="B1" s="2" t="s">
        <v>45</v>
      </c>
      <c r="C1" s="2" t="s">
        <v>46</v>
      </c>
      <c r="E1" s="2" t="s">
        <v>42</v>
      </c>
      <c r="F1" s="2" t="s">
        <v>43</v>
      </c>
      <c r="H1" s="2" t="s">
        <v>39</v>
      </c>
      <c r="I1" s="2" t="s">
        <v>40</v>
      </c>
      <c r="J1" s="2" t="s">
        <v>41</v>
      </c>
      <c r="K1" s="2" t="s">
        <v>44</v>
      </c>
      <c r="L1" s="2" t="s">
        <v>55</v>
      </c>
      <c r="N1" s="2" t="s">
        <v>70</v>
      </c>
      <c r="O1" s="2" t="s">
        <v>69</v>
      </c>
      <c r="P1" s="2" t="s">
        <v>71</v>
      </c>
      <c r="Q1" s="2" t="s">
        <v>88</v>
      </c>
      <c r="R1" s="2" t="s">
        <v>87</v>
      </c>
    </row>
    <row r="2" spans="1:18" x14ac:dyDescent="0.35">
      <c r="A2" s="2" t="s">
        <v>56</v>
      </c>
      <c r="B2">
        <v>1</v>
      </c>
      <c r="C2">
        <v>0</v>
      </c>
      <c r="E2">
        <v>1</v>
      </c>
      <c r="F2">
        <v>0</v>
      </c>
      <c r="H2" s="3">
        <v>5</v>
      </c>
      <c r="I2" s="3">
        <v>1</v>
      </c>
      <c r="J2" s="3">
        <v>4</v>
      </c>
      <c r="K2" s="3">
        <v>3</v>
      </c>
      <c r="L2" s="3">
        <v>2</v>
      </c>
      <c r="N2" s="4">
        <v>0</v>
      </c>
      <c r="O2" s="4">
        <v>0</v>
      </c>
      <c r="Q2" s="6">
        <v>0</v>
      </c>
      <c r="R2" s="6">
        <v>1</v>
      </c>
    </row>
    <row r="3" spans="1:18" x14ac:dyDescent="0.35">
      <c r="A3" s="2" t="s">
        <v>60</v>
      </c>
      <c r="B3">
        <v>1</v>
      </c>
      <c r="C3">
        <v>0</v>
      </c>
      <c r="E3">
        <v>1</v>
      </c>
      <c r="F3">
        <v>0</v>
      </c>
      <c r="H3" s="3">
        <v>5</v>
      </c>
      <c r="I3" s="3">
        <v>3</v>
      </c>
      <c r="J3" s="3">
        <v>2</v>
      </c>
      <c r="K3" s="3">
        <v>1</v>
      </c>
      <c r="L3" s="3">
        <v>4</v>
      </c>
      <c r="N3" s="4">
        <v>0</v>
      </c>
      <c r="O3" s="4">
        <v>1</v>
      </c>
      <c r="Q3" s="6">
        <v>0</v>
      </c>
      <c r="R3" s="6">
        <v>1</v>
      </c>
    </row>
    <row r="5" spans="1:18" x14ac:dyDescent="0.35">
      <c r="A5" s="2" t="s">
        <v>66</v>
      </c>
      <c r="B5">
        <v>1</v>
      </c>
      <c r="C5">
        <v>0</v>
      </c>
      <c r="E5">
        <v>0</v>
      </c>
      <c r="F5">
        <v>1</v>
      </c>
      <c r="Q5">
        <v>0</v>
      </c>
      <c r="R5">
        <v>0</v>
      </c>
    </row>
    <row r="6" spans="1:18" x14ac:dyDescent="0.35">
      <c r="A6" s="2" t="s">
        <v>62</v>
      </c>
      <c r="B6">
        <v>0</v>
      </c>
      <c r="C6">
        <v>1</v>
      </c>
      <c r="E6">
        <v>1</v>
      </c>
      <c r="F6">
        <v>0</v>
      </c>
      <c r="H6" s="3">
        <v>2</v>
      </c>
      <c r="I6" s="3">
        <v>1</v>
      </c>
      <c r="J6" s="3">
        <v>3</v>
      </c>
      <c r="K6" s="3">
        <v>4</v>
      </c>
      <c r="L6" s="3">
        <v>5</v>
      </c>
      <c r="N6" s="4">
        <v>1</v>
      </c>
      <c r="O6" s="4">
        <v>0</v>
      </c>
      <c r="Q6" s="6">
        <v>1</v>
      </c>
      <c r="R6" s="6">
        <v>0</v>
      </c>
    </row>
    <row r="7" spans="1:18" x14ac:dyDescent="0.35">
      <c r="A7" s="2" t="s">
        <v>58</v>
      </c>
      <c r="B7">
        <v>1</v>
      </c>
      <c r="C7">
        <v>0</v>
      </c>
      <c r="E7">
        <v>1</v>
      </c>
      <c r="F7">
        <v>0</v>
      </c>
      <c r="H7" s="3">
        <v>1</v>
      </c>
      <c r="I7" s="3">
        <v>5</v>
      </c>
      <c r="J7" s="3">
        <v>4</v>
      </c>
      <c r="K7" s="3">
        <v>3</v>
      </c>
      <c r="L7" s="3">
        <v>2</v>
      </c>
      <c r="N7" s="4"/>
      <c r="O7" s="4"/>
      <c r="Q7" s="6">
        <v>1</v>
      </c>
      <c r="R7" s="6">
        <v>0</v>
      </c>
    </row>
    <row r="8" spans="1:18" x14ac:dyDescent="0.35">
      <c r="A8" s="2" t="s">
        <v>61</v>
      </c>
      <c r="B8">
        <v>0</v>
      </c>
      <c r="C8">
        <v>1</v>
      </c>
      <c r="E8">
        <v>1</v>
      </c>
      <c r="F8">
        <v>0</v>
      </c>
      <c r="H8" s="3">
        <v>2</v>
      </c>
      <c r="I8" s="3">
        <v>5</v>
      </c>
      <c r="J8" s="3">
        <v>4</v>
      </c>
      <c r="K8" s="3">
        <v>3</v>
      </c>
      <c r="L8" s="3">
        <v>1</v>
      </c>
      <c r="N8" s="4">
        <v>0</v>
      </c>
      <c r="O8" s="4">
        <v>0</v>
      </c>
      <c r="Q8" s="6">
        <v>0</v>
      </c>
      <c r="R8" s="6">
        <v>1</v>
      </c>
    </row>
    <row r="9" spans="1:18" x14ac:dyDescent="0.35">
      <c r="A9" s="5" t="s">
        <v>47</v>
      </c>
      <c r="Q9" s="6">
        <v>0</v>
      </c>
      <c r="R9" s="6">
        <v>0</v>
      </c>
    </row>
    <row r="10" spans="1:18" x14ac:dyDescent="0.35">
      <c r="A10" s="2" t="s">
        <v>59</v>
      </c>
      <c r="B10">
        <v>1</v>
      </c>
      <c r="C10">
        <v>0</v>
      </c>
      <c r="E10">
        <v>1</v>
      </c>
      <c r="F10">
        <v>0</v>
      </c>
      <c r="H10" s="3">
        <v>2</v>
      </c>
      <c r="I10" s="3">
        <v>1</v>
      </c>
      <c r="J10" s="3">
        <v>5</v>
      </c>
      <c r="K10" s="3">
        <v>4</v>
      </c>
      <c r="L10" s="3">
        <v>3</v>
      </c>
      <c r="N10" s="4">
        <v>1</v>
      </c>
      <c r="O10" s="4">
        <v>0</v>
      </c>
      <c r="Q10" s="6">
        <v>1</v>
      </c>
      <c r="R10" s="6">
        <v>0</v>
      </c>
    </row>
    <row r="11" spans="1:18" x14ac:dyDescent="0.35">
      <c r="A11" s="2" t="s">
        <v>57</v>
      </c>
      <c r="B11">
        <v>1</v>
      </c>
      <c r="C11">
        <v>0</v>
      </c>
      <c r="E11">
        <v>0</v>
      </c>
      <c r="F11">
        <v>1</v>
      </c>
      <c r="H11" s="3">
        <v>5</v>
      </c>
      <c r="I11" s="3">
        <v>1</v>
      </c>
      <c r="J11" s="3">
        <v>3</v>
      </c>
      <c r="K11" s="3">
        <v>4</v>
      </c>
      <c r="L11" s="3">
        <v>2</v>
      </c>
      <c r="N11" s="4">
        <v>0</v>
      </c>
      <c r="O11" s="4">
        <v>0</v>
      </c>
      <c r="Q11" s="6">
        <v>0</v>
      </c>
      <c r="R11" s="6">
        <v>1</v>
      </c>
    </row>
    <row r="12" spans="1:18" x14ac:dyDescent="0.35">
      <c r="A12" s="2" t="s">
        <v>63</v>
      </c>
      <c r="B12">
        <v>1</v>
      </c>
      <c r="C12">
        <v>0</v>
      </c>
      <c r="E12">
        <v>1</v>
      </c>
      <c r="F12">
        <v>0</v>
      </c>
      <c r="H12" s="3">
        <v>4</v>
      </c>
      <c r="I12" s="3">
        <v>3</v>
      </c>
      <c r="J12" s="3">
        <v>1</v>
      </c>
      <c r="K12" s="3">
        <v>2</v>
      </c>
      <c r="L12" s="3">
        <v>5</v>
      </c>
      <c r="N12" s="4">
        <v>0</v>
      </c>
      <c r="O12" s="4">
        <v>1</v>
      </c>
      <c r="Q12" s="6">
        <v>0</v>
      </c>
      <c r="R12" s="6">
        <v>1</v>
      </c>
    </row>
    <row r="13" spans="1:18" x14ac:dyDescent="0.35">
      <c r="A13" s="2" t="s">
        <v>67</v>
      </c>
      <c r="B13">
        <v>1</v>
      </c>
      <c r="C13">
        <v>0</v>
      </c>
      <c r="E13">
        <v>1</v>
      </c>
      <c r="F13">
        <v>0</v>
      </c>
      <c r="H13" s="3">
        <v>3</v>
      </c>
      <c r="I13" s="3">
        <v>5</v>
      </c>
      <c r="J13" s="3">
        <v>1</v>
      </c>
      <c r="K13" s="3">
        <v>4</v>
      </c>
      <c r="L13" s="3">
        <v>2</v>
      </c>
      <c r="N13" s="4">
        <v>0</v>
      </c>
      <c r="O13" s="4">
        <v>1</v>
      </c>
      <c r="Q13" s="6">
        <v>0</v>
      </c>
      <c r="R13" s="6">
        <v>1</v>
      </c>
    </row>
    <row r="14" spans="1:18" x14ac:dyDescent="0.35">
      <c r="A14" s="2" t="s">
        <v>64</v>
      </c>
      <c r="B14">
        <v>0</v>
      </c>
      <c r="C14">
        <v>1</v>
      </c>
      <c r="E14">
        <v>1</v>
      </c>
      <c r="F14">
        <v>0</v>
      </c>
      <c r="H14" s="3">
        <v>2</v>
      </c>
      <c r="I14" s="3">
        <v>1</v>
      </c>
      <c r="J14" s="3">
        <v>3</v>
      </c>
      <c r="K14" s="3">
        <v>4</v>
      </c>
      <c r="L14" s="3">
        <v>5</v>
      </c>
      <c r="N14" s="4">
        <v>1</v>
      </c>
      <c r="O14" s="4">
        <v>0</v>
      </c>
      <c r="Q14" s="6">
        <v>1</v>
      </c>
      <c r="R14" s="6">
        <v>0</v>
      </c>
    </row>
    <row r="15" spans="1:18" x14ac:dyDescent="0.35">
      <c r="A15" s="2" t="s">
        <v>89</v>
      </c>
      <c r="H15" s="7"/>
      <c r="I15" s="7"/>
      <c r="J15" s="7"/>
      <c r="K15" s="7"/>
      <c r="L15" s="7"/>
      <c r="N15" s="6"/>
      <c r="O15" s="6"/>
      <c r="Q15" s="6">
        <v>1</v>
      </c>
      <c r="R15" s="6">
        <v>0</v>
      </c>
    </row>
    <row r="17" spans="1:19" x14ac:dyDescent="0.35">
      <c r="A17" s="2" t="s">
        <v>65</v>
      </c>
      <c r="B17">
        <v>1</v>
      </c>
      <c r="C17">
        <v>0</v>
      </c>
      <c r="E17">
        <v>1</v>
      </c>
      <c r="F17">
        <v>0</v>
      </c>
      <c r="H17" s="3">
        <v>5</v>
      </c>
      <c r="I17" s="3">
        <v>2</v>
      </c>
      <c r="J17" s="3">
        <v>4</v>
      </c>
      <c r="K17" s="3">
        <v>3</v>
      </c>
      <c r="L17" s="3">
        <v>1</v>
      </c>
      <c r="N17" s="4">
        <v>0</v>
      </c>
      <c r="O17" s="4">
        <v>1</v>
      </c>
      <c r="Q17" s="6">
        <v>0</v>
      </c>
      <c r="R17" s="6">
        <v>1</v>
      </c>
    </row>
    <row r="19" spans="1:19" ht="29" x14ac:dyDescent="0.35">
      <c r="A19" s="2" t="s">
        <v>51</v>
      </c>
      <c r="B19">
        <f>SUM(B2:B17)</f>
        <v>9</v>
      </c>
      <c r="C19">
        <f>SUM(C2:C17)</f>
        <v>3</v>
      </c>
      <c r="E19">
        <f>SUM(E2:E17)</f>
        <v>10</v>
      </c>
      <c r="F19">
        <f>SUM(F2:F17)</f>
        <v>2</v>
      </c>
      <c r="H19">
        <f>5-AVERAGE(H2:H17)</f>
        <v>1.7272727272727271</v>
      </c>
      <c r="I19">
        <f t="shared" ref="I19:L19" si="0">5-AVERAGE(I2:I17)</f>
        <v>2.4545454545454546</v>
      </c>
      <c r="J19">
        <f t="shared" si="0"/>
        <v>1.9090909090909092</v>
      </c>
      <c r="K19">
        <f t="shared" si="0"/>
        <v>1.8181818181818183</v>
      </c>
      <c r="L19">
        <f t="shared" si="0"/>
        <v>2.0909090909090908</v>
      </c>
      <c r="N19">
        <f>SUM(N2:N17)</f>
        <v>3</v>
      </c>
      <c r="O19">
        <f>SUM(O2:O17)</f>
        <v>4</v>
      </c>
      <c r="Q19">
        <f>SUM(Q2:Q17)</f>
        <v>5</v>
      </c>
      <c r="R19">
        <f>SUM(R2:R17)</f>
        <v>7</v>
      </c>
      <c r="S19" s="1" t="s">
        <v>94</v>
      </c>
    </row>
    <row r="20" spans="1:19" ht="15" thickBot="1" x14ac:dyDescent="0.4">
      <c r="A20" s="2" t="s">
        <v>72</v>
      </c>
      <c r="H20">
        <v>5</v>
      </c>
      <c r="I20">
        <v>6</v>
      </c>
      <c r="J20">
        <v>3</v>
      </c>
      <c r="K20">
        <v>2</v>
      </c>
      <c r="L20">
        <v>6</v>
      </c>
      <c r="S20">
        <v>13</v>
      </c>
    </row>
    <row r="21" spans="1:19" x14ac:dyDescent="0.35">
      <c r="Q21" s="8" t="s">
        <v>93</v>
      </c>
      <c r="R21" s="9"/>
      <c r="S21" s="10"/>
    </row>
    <row r="22" spans="1:19" x14ac:dyDescent="0.35">
      <c r="B22" t="s">
        <v>48</v>
      </c>
      <c r="Q22" s="11" t="s">
        <v>90</v>
      </c>
      <c r="R22" s="12"/>
      <c r="S22" s="13"/>
    </row>
    <row r="23" spans="1:19" x14ac:dyDescent="0.35">
      <c r="B23" t="s">
        <v>49</v>
      </c>
      <c r="Q23" s="11" t="s">
        <v>91</v>
      </c>
      <c r="R23" s="12"/>
      <c r="S23" s="13"/>
    </row>
    <row r="24" spans="1:19" ht="15" thickBot="1" x14ac:dyDescent="0.4">
      <c r="B24" t="s">
        <v>50</v>
      </c>
      <c r="Q24" s="16" t="s">
        <v>92</v>
      </c>
      <c r="R24" s="14"/>
      <c r="S24" s="15"/>
    </row>
    <row r="25" spans="1:19" x14ac:dyDescent="0.35">
      <c r="A25" s="2" t="s">
        <v>53</v>
      </c>
      <c r="B25" t="s">
        <v>52</v>
      </c>
    </row>
    <row r="26" spans="1:19" x14ac:dyDescent="0.35">
      <c r="B26" t="s">
        <v>54</v>
      </c>
    </row>
    <row r="27" spans="1:19" x14ac:dyDescent="0.35">
      <c r="B27" t="s">
        <v>68</v>
      </c>
    </row>
    <row r="28" spans="1:19" x14ac:dyDescent="0.35">
      <c r="B28" t="s">
        <v>73</v>
      </c>
    </row>
    <row r="29" spans="1:19" x14ac:dyDescent="0.35">
      <c r="B29" t="s">
        <v>74</v>
      </c>
    </row>
    <row r="30" spans="1:19" x14ac:dyDescent="0.35">
      <c r="B30" t="s">
        <v>75</v>
      </c>
    </row>
  </sheetData>
  <conditionalFormatting sqref="H2:L4 H6:L17 N2:O3 N6:O8 N10:O15 N17:O17 Q2:R3 Q6:R15 Q17:R17">
    <cfRule type="colorScale" priority="7">
      <colorScale>
        <cfvo type="min"/>
        <cfvo type="max"/>
        <color rgb="FF63BE7B"/>
        <color rgb="FFFCFCFF"/>
      </colorScale>
    </cfRule>
    <cfRule type="colorScale" priority="8">
      <colorScale>
        <cfvo type="min"/>
        <cfvo type="percentile" val="50"/>
        <cfvo type="max"/>
        <color rgb="FFF8696B"/>
        <color rgb="FFFFEB84"/>
        <color rgb="FF63BE7B"/>
      </colorScale>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espacesCommuns</vt:lpstr>
      <vt:lpstr>bureaux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Pascal HERATE</dc:creator>
  <cp:lastModifiedBy>Pascal HERATE</cp:lastModifiedBy>
  <dcterms:created xsi:type="dcterms:W3CDTF">2023-03-14T09:21:54Z</dcterms:created>
  <dcterms:modified xsi:type="dcterms:W3CDTF">2024-05-03T13:35:37Z</dcterms:modified>
</cp:coreProperties>
</file>