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docx" ContentType="application/vnd.openxmlformats-officedocument.wordprocessingml.document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G:\11_OPERATIONS\SENAT\23_150_Palais_Façade Nord\08_CONSULTATIONS\01_DCE\Définitif publié\"/>
    </mc:Choice>
  </mc:AlternateContent>
  <xr:revisionPtr revIDLastSave="0" documentId="13_ncr:1_{CF7B6575-30A4-4C02-BDDB-2495D6661E9D}" xr6:coauthVersionLast="47" xr6:coauthVersionMax="47" xr10:uidLastSave="{00000000-0000-0000-0000-000000000000}"/>
  <bookViews>
    <workbookView xWindow="-120" yWindow="-120" windowWidth="29040" windowHeight="15840" tabRatio="681" activeTab="3" xr2:uid="{00000000-000D-0000-FFFF-FFFF00000000}"/>
  </bookViews>
  <sheets>
    <sheet name="PG" sheetId="9" r:id="rId1"/>
    <sheet name="note liminaire" sheetId="2" r:id="rId2"/>
    <sheet name="synthese" sheetId="8" r:id="rId3"/>
    <sheet name="TF" sheetId="1" r:id="rId4"/>
    <sheet name="TO1" sheetId="6" r:id="rId5"/>
    <sheet name="TO2" sheetId="7" r:id="rId6"/>
  </sheets>
  <externalReferences>
    <externalReference r:id="rId7"/>
    <externalReference r:id="rId8"/>
  </externalReferences>
  <definedNames>
    <definedName name="________b2">'[1]Hono TF'!#REF!</definedName>
    <definedName name="________b3">'[1]Hono TF'!#REF!</definedName>
    <definedName name="________bb1">'[1]Hono TF'!#REF!</definedName>
    <definedName name="________bb3">'[1]Hono TF'!#REF!</definedName>
    <definedName name="________bb4">'[1]Hono TF'!#REF!</definedName>
    <definedName name="________bb5">'[1]Hono TF'!#REF!</definedName>
    <definedName name="________bb6">'[1]Hono TF'!#REF!</definedName>
    <definedName name="________op1">'[1]Hono TF'!#REF!</definedName>
    <definedName name="________op2">'[1]Hono TF'!#REF!</definedName>
    <definedName name="________op3">'[1]Hono TF'!#REF!</definedName>
    <definedName name="_01_03_1994">#REF!</definedName>
    <definedName name="_A1">#REF!</definedName>
    <definedName name="_A2">#REF!</definedName>
    <definedName name="_A3">#REF!</definedName>
    <definedName name="_A4">#REF!</definedName>
    <definedName name="_A5">#REF!</definedName>
    <definedName name="_A6">#REF!</definedName>
    <definedName name="_A71">#REF!</definedName>
    <definedName name="_A72">#REF!</definedName>
    <definedName name="_A73">#REF!</definedName>
    <definedName name="_b1">#REF!</definedName>
    <definedName name="_B71">#REF!</definedName>
    <definedName name="_B72">#REF!</definedName>
    <definedName name="_B73">#REF!</definedName>
    <definedName name="_bb2">#REF!</definedName>
    <definedName name="_bt01">#REF!</definedName>
    <definedName name="_D1">#REF!</definedName>
    <definedName name="_D2">#REF!</definedName>
    <definedName name="_D3">#REF!</definedName>
    <definedName name="_D4">#REF!</definedName>
    <definedName name="_D5">#REF!</definedName>
    <definedName name="_D6">#REF!</definedName>
    <definedName name="_ht1">#REF!</definedName>
    <definedName name="_ht2">#REF!</definedName>
    <definedName name="_ii1">#REF!</definedName>
    <definedName name="_ii2">#REF!</definedName>
    <definedName name="_II3">#REF!</definedName>
    <definedName name="_II4">#REF!</definedName>
    <definedName name="_MD1">#REF!</definedName>
    <definedName name="_MD2">#REF!</definedName>
    <definedName name="_MD4">#REF!</definedName>
    <definedName name="_MD5">#REF!</definedName>
    <definedName name="_MD6">#REF!</definedName>
    <definedName name="_MT1">#REF!</definedName>
    <definedName name="_MT2">#REF!</definedName>
    <definedName name="_MT3">#REF!</definedName>
    <definedName name="_MT4">#REF!</definedName>
    <definedName name="_MT5">#REF!</definedName>
    <definedName name="_MT6">#REF!</definedName>
    <definedName name="_MT7">#REF!</definedName>
    <definedName name="_T1">#REF!</definedName>
    <definedName name="_T2">#REF!</definedName>
    <definedName name="_T3">#REF!</definedName>
    <definedName name="_T4">#REF!</definedName>
    <definedName name="_T5">#REF!</definedName>
    <definedName name="_T6">#REF!</definedName>
    <definedName name="_T7">#REF!</definedName>
    <definedName name="_TX1">#REF!</definedName>
    <definedName name="_TX2">#REF!</definedName>
    <definedName name="_TX3">#REF!</definedName>
    <definedName name="_TX4">#REF!</definedName>
    <definedName name="_V1">#REF!</definedName>
    <definedName name="_V2">#REF!</definedName>
    <definedName name="_V3">#REF!</definedName>
    <definedName name="_V4">#REF!</definedName>
    <definedName name="_V5">#REF!</definedName>
    <definedName name="a">#REF!</definedName>
    <definedName name="AfficherFormule">[2]!AfficherFormule</definedName>
    <definedName name="AIIIA">#REF!</definedName>
    <definedName name="AIIIAA">#REF!</definedName>
    <definedName name="AIIIV">#REF!</definedName>
    <definedName name="AIIIVA">#REF!</definedName>
    <definedName name="B3A">#REF!</definedName>
    <definedName name="B3AA">#REF!</definedName>
    <definedName name="B3V">#REF!</definedName>
    <definedName name="B3VA">#REF!</definedName>
    <definedName name="_xlnm.Database">#REF!</definedName>
    <definedName name="bba">'[1]Hono TF'!#REF!</definedName>
    <definedName name="bbv">'[1]Hono TF'!#REF!</definedName>
    <definedName name="bht">#REF!</definedName>
    <definedName name="BRA">#REF!</definedName>
    <definedName name="BRATER">#REF!</definedName>
    <definedName name="BRV">#REF!</definedName>
    <definedName name="BRVTER">#REF!</definedName>
    <definedName name="chap">#REF!</definedName>
    <definedName name="COEF_MINO">#REF!</definedName>
    <definedName name="css">'[1]Hono TF'!#REF!</definedName>
    <definedName name="CSSA">#REF!</definedName>
    <definedName name="début_sortie">#REF!</definedName>
    <definedName name="depart">'[1]Hono TF'!#REF!</definedName>
    <definedName name="dfg">#REF!</definedName>
    <definedName name="dg">#REF!</definedName>
    <definedName name="dmj">#REF!</definedName>
    <definedName name="dtcr">#REF!</definedName>
    <definedName name="e">#REF!</definedName>
    <definedName name="edi">'[1]Hono TF'!#REF!</definedName>
    <definedName name="ezatrdtyfty">#REF!</definedName>
    <definedName name="fghfgfdss">#REF!</definedName>
    <definedName name="ghfghfghf">#REF!</definedName>
    <definedName name="HONOA">#REF!</definedName>
    <definedName name="HONOV">#REF!</definedName>
    <definedName name="I">#REF!</definedName>
    <definedName name="IIA">#REF!</definedName>
    <definedName name="IIB">#REF!</definedName>
    <definedName name="_xlnm.Print_Titles" localSheetId="2">synthese!$1:$4</definedName>
    <definedName name="_xlnm.Print_Titles" localSheetId="3">TF!$1:$4</definedName>
    <definedName name="_xlnm.Print_Titles" localSheetId="4">'TO1'!$1:$4</definedName>
    <definedName name="_xlnm.Print_Titles" localSheetId="5">'TO2'!$1:$4</definedName>
    <definedName name="jghj">#REF!</definedName>
    <definedName name="jhfkghfghfghf">#REF!</definedName>
    <definedName name="jhljkjgjgjhg">#REF!</definedName>
    <definedName name="jkjhjh">#REF!</definedName>
    <definedName name="jkjkhfghfg">#REF!</definedName>
    <definedName name="kyho">#REF!</definedName>
    <definedName name="kyuo">#REF!</definedName>
    <definedName name="loca">'[1]Hono TF'!#REF!</definedName>
    <definedName name="mm_aa">#REF!</definedName>
    <definedName name="MMP">#REF!</definedName>
    <definedName name="MNC">#REF!</definedName>
    <definedName name="MP">#REF!</definedName>
    <definedName name="MPB">#REF!</definedName>
    <definedName name="MPT">#REF!</definedName>
    <definedName name="NC">#REF!</definedName>
    <definedName name="niv_comp">#REF!</definedName>
    <definedName name="nof">#REF!</definedName>
    <definedName name="nofi">#REF!</definedName>
    <definedName name="notr">#REF!</definedName>
    <definedName name="nvcomp">'[1]Hono TF'!#REF!</definedName>
    <definedName name="oipjiojioyyt">#REF!</definedName>
    <definedName name="q">#REF!</definedName>
    <definedName name="reyttyf">#REF!</definedName>
    <definedName name="rz">#REF!</definedName>
    <definedName name="s">#REF!</definedName>
    <definedName name="sesese">#REF!</definedName>
    <definedName name="treoiopjipo">#REF!</definedName>
    <definedName name="TX3A">#REF!</definedName>
    <definedName name="TX3B">#REF!</definedName>
    <definedName name="TXA">#REF!</definedName>
    <definedName name="txaa">'[1]Hono TF'!#REF!</definedName>
    <definedName name="TXB">#REF!</definedName>
    <definedName name="txv">'[1]Hono TF'!#REF!</definedName>
    <definedName name="txva">'[1]Hono TF'!#REF!</definedName>
    <definedName name="u">[2]!AfficherFormule</definedName>
    <definedName name="uytfiuygyug">#REF!</definedName>
    <definedName name="va">'[1]Hono TF'!#REF!</definedName>
    <definedName name="VIA">#REF!</definedName>
    <definedName name="VIV">#REF!</definedName>
    <definedName name="vma">'[1]Hono TF'!#REF!</definedName>
    <definedName name="vmv">'[1]Hono TF'!#REF!</definedName>
    <definedName name="vsdgv">#REF!</definedName>
    <definedName name="vv">'[1]Hono TF'!#REF!</definedName>
    <definedName name="ygyugftyf">#REF!</definedName>
    <definedName name="yutgyutrezeaz">#REF!</definedName>
    <definedName name="yutlioopin">#REF!</definedName>
    <definedName name="z">#REF!</definedName>
    <definedName name="zearaze">#REF!</definedName>
    <definedName name="_xlnm.Print_Area" localSheetId="1">'note liminaire'!$A$1:$G$23</definedName>
    <definedName name="_xlnm.Print_Area" localSheetId="2">synthese!$A$1:$G$33</definedName>
    <definedName name="_xlnm.Print_Area" localSheetId="3">TF!$A$1:$G$97</definedName>
    <definedName name="_xlnm.Print_Area" localSheetId="4">'TO1'!$A$1:$G$52</definedName>
    <definedName name="_xlnm.Print_Area" localSheetId="5">'TO2'!$A$1:$G$53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1" i="8" l="1"/>
  <c r="G13" i="8"/>
  <c r="G5" i="8"/>
  <c r="G10" i="8"/>
  <c r="G11" i="8"/>
  <c r="G19" i="8"/>
  <c r="G27" i="8"/>
  <c r="G6" i="7"/>
  <c r="E49" i="7"/>
  <c r="G49" i="7" s="1"/>
  <c r="G6" i="6"/>
  <c r="E48" i="6"/>
  <c r="G48" i="6" s="1"/>
  <c r="G5" i="1"/>
  <c r="E92" i="1"/>
  <c r="G92" i="1" s="1"/>
  <c r="G26" i="8"/>
  <c r="G25" i="8"/>
  <c r="G30" i="8" l="1"/>
  <c r="G42" i="7"/>
  <c r="G19" i="7"/>
  <c r="E48" i="7"/>
  <c r="G48" i="7" s="1"/>
  <c r="E47" i="6"/>
  <c r="G47" i="6" s="1"/>
  <c r="G18" i="8" s="1"/>
  <c r="E91" i="1"/>
  <c r="G91" i="1" s="1"/>
  <c r="E39" i="7"/>
  <c r="G39" i="7" s="1"/>
  <c r="D37" i="7"/>
  <c r="E37" i="7" s="1"/>
  <c r="G37" i="7" s="1"/>
  <c r="E38" i="6"/>
  <c r="G38" i="6" s="1"/>
  <c r="E37" i="6"/>
  <c r="G37" i="6" s="1"/>
  <c r="E80" i="1"/>
  <c r="G80" i="1" s="1"/>
  <c r="E79" i="1"/>
  <c r="G79" i="1" s="1"/>
  <c r="E46" i="7" l="1"/>
  <c r="G46" i="7" s="1"/>
  <c r="E45" i="7"/>
  <c r="G45" i="7" s="1"/>
  <c r="E43" i="7"/>
  <c r="G43" i="7" s="1"/>
  <c r="E40" i="7"/>
  <c r="G40" i="7" s="1"/>
  <c r="E38" i="7"/>
  <c r="G38" i="7" s="1"/>
  <c r="E35" i="7"/>
  <c r="G35" i="7" s="1"/>
  <c r="E34" i="7"/>
  <c r="G34" i="7" s="1"/>
  <c r="E33" i="7"/>
  <c r="G33" i="7" s="1"/>
  <c r="E32" i="7"/>
  <c r="G32" i="7" s="1"/>
  <c r="E31" i="7"/>
  <c r="G31" i="7" s="1"/>
  <c r="E30" i="7"/>
  <c r="G30" i="7" s="1"/>
  <c r="E27" i="7"/>
  <c r="G27" i="7" s="1"/>
  <c r="E25" i="7"/>
  <c r="G25" i="7" s="1"/>
  <c r="E23" i="7"/>
  <c r="G23" i="7" s="1"/>
  <c r="E22" i="7"/>
  <c r="G22" i="7" s="1"/>
  <c r="E17" i="7"/>
  <c r="G17" i="7" s="1"/>
  <c r="E16" i="7"/>
  <c r="G16" i="7" s="1"/>
  <c r="E15" i="7"/>
  <c r="G15" i="7" s="1"/>
  <c r="E14" i="7"/>
  <c r="G14" i="7" s="1"/>
  <c r="E13" i="7"/>
  <c r="G13" i="7" s="1"/>
  <c r="E45" i="6"/>
  <c r="G45" i="6" s="1"/>
  <c r="E44" i="6"/>
  <c r="G44" i="6" s="1"/>
  <c r="E42" i="6"/>
  <c r="G42" i="6" s="1"/>
  <c r="E39" i="6"/>
  <c r="G39" i="6" s="1"/>
  <c r="E35" i="6"/>
  <c r="G35" i="6" s="1"/>
  <c r="E34" i="6"/>
  <c r="G34" i="6" s="1"/>
  <c r="E33" i="6"/>
  <c r="G33" i="6" s="1"/>
  <c r="E32" i="6"/>
  <c r="G32" i="6" s="1"/>
  <c r="E31" i="6"/>
  <c r="G31" i="6" s="1"/>
  <c r="E30" i="6"/>
  <c r="G30" i="6" s="1"/>
  <c r="E27" i="6"/>
  <c r="G27" i="6" s="1"/>
  <c r="E25" i="6"/>
  <c r="G25" i="6" s="1"/>
  <c r="E23" i="6"/>
  <c r="G23" i="6" s="1"/>
  <c r="E22" i="6"/>
  <c r="G22" i="6" s="1"/>
  <c r="E17" i="6"/>
  <c r="G17" i="6" s="1"/>
  <c r="E16" i="6"/>
  <c r="G16" i="6" s="1"/>
  <c r="E15" i="6"/>
  <c r="G15" i="6" s="1"/>
  <c r="E14" i="6"/>
  <c r="G14" i="6" s="1"/>
  <c r="E13" i="6"/>
  <c r="G13" i="6" s="1"/>
  <c r="E89" i="1"/>
  <c r="G89" i="1" s="1"/>
  <c r="E88" i="1"/>
  <c r="G88" i="1" s="1"/>
  <c r="E87" i="1"/>
  <c r="G87" i="1" s="1"/>
  <c r="E85" i="1"/>
  <c r="G85" i="1" s="1"/>
  <c r="E82" i="1"/>
  <c r="G82" i="1" s="1"/>
  <c r="E81" i="1"/>
  <c r="G81" i="1" s="1"/>
  <c r="E72" i="1"/>
  <c r="G72" i="1" s="1"/>
  <c r="E73" i="1"/>
  <c r="G73" i="1" s="1"/>
  <c r="E74" i="1"/>
  <c r="G74" i="1" s="1"/>
  <c r="E75" i="1"/>
  <c r="G75" i="1"/>
  <c r="E76" i="1"/>
  <c r="G76" i="1" s="1"/>
  <c r="E71" i="1"/>
  <c r="G71" i="1" s="1"/>
  <c r="E67" i="1"/>
  <c r="G67" i="1" s="1"/>
  <c r="E68" i="1"/>
  <c r="G68" i="1" s="1"/>
  <c r="E69" i="1"/>
  <c r="G69" i="1" s="1"/>
  <c r="E66" i="1"/>
  <c r="G66" i="1" s="1"/>
  <c r="E63" i="1"/>
  <c r="G63" i="1" s="1"/>
  <c r="E61" i="1"/>
  <c r="G61" i="1" s="1"/>
  <c r="E60" i="1"/>
  <c r="G60" i="1" s="1"/>
  <c r="E57" i="1"/>
  <c r="G57" i="1" s="1"/>
  <c r="E56" i="1"/>
  <c r="G56" i="1" s="1"/>
  <c r="E55" i="1"/>
  <c r="G55" i="1" s="1"/>
  <c r="E54" i="1"/>
  <c r="G54" i="1" s="1"/>
  <c r="E52" i="1"/>
  <c r="G52" i="1" s="1"/>
  <c r="E51" i="1"/>
  <c r="G51" i="1" s="1"/>
  <c r="E50" i="1"/>
  <c r="G50" i="1" s="1"/>
  <c r="E49" i="1"/>
  <c r="G49" i="1" s="1"/>
  <c r="E47" i="1"/>
  <c r="G47" i="1" s="1"/>
  <c r="E46" i="1"/>
  <c r="G46" i="1" s="1"/>
  <c r="E45" i="1"/>
  <c r="G45" i="1" s="1"/>
  <c r="E43" i="1"/>
  <c r="G43" i="1" s="1"/>
  <c r="E42" i="1"/>
  <c r="G42" i="1" s="1"/>
  <c r="E41" i="1"/>
  <c r="G41" i="1" s="1"/>
  <c r="E40" i="1"/>
  <c r="G40" i="1" s="1"/>
  <c r="E37" i="1"/>
  <c r="G37" i="1" s="1"/>
  <c r="E36" i="1"/>
  <c r="G36" i="1" s="1"/>
  <c r="E35" i="1"/>
  <c r="G35" i="1" s="1"/>
  <c r="E30" i="1"/>
  <c r="G30" i="1" s="1"/>
  <c r="E23" i="1"/>
  <c r="G23" i="1" s="1"/>
  <c r="E24" i="1"/>
  <c r="G24" i="1"/>
  <c r="E25" i="1"/>
  <c r="G25" i="1" s="1"/>
  <c r="E26" i="1"/>
  <c r="G26" i="1" s="1"/>
  <c r="E27" i="1"/>
  <c r="G27" i="1" s="1"/>
  <c r="E22" i="1"/>
  <c r="G22" i="1" s="1"/>
  <c r="E19" i="1"/>
  <c r="G19" i="1" s="1"/>
  <c r="E18" i="1"/>
  <c r="G18" i="1" s="1"/>
  <c r="E14" i="1"/>
  <c r="G14" i="1" s="1"/>
  <c r="E15" i="1"/>
  <c r="G15" i="1" s="1"/>
  <c r="E16" i="1"/>
  <c r="G16" i="1" s="1"/>
  <c r="E13" i="1"/>
  <c r="G13" i="1" s="1"/>
  <c r="E11" i="1"/>
  <c r="G11" i="1" s="1"/>
  <c r="E10" i="1"/>
  <c r="G10" i="1" s="1"/>
  <c r="G41" i="6" l="1"/>
  <c r="G84" i="1"/>
  <c r="G8" i="7"/>
  <c r="G7" i="1"/>
  <c r="G17" i="8"/>
  <c r="G9" i="8"/>
  <c r="D77" i="1" l="1"/>
  <c r="E77" i="1" s="1"/>
  <c r="G77" i="1" s="1"/>
  <c r="G32" i="1" s="1"/>
  <c r="G93" i="1" s="1"/>
  <c r="D36" i="6" l="1"/>
  <c r="E36" i="6" s="1"/>
  <c r="G36" i="6" s="1"/>
  <c r="G8" i="6" l="1"/>
  <c r="G15" i="8" s="1"/>
  <c r="G7" i="8"/>
  <c r="G23" i="8"/>
  <c r="I3" i="6"/>
  <c r="I3" i="8"/>
  <c r="K30" i="8"/>
  <c r="H3" i="8"/>
  <c r="K48" i="6"/>
  <c r="K50" i="7" l="1"/>
  <c r="G19" i="6"/>
  <c r="G49" i="6" s="1"/>
  <c r="H3" i="6"/>
  <c r="G50" i="7" l="1"/>
  <c r="G51" i="7" s="1"/>
  <c r="G52" i="7" s="1"/>
  <c r="G24" i="8"/>
  <c r="G8" i="8"/>
  <c r="G94" i="1"/>
  <c r="G95" i="1" l="1"/>
  <c r="G16" i="8"/>
  <c r="G31" i="8" l="1"/>
  <c r="G32" i="8" s="1"/>
  <c r="G50" i="6" l="1"/>
  <c r="G51" i="6" s="1"/>
</calcChain>
</file>

<file path=xl/sharedStrings.xml><?xml version="1.0" encoding="utf-8"?>
<sst xmlns="http://schemas.openxmlformats.org/spreadsheetml/2006/main" count="401" uniqueCount="181">
  <si>
    <t>DESIGNATION DES OUVRAGES</t>
  </si>
  <si>
    <t>Unit.</t>
  </si>
  <si>
    <t>CCTP</t>
  </si>
  <si>
    <t>P.U. HT</t>
  </si>
  <si>
    <t>Sommes HT</t>
  </si>
  <si>
    <t>euros</t>
  </si>
  <si>
    <t>Ens.</t>
  </si>
  <si>
    <t>U</t>
  </si>
  <si>
    <t>ml</t>
  </si>
  <si>
    <t>T.V.A. 20 %</t>
  </si>
  <si>
    <t xml:space="preserve">TOTAL GENERAL T.T.C. </t>
  </si>
  <si>
    <t>Quantités MOE</t>
  </si>
  <si>
    <t>Quantités Entreprise</t>
  </si>
  <si>
    <t>NOTE LIMINAIRE</t>
  </si>
  <si>
    <t>VÉRIFICATION DES QUANTITÉS</t>
  </si>
  <si>
    <t xml:space="preserve">Les quantités indiquées dans le cadre de décomposition du prix global et forfaitaire qui suit sont fixées par le Maître d'Œuvre. Elles sont données à titre indicatif afin d’aider l’entreprise pour la compréhension et l’établissement de son chiffrage et ne revêtent pas un caractère contractuel. </t>
  </si>
  <si>
    <t>Il appartient à l’entrepreneur, préalablement à la remise de son offre, de vérifier celles-ci et éventuellement de les modifier en fonction de ses propres calculs.</t>
  </si>
  <si>
    <t>Aucune réclamation ne pourra être acceptée postérieurement à la signature du marché sur le motif des quantités.</t>
  </si>
  <si>
    <t>MODIFICATIONS ET OBSERVATIONS</t>
  </si>
  <si>
    <t>TOTAL TRAVAUX H.T.</t>
  </si>
  <si>
    <t>Article 2 – CFA</t>
  </si>
  <si>
    <t>La mise en place des tableaux</t>
  </si>
  <si>
    <t>nouveau TD lumière,</t>
  </si>
  <si>
    <t>nouveau TD force</t>
  </si>
  <si>
    <t>La mise en place des nouvelles alimentations de ces deux TD depuis le TGBT 4</t>
  </si>
  <si>
    <t>alimentation nouveau TD lumière,</t>
  </si>
  <si>
    <t xml:space="preserve"> alimentation nouveau TD force</t>
  </si>
  <si>
    <t>Modification TGBT4 Lumière</t>
  </si>
  <si>
    <t>Modification TGBT4 Force</t>
  </si>
  <si>
    <t>L’éclairage extérieur de façade Est côté cour (non concerné par le projet)</t>
  </si>
  <si>
    <t>L’éclairage extérieur de façade Ouest côté cour (non concerné par le projet)</t>
  </si>
  <si>
    <t>Le basculement en provisoire des alimentations des éclairages conservés</t>
  </si>
  <si>
    <t>Remplacement des éclairages des horloges</t>
  </si>
  <si>
    <t>Remplacement des blocs d’éclairages fluos</t>
  </si>
  <si>
    <t>Relamping du lustre en A0126</t>
  </si>
  <si>
    <t>Dépose de tous les câbles GTB existant</t>
  </si>
  <si>
    <t>Dépose des câbles réseaux existants</t>
  </si>
  <si>
    <t>Travaux VDI</t>
  </si>
  <si>
    <t>Pose RJ45 pour prises téléphonie</t>
  </si>
  <si>
    <t>raccordement  GTB et la supervision des nouvelles armoires</t>
  </si>
  <si>
    <t>modification armoire ondulé</t>
  </si>
  <si>
    <t>programmation GTB</t>
  </si>
  <si>
    <t>Article – CFA</t>
  </si>
  <si>
    <t>Article  – CF0</t>
  </si>
  <si>
    <t>Article – CF0</t>
  </si>
  <si>
    <t>La mise en place de tableaux</t>
  </si>
  <si>
    <t>3.1.1</t>
  </si>
  <si>
    <t>nouveau TD éclairage pour les transformateurs des éclairages EST</t>
  </si>
  <si>
    <t>nouveau TD éclairage pour les transformateurs des éclairages OUEST</t>
  </si>
  <si>
    <t>L’éclairage extérieur de façade EST côté cour (non concerné par le projet)</t>
  </si>
  <si>
    <t>3.1.2</t>
  </si>
  <si>
    <t>3.1.3</t>
  </si>
  <si>
    <t>3.1.4</t>
  </si>
  <si>
    <t>3.2.1</t>
  </si>
  <si>
    <t>3.2.2</t>
  </si>
  <si>
    <t>Alimentation 48V – 520 W de type E-box Remote Basic</t>
  </si>
  <si>
    <t xml:space="preserve"> alimentation coffret de chantier</t>
  </si>
  <si>
    <t>Modification TGBT4 alimentation chantier</t>
  </si>
  <si>
    <t>modification armoire sécurisé</t>
  </si>
  <si>
    <t>fourniture pose et raccordement des BAES</t>
  </si>
  <si>
    <t>Dépose de tous les câbles et luminaires abandonnés</t>
  </si>
  <si>
    <t>Alimentation du carillon</t>
  </si>
  <si>
    <t>déplacement antenne wifi de la cour</t>
  </si>
  <si>
    <t>réglette 300mm type Lamari 1</t>
  </si>
  <si>
    <t>réglette 600mm type Lamari 2</t>
  </si>
  <si>
    <t>réglette 900mm type Lamari 3</t>
  </si>
  <si>
    <t>Déplacement  des éclairages de sécurités conservés par des éclairages LED de nouvelle génération</t>
  </si>
  <si>
    <t>alimentation du TD éclairage OUEST</t>
  </si>
  <si>
    <t>raccordement en définitif alimentations des éclairages conservés</t>
  </si>
  <si>
    <t xml:space="preserve">La trame du présent DPGF fourni ne devra pas être modifiée (Pas d'ajout de ligne, modification de prestation, etc…). </t>
  </si>
  <si>
    <t>LOT 06 -  TRANCHE FERME</t>
  </si>
  <si>
    <t>nouveau coffret éclairage pour les transformateurs des éclairages du dôme et des terrasses</t>
  </si>
  <si>
    <t>Le remplacement des éclairages de sécurités par des éclairages LED de nouvelle génération</t>
  </si>
  <si>
    <t>Fourniture pose et mise en service d’un système de Gestion des éclairages</t>
  </si>
  <si>
    <t>Fourniture et pose des éclairages des horloges y compris accessoires, alimentation et système de fixation</t>
  </si>
  <si>
    <t>projecteur small type Calumma XS</t>
  </si>
  <si>
    <t>u</t>
  </si>
  <si>
    <t>Fourniture et pose de tous les éclairages demandés  y compris accessoires et système de fixation</t>
  </si>
  <si>
    <t>projecteur médium type Calumma M</t>
  </si>
  <si>
    <t>projecteur small type Calumma S</t>
  </si>
  <si>
    <t>Essais et réglages lumière</t>
  </si>
  <si>
    <t>Réalisation des essais préliminaires</t>
  </si>
  <si>
    <t>Ens</t>
  </si>
  <si>
    <t>Réalisation des réglages lumière et programmation des projecteurs</t>
  </si>
  <si>
    <t>Fourniture, pose et raccordement de tous les câbles spécifiques aux éclairages y compris peinture tons pierre des câbles apparents</t>
  </si>
  <si>
    <t>Fourniture et pose de tous les éclairages demandés y compris accessoires et système de fixation</t>
  </si>
  <si>
    <t>3.2.6</t>
  </si>
  <si>
    <t>3.2.7</t>
  </si>
  <si>
    <t>3.2.8</t>
  </si>
  <si>
    <t>3.2.9</t>
  </si>
  <si>
    <t>3.2.10</t>
  </si>
  <si>
    <t>article</t>
  </si>
  <si>
    <t>3.3.1</t>
  </si>
  <si>
    <t>Travaux GTB</t>
  </si>
  <si>
    <t>3.1.5</t>
  </si>
  <si>
    <t>Travaux  SSI</t>
  </si>
  <si>
    <t>Mise en place d'une nouvelle liaison RJ45 pour l'antenne wifi de la cour</t>
  </si>
  <si>
    <t>remise en place des cameras</t>
  </si>
  <si>
    <t>mise en place d'un système ajax provisoire</t>
  </si>
  <si>
    <t>3.3.3</t>
  </si>
  <si>
    <t>coffret de chantier</t>
  </si>
  <si>
    <t>Alimentation chantier</t>
  </si>
  <si>
    <t>Alimentation Ondulé</t>
  </si>
  <si>
    <t>pose tirage  et raccordement du câble ondulé en A0533c pour les caméras</t>
  </si>
  <si>
    <t>pose tirage  et raccordement du câble ondulé en A0533c pour l'automate</t>
  </si>
  <si>
    <t>La mise en place des nouvelles protections et alimentations ondulées pour les cameras depuis de coffret ondulé vers les cameras</t>
  </si>
  <si>
    <t>La mise en place de la nouvelle alimentation sécurisé 110V pour les BAES depuis A0637b</t>
  </si>
  <si>
    <t>pose et raccordement des nouveaux câbles pour les blocs</t>
  </si>
  <si>
    <t>3.2.14</t>
  </si>
  <si>
    <t>3.2.11</t>
  </si>
  <si>
    <t>3.2.12</t>
  </si>
  <si>
    <t>3.2.13</t>
  </si>
  <si>
    <t>Système de Gestion des éclairages</t>
  </si>
  <si>
    <t>3.3.2</t>
  </si>
  <si>
    <t>3.2.15</t>
  </si>
  <si>
    <t>4.1.1</t>
  </si>
  <si>
    <t>4.1.2</t>
  </si>
  <si>
    <t>4.1.3</t>
  </si>
  <si>
    <t>4.2.1</t>
  </si>
  <si>
    <t>4.2.2</t>
  </si>
  <si>
    <t>4.2.3</t>
  </si>
  <si>
    <t>4.2.4</t>
  </si>
  <si>
    <t>4.2.5</t>
  </si>
  <si>
    <t>4.2.7</t>
  </si>
  <si>
    <t>4.2.6</t>
  </si>
  <si>
    <t>5.1.1</t>
  </si>
  <si>
    <t>5.1.2</t>
  </si>
  <si>
    <t>5.1.3</t>
  </si>
  <si>
    <t>5.2.1</t>
  </si>
  <si>
    <t>5.2.2</t>
  </si>
  <si>
    <t>5.2.3</t>
  </si>
  <si>
    <t>5.2.4</t>
  </si>
  <si>
    <t>5.2.5</t>
  </si>
  <si>
    <t>5.2.6</t>
  </si>
  <si>
    <t>5.2.7</t>
  </si>
  <si>
    <t>Fourniture et pose d'un profil aluminium rectangulaire peint en ton pierre, dimensionné pour accueillir le câble</t>
  </si>
  <si>
    <t>Travaux Vidéosurveillance</t>
  </si>
  <si>
    <t>Déplacement des caméras existantes sur échafaudage</t>
  </si>
  <si>
    <t>remplacement des câbles des cameras existantes</t>
  </si>
  <si>
    <t>dépose des anciens câbles</t>
  </si>
  <si>
    <t>Mise en place des câbles dans les cheminements définitif ou remplacements des câbles SSI nécessaire durant la rénovation des terrasses</t>
  </si>
  <si>
    <t>Éclairage de sécurité</t>
  </si>
  <si>
    <t>Dévoiement des câbles SSI force ou vidéo nécessaire durant la rénovation des terrasses</t>
  </si>
  <si>
    <t>Travaux vidéo surveillance</t>
  </si>
  <si>
    <t>alimentation du TD éclairage EST</t>
  </si>
  <si>
    <t>Travaux préparatoires</t>
  </si>
  <si>
    <t>3.2.3</t>
  </si>
  <si>
    <t>3.2.4</t>
  </si>
  <si>
    <t>3.2.5</t>
  </si>
  <si>
    <t>Dépose de tous les câbles, éclairages abandonnés et de l'armoire</t>
  </si>
  <si>
    <t>Fourniture pose et mise en service d’un système de pilotage de l'installation</t>
  </si>
  <si>
    <t>Formation et mise en service</t>
  </si>
  <si>
    <t>PM</t>
  </si>
  <si>
    <t>Cheminement des câbles</t>
  </si>
  <si>
    <t xml:space="preserve">Mise en place de chemin de câble, fourreau </t>
  </si>
  <si>
    <t>Mise en place de camera thermique et antenne radio</t>
  </si>
  <si>
    <t>Déplacement des caméras thermique et antenne radio</t>
  </si>
  <si>
    <t>7.9</t>
  </si>
  <si>
    <t>Évacuation des déchets</t>
  </si>
  <si>
    <t>LOT 06 -  Tranche FERME</t>
  </si>
  <si>
    <t>LOT 06 - TRANCHE OPTIONNELLE 1</t>
  </si>
  <si>
    <t>LOT 06 -  TRANCHE OPTIONNELLE 2</t>
  </si>
  <si>
    <t>LOT 06 -  TRANCHE OPTIONNELLE 01</t>
  </si>
  <si>
    <t>LOT 06 -  TRANCHE OPTIONNELLE 02</t>
  </si>
  <si>
    <t>Article  – CFA</t>
  </si>
  <si>
    <t>3.1</t>
  </si>
  <si>
    <t>3.2</t>
  </si>
  <si>
    <t>3.3</t>
  </si>
  <si>
    <t>Article  –Système de Gestion des éclairages</t>
  </si>
  <si>
    <t>Article – Système de Gestion des éclairages</t>
  </si>
  <si>
    <t>5.1</t>
  </si>
  <si>
    <t>5.2</t>
  </si>
  <si>
    <t>5;3</t>
  </si>
  <si>
    <t>4.3</t>
  </si>
  <si>
    <t>4.2</t>
  </si>
  <si>
    <t>4.1</t>
  </si>
  <si>
    <t>5.3</t>
  </si>
  <si>
    <t>Evacuation des déchets</t>
  </si>
  <si>
    <t xml:space="preserve">7.9 </t>
  </si>
  <si>
    <t>7.10</t>
  </si>
  <si>
    <t>Nettoyage de fin de chantier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</si>
</sst>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\ _€_-;\-* #,##0.00\ _€_-;_-* &quot;-&quot;??\ _€_-;_-@_-"/>
    <numFmt numFmtId="165" formatCode="_-* #,##0.00\ _F_-;\-* #,##0.00\ _F_-;_-* &quot;-&quot;??\ _F_-;_-@_-"/>
    <numFmt numFmtId="166" formatCode="#,##0.00_ ;\-#,##0.00\ "/>
    <numFmt numFmtId="167" formatCode="#,##0.00\ &quot;€&quot;"/>
    <numFmt numFmtId="168" formatCode="#,##0.00\ _€"/>
  </numFmts>
  <fonts count="20" x14ac:knownFonts="1">
    <font>
      <sz val="10"/>
      <name val="Arial"/>
    </font>
    <font>
      <sz val="11"/>
      <color theme="1"/>
      <name val="Calibri"/>
      <family val="2"/>
      <scheme val="minor"/>
    </font>
    <font>
      <i/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0"/>
      <name val="Arial"/>
      <family val="2"/>
    </font>
    <font>
      <b/>
      <i/>
      <sz val="10"/>
      <name val="Arial"/>
      <family val="2"/>
    </font>
    <font>
      <sz val="10"/>
      <name val="Times New Roman"/>
      <family val="1"/>
    </font>
    <font>
      <i/>
      <sz val="10"/>
      <name val="Arial"/>
      <family val="2"/>
    </font>
    <font>
      <b/>
      <sz val="12"/>
      <name val="Arial"/>
      <family val="2"/>
    </font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b/>
      <sz val="11"/>
      <color theme="1"/>
      <name val="Calibri"/>
      <family val="2"/>
      <scheme val="minor"/>
    </font>
    <font>
      <i/>
      <sz val="10"/>
      <color theme="1"/>
      <name val="Arial"/>
      <family val="2"/>
    </font>
    <font>
      <b/>
      <sz val="12"/>
      <color theme="1"/>
      <name val="Arial"/>
      <family val="2"/>
    </font>
    <font>
      <b/>
      <sz val="11"/>
      <color theme="1"/>
      <name val="Arial"/>
      <family val="2"/>
    </font>
    <font>
      <b/>
      <sz val="11"/>
      <name val="Arial"/>
      <family val="2"/>
    </font>
    <font>
      <sz val="1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</borders>
  <cellStyleXfs count="10">
    <xf numFmtId="0" fontId="0" fillId="0" borderId="0"/>
    <xf numFmtId="165" fontId="3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164" fontId="12" fillId="0" borderId="0" applyFont="0" applyFill="0" applyBorder="0" applyAlignment="0" applyProtection="0"/>
    <xf numFmtId="0" fontId="5" fillId="0" borderId="0"/>
    <xf numFmtId="0" fontId="3" fillId="0" borderId="0"/>
    <xf numFmtId="0" fontId="12" fillId="0" borderId="0"/>
    <xf numFmtId="0" fontId="8" fillId="0" borderId="0"/>
    <xf numFmtId="0" fontId="1" fillId="0" borderId="0"/>
  </cellStyleXfs>
  <cellXfs count="111">
    <xf numFmtId="0" fontId="0" fillId="0" borderId="0" xfId="0"/>
    <xf numFmtId="0" fontId="5" fillId="0" borderId="0" xfId="0" applyFont="1"/>
    <xf numFmtId="0" fontId="5" fillId="0" borderId="0" xfId="0" applyFont="1" applyAlignment="1">
      <alignment horizontal="center"/>
    </xf>
    <xf numFmtId="0" fontId="4" fillId="0" borderId="1" xfId="5" applyFont="1" applyBorder="1" applyAlignment="1">
      <alignment horizontal="center" vertical="top"/>
    </xf>
    <xf numFmtId="0" fontId="4" fillId="0" borderId="2" xfId="5" applyFont="1" applyBorder="1" applyAlignment="1">
      <alignment horizontal="center" vertical="top"/>
    </xf>
    <xf numFmtId="0" fontId="4" fillId="0" borderId="3" xfId="5" applyFont="1" applyBorder="1" applyAlignment="1">
      <alignment horizontal="center" vertical="top"/>
    </xf>
    <xf numFmtId="0" fontId="4" fillId="0" borderId="0" xfId="0" applyFont="1" applyAlignment="1">
      <alignment vertical="top"/>
    </xf>
    <xf numFmtId="165" fontId="3" fillId="0" borderId="0" xfId="1" applyFont="1"/>
    <xf numFmtId="0" fontId="4" fillId="0" borderId="0" xfId="6" applyFont="1" applyAlignment="1">
      <alignment vertical="top"/>
    </xf>
    <xf numFmtId="0" fontId="3" fillId="0" borderId="0" xfId="6" applyAlignment="1">
      <alignment horizontal="left"/>
    </xf>
    <xf numFmtId="0" fontId="3" fillId="0" borderId="0" xfId="6" applyAlignment="1">
      <alignment horizontal="center"/>
    </xf>
    <xf numFmtId="166" fontId="3" fillId="0" borderId="0" xfId="1" applyNumberFormat="1" applyFont="1"/>
    <xf numFmtId="0" fontId="3" fillId="0" borderId="0" xfId="6"/>
    <xf numFmtId="0" fontId="3" fillId="0" borderId="0" xfId="6" applyAlignment="1">
      <alignment horizontal="justify" vertical="center"/>
    </xf>
    <xf numFmtId="0" fontId="11" fillId="0" borderId="2" xfId="7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0" xfId="0" applyFont="1" applyAlignment="1">
      <alignment horizontal="left"/>
    </xf>
    <xf numFmtId="0" fontId="14" fillId="0" borderId="2" xfId="7" applyFont="1" applyBorder="1" applyAlignment="1">
      <alignment horizontal="center"/>
    </xf>
    <xf numFmtId="0" fontId="6" fillId="0" borderId="0" xfId="6" applyFont="1" applyAlignment="1">
      <alignment horizontal="left" vertical="center"/>
    </xf>
    <xf numFmtId="167" fontId="7" fillId="0" borderId="2" xfId="1" applyNumberFormat="1" applyFont="1" applyBorder="1" applyAlignment="1" applyProtection="1">
      <alignment horizontal="center"/>
    </xf>
    <xf numFmtId="0" fontId="5" fillId="0" borderId="2" xfId="0" applyFont="1" applyBorder="1" applyAlignment="1">
      <alignment horizontal="center"/>
    </xf>
    <xf numFmtId="0" fontId="4" fillId="0" borderId="2" xfId="0" applyFont="1" applyBorder="1" applyAlignment="1">
      <alignment vertical="top"/>
    </xf>
    <xf numFmtId="4" fontId="5" fillId="0" borderId="2" xfId="0" applyNumberFormat="1" applyFont="1" applyBorder="1" applyAlignment="1">
      <alignment horizontal="center"/>
    </xf>
    <xf numFmtId="4" fontId="5" fillId="0" borderId="4" xfId="1" applyNumberFormat="1" applyFont="1" applyFill="1" applyBorder="1"/>
    <xf numFmtId="0" fontId="3" fillId="0" borderId="2" xfId="7" applyFont="1" applyBorder="1" applyAlignment="1">
      <alignment horizontal="center"/>
    </xf>
    <xf numFmtId="4" fontId="3" fillId="0" borderId="2" xfId="7" applyNumberFormat="1" applyFont="1" applyBorder="1" applyAlignment="1">
      <alignment horizontal="center"/>
    </xf>
    <xf numFmtId="4" fontId="3" fillId="0" borderId="2" xfId="4" applyNumberFormat="1" applyFont="1" applyBorder="1" applyAlignment="1">
      <alignment horizontal="center"/>
    </xf>
    <xf numFmtId="164" fontId="3" fillId="0" borderId="2" xfId="4" applyFont="1" applyBorder="1" applyAlignment="1">
      <alignment horizontal="center"/>
    </xf>
    <xf numFmtId="168" fontId="3" fillId="0" borderId="2" xfId="4" applyNumberFormat="1" applyFont="1" applyFill="1" applyBorder="1" applyAlignment="1">
      <alignment horizontal="center"/>
    </xf>
    <xf numFmtId="0" fontId="3" fillId="0" borderId="1" xfId="5" applyFont="1" applyBorder="1" applyAlignment="1">
      <alignment horizontal="center" vertical="center" wrapText="1"/>
    </xf>
    <xf numFmtId="0" fontId="3" fillId="0" borderId="1" xfId="5" applyFont="1" applyBorder="1" applyAlignment="1">
      <alignment horizontal="center" vertical="center"/>
    </xf>
    <xf numFmtId="168" fontId="3" fillId="0" borderId="1" xfId="1" applyNumberFormat="1" applyFont="1" applyFill="1" applyBorder="1" applyAlignment="1">
      <alignment horizontal="center" vertical="center"/>
    </xf>
    <xf numFmtId="0" fontId="3" fillId="0" borderId="2" xfId="5" applyFont="1" applyBorder="1" applyAlignment="1">
      <alignment horizontal="center" vertical="center" wrapText="1"/>
    </xf>
    <xf numFmtId="0" fontId="3" fillId="0" borderId="2" xfId="5" applyFont="1" applyBorder="1" applyAlignment="1">
      <alignment horizontal="center" vertical="center"/>
    </xf>
    <xf numFmtId="168" fontId="3" fillId="0" borderId="2" xfId="1" applyNumberFormat="1" applyFont="1" applyFill="1" applyBorder="1" applyAlignment="1">
      <alignment horizontal="center" vertical="center"/>
    </xf>
    <xf numFmtId="0" fontId="3" fillId="0" borderId="3" xfId="5" applyFont="1" applyBorder="1" applyAlignment="1">
      <alignment horizontal="center" vertical="center" wrapText="1"/>
    </xf>
    <xf numFmtId="0" fontId="3" fillId="0" borderId="3" xfId="5" applyFont="1" applyBorder="1" applyAlignment="1">
      <alignment horizontal="center" vertical="center"/>
    </xf>
    <xf numFmtId="168" fontId="3" fillId="0" borderId="3" xfId="1" applyNumberFormat="1" applyFont="1" applyFill="1" applyBorder="1" applyAlignment="1">
      <alignment horizontal="center" vertical="center"/>
    </xf>
    <xf numFmtId="0" fontId="3" fillId="0" borderId="1" xfId="7" applyFont="1" applyBorder="1" applyAlignment="1">
      <alignment horizontal="left" wrapText="1" indent="1"/>
    </xf>
    <xf numFmtId="0" fontId="3" fillId="0" borderId="1" xfId="7" applyFont="1" applyBorder="1" applyAlignment="1">
      <alignment horizontal="center"/>
    </xf>
    <xf numFmtId="164" fontId="3" fillId="0" borderId="1" xfId="4" applyFont="1" applyBorder="1" applyAlignment="1">
      <alignment horizontal="center"/>
    </xf>
    <xf numFmtId="168" fontId="3" fillId="0" borderId="1" xfId="4" applyNumberFormat="1" applyFont="1" applyFill="1" applyBorder="1" applyAlignment="1">
      <alignment horizontal="center"/>
    </xf>
    <xf numFmtId="0" fontId="3" fillId="0" borderId="2" xfId="7" applyFont="1" applyBorder="1" applyAlignment="1">
      <alignment horizontal="left" wrapText="1" indent="1"/>
    </xf>
    <xf numFmtId="4" fontId="3" fillId="0" borderId="2" xfId="0" applyNumberFormat="1" applyFont="1" applyBorder="1" applyAlignment="1">
      <alignment horizontal="center"/>
    </xf>
    <xf numFmtId="4" fontId="3" fillId="0" borderId="2" xfId="1" applyNumberFormat="1" applyFont="1" applyFill="1" applyBorder="1"/>
    <xf numFmtId="0" fontId="3" fillId="0" borderId="0" xfId="0" applyFont="1" applyAlignment="1">
      <alignment horizontal="center"/>
    </xf>
    <xf numFmtId="168" fontId="3" fillId="0" borderId="0" xfId="1" applyNumberFormat="1" applyFont="1" applyFill="1"/>
    <xf numFmtId="0" fontId="3" fillId="0" borderId="2" xfId="8" applyFont="1" applyBorder="1" applyAlignment="1">
      <alignment horizontal="center" vertical="center" wrapText="1"/>
    </xf>
    <xf numFmtId="0" fontId="13" fillId="2" borderId="5" xfId="0" applyFont="1" applyFill="1" applyBorder="1" applyAlignment="1">
      <alignment horizontal="left" vertical="center" wrapText="1" indent="1"/>
    </xf>
    <xf numFmtId="0" fontId="4" fillId="0" borderId="4" xfId="0" applyFont="1" applyBorder="1" applyAlignment="1">
      <alignment vertical="top"/>
    </xf>
    <xf numFmtId="0" fontId="4" fillId="0" borderId="6" xfId="0" applyFont="1" applyBorder="1" applyAlignment="1">
      <alignment horizontal="right"/>
    </xf>
    <xf numFmtId="0" fontId="11" fillId="0" borderId="4" xfId="0" applyFont="1" applyBorder="1"/>
    <xf numFmtId="167" fontId="9" fillId="0" borderId="1" xfId="1" applyNumberFormat="1" applyFont="1" applyBorder="1" applyAlignment="1" applyProtection="1">
      <alignment horizontal="center" vertical="center"/>
    </xf>
    <xf numFmtId="167" fontId="9" fillId="0" borderId="2" xfId="1" applyNumberFormat="1" applyFont="1" applyBorder="1" applyAlignment="1" applyProtection="1">
      <alignment horizontal="center" vertical="center"/>
    </xf>
    <xf numFmtId="167" fontId="9" fillId="0" borderId="0" xfId="1" applyNumberFormat="1" applyFont="1" applyProtection="1"/>
    <xf numFmtId="167" fontId="16" fillId="0" borderId="10" xfId="2" applyNumberFormat="1" applyFont="1" applyFill="1" applyBorder="1" applyAlignment="1">
      <alignment horizontal="center"/>
    </xf>
    <xf numFmtId="167" fontId="9" fillId="0" borderId="3" xfId="1" applyNumberFormat="1" applyFont="1" applyBorder="1" applyAlignment="1" applyProtection="1">
      <alignment horizontal="center" vertical="center"/>
    </xf>
    <xf numFmtId="167" fontId="9" fillId="0" borderId="2" xfId="1" applyNumberFormat="1" applyFont="1" applyBorder="1" applyAlignment="1" applyProtection="1">
      <alignment horizontal="center"/>
    </xf>
    <xf numFmtId="4" fontId="9" fillId="0" borderId="2" xfId="2" applyNumberFormat="1" applyFont="1" applyFill="1" applyBorder="1" applyAlignment="1">
      <alignment horizontal="center"/>
    </xf>
    <xf numFmtId="0" fontId="11" fillId="0" borderId="11" xfId="0" applyFont="1" applyBorder="1"/>
    <xf numFmtId="0" fontId="3" fillId="0" borderId="2" xfId="0" applyFont="1" applyBorder="1" applyAlignment="1">
      <alignment horizontal="left"/>
    </xf>
    <xf numFmtId="0" fontId="13" fillId="0" borderId="12" xfId="0" applyFont="1" applyBorder="1" applyAlignment="1">
      <alignment horizontal="left" wrapText="1" indent="1"/>
    </xf>
    <xf numFmtId="0" fontId="11" fillId="0" borderId="13" xfId="0" applyFont="1" applyBorder="1" applyAlignment="1">
      <alignment horizontal="center"/>
    </xf>
    <xf numFmtId="0" fontId="13" fillId="0" borderId="7" xfId="0" applyFont="1" applyBorder="1" applyAlignment="1">
      <alignment horizontal="left" wrapText="1" indent="1"/>
    </xf>
    <xf numFmtId="0" fontId="11" fillId="0" borderId="8" xfId="0" applyFont="1" applyBorder="1" applyAlignment="1">
      <alignment horizontal="center"/>
    </xf>
    <xf numFmtId="164" fontId="3" fillId="0" borderId="8" xfId="2" applyFont="1" applyFill="1" applyBorder="1" applyAlignment="1">
      <alignment horizontal="center"/>
    </xf>
    <xf numFmtId="164" fontId="15" fillId="0" borderId="9" xfId="2" applyFont="1" applyBorder="1" applyAlignment="1">
      <alignment horizontal="center"/>
    </xf>
    <xf numFmtId="164" fontId="3" fillId="0" borderId="14" xfId="2" applyFont="1" applyFill="1" applyBorder="1" applyAlignment="1">
      <alignment horizontal="center"/>
    </xf>
    <xf numFmtId="167" fontId="16" fillId="0" borderId="10" xfId="2" applyNumberFormat="1" applyFont="1" applyBorder="1" applyAlignment="1">
      <alignment horizontal="center"/>
    </xf>
    <xf numFmtId="167" fontId="10" fillId="0" borderId="2" xfId="1" applyNumberFormat="1" applyFont="1" applyBorder="1" applyAlignment="1" applyProtection="1">
      <alignment horizontal="center" vertical="center"/>
    </xf>
    <xf numFmtId="167" fontId="10" fillId="0" borderId="2" xfId="2" applyNumberFormat="1" applyFont="1" applyFill="1" applyBorder="1" applyAlignment="1">
      <alignment horizontal="center"/>
    </xf>
    <xf numFmtId="4" fontId="2" fillId="0" borderId="2" xfId="2" applyNumberFormat="1" applyFont="1" applyFill="1" applyBorder="1" applyAlignment="1">
      <alignment horizontal="center"/>
    </xf>
    <xf numFmtId="167" fontId="17" fillId="0" borderId="10" xfId="2" applyNumberFormat="1" applyFont="1" applyFill="1" applyBorder="1" applyAlignment="1">
      <alignment horizontal="center"/>
    </xf>
    <xf numFmtId="164" fontId="3" fillId="0" borderId="2" xfId="4" applyFont="1" applyBorder="1" applyAlignment="1">
      <alignment horizontal="left"/>
    </xf>
    <xf numFmtId="0" fontId="3" fillId="0" borderId="0" xfId="0" applyFont="1" applyAlignment="1">
      <alignment horizontal="justify" vertical="center"/>
    </xf>
    <xf numFmtId="0" fontId="3" fillId="0" borderId="0" xfId="0" applyFont="1" applyAlignment="1">
      <alignment horizontal="right" vertical="center" wrapText="1"/>
    </xf>
    <xf numFmtId="4" fontId="5" fillId="0" borderId="0" xfId="0" applyNumberFormat="1" applyFont="1"/>
    <xf numFmtId="4" fontId="5" fillId="0" borderId="0" xfId="0" applyNumberFormat="1" applyFont="1" applyAlignment="1">
      <alignment horizontal="center"/>
    </xf>
    <xf numFmtId="0" fontId="18" fillId="0" borderId="2" xfId="7" applyFont="1" applyBorder="1" applyAlignment="1">
      <alignment horizontal="left" wrapText="1"/>
    </xf>
    <xf numFmtId="0" fontId="19" fillId="0" borderId="2" xfId="7" applyFont="1" applyBorder="1" applyAlignment="1">
      <alignment horizontal="right" wrapText="1"/>
    </xf>
    <xf numFmtId="0" fontId="3" fillId="0" borderId="2" xfId="7" applyFont="1" applyBorder="1" applyAlignment="1">
      <alignment horizontal="left" wrapText="1"/>
    </xf>
    <xf numFmtId="0" fontId="3" fillId="0" borderId="2" xfId="7" applyFont="1" applyBorder="1" applyAlignment="1">
      <alignment horizontal="right" wrapText="1"/>
    </xf>
    <xf numFmtId="4" fontId="3" fillId="0" borderId="0" xfId="0" applyNumberFormat="1" applyFont="1" applyAlignment="1">
      <alignment horizontal="center"/>
    </xf>
    <xf numFmtId="0" fontId="3" fillId="0" borderId="0" xfId="0" applyFont="1" applyAlignment="1">
      <alignment horizontal="right" vertical="center"/>
    </xf>
    <xf numFmtId="0" fontId="14" fillId="0" borderId="2" xfId="7" applyFont="1" applyBorder="1" applyAlignment="1">
      <alignment horizontal="right"/>
    </xf>
    <xf numFmtId="0" fontId="3" fillId="0" borderId="0" xfId="0" applyFont="1" applyAlignment="1">
      <alignment horizontal="left" vertical="center" wrapText="1"/>
    </xf>
    <xf numFmtId="0" fontId="1" fillId="0" borderId="0" xfId="9"/>
    <xf numFmtId="1" fontId="3" fillId="0" borderId="1" xfId="4" applyNumberFormat="1" applyFont="1" applyBorder="1" applyAlignment="1">
      <alignment horizontal="center"/>
    </xf>
    <xf numFmtId="1" fontId="3" fillId="0" borderId="2" xfId="4" applyNumberFormat="1" applyFont="1" applyBorder="1" applyAlignment="1">
      <alignment horizontal="center"/>
    </xf>
    <xf numFmtId="1" fontId="3" fillId="0" borderId="2" xfId="4" applyNumberFormat="1" applyFont="1" applyBorder="1" applyAlignment="1">
      <alignment horizontal="left"/>
    </xf>
    <xf numFmtId="3" fontId="3" fillId="0" borderId="2" xfId="7" applyNumberFormat="1" applyFont="1" applyBorder="1" applyAlignment="1">
      <alignment horizontal="center"/>
    </xf>
    <xf numFmtId="0" fontId="3" fillId="0" borderId="0" xfId="0" applyFont="1" applyAlignment="1">
      <alignment horizontal="justify"/>
    </xf>
    <xf numFmtId="0" fontId="3" fillId="0" borderId="0" xfId="0" applyFont="1"/>
    <xf numFmtId="0" fontId="3" fillId="0" borderId="0" xfId="0" applyFont="1" applyAlignment="1">
      <alignment horizontal="right" wrapText="1"/>
    </xf>
    <xf numFmtId="0" fontId="3" fillId="3" borderId="2" xfId="7" applyFont="1" applyFill="1" applyBorder="1" applyAlignment="1">
      <alignment horizontal="right" wrapText="1"/>
    </xf>
    <xf numFmtId="0" fontId="3" fillId="3" borderId="0" xfId="0" applyFont="1" applyFill="1" applyAlignment="1">
      <alignment horizontal="justify"/>
    </xf>
    <xf numFmtId="0" fontId="3" fillId="0" borderId="2" xfId="0" applyFont="1" applyBorder="1" applyAlignment="1">
      <alignment horizontal="right" wrapText="1"/>
    </xf>
    <xf numFmtId="0" fontId="3" fillId="0" borderId="2" xfId="0" applyFont="1" applyBorder="1" applyAlignment="1">
      <alignment horizontal="left" wrapText="1"/>
    </xf>
    <xf numFmtId="0" fontId="4" fillId="0" borderId="2" xfId="7" applyFont="1" applyBorder="1" applyAlignment="1">
      <alignment horizontal="left" wrapText="1"/>
    </xf>
    <xf numFmtId="0" fontId="4" fillId="0" borderId="2" xfId="8" applyFont="1" applyBorder="1" applyAlignment="1">
      <alignment horizontal="center" vertical="center" wrapText="1"/>
    </xf>
    <xf numFmtId="0" fontId="14" fillId="0" borderId="4" xfId="7" applyFont="1" applyBorder="1" applyAlignment="1">
      <alignment horizontal="center"/>
    </xf>
    <xf numFmtId="0" fontId="18" fillId="0" borderId="18" xfId="7" applyFont="1" applyBorder="1" applyAlignment="1">
      <alignment horizontal="left" wrapText="1"/>
    </xf>
    <xf numFmtId="0" fontId="3" fillId="0" borderId="0" xfId="6" applyAlignment="1">
      <alignment horizontal="left" vertical="center" wrapText="1"/>
    </xf>
    <xf numFmtId="0" fontId="4" fillId="0" borderId="15" xfId="6" applyFont="1" applyBorder="1" applyAlignment="1">
      <alignment horizontal="center" vertical="center"/>
    </xf>
    <xf numFmtId="0" fontId="4" fillId="0" borderId="16" xfId="6" applyFont="1" applyBorder="1" applyAlignment="1">
      <alignment horizontal="center" vertical="center"/>
    </xf>
    <xf numFmtId="0" fontId="4" fillId="0" borderId="17" xfId="6" applyFont="1" applyBorder="1" applyAlignment="1">
      <alignment horizontal="center" vertical="center"/>
    </xf>
    <xf numFmtId="0" fontId="6" fillId="0" borderId="0" xfId="6" applyFont="1" applyAlignment="1">
      <alignment horizontal="left" vertical="center"/>
    </xf>
    <xf numFmtId="0" fontId="3" fillId="0" borderId="0" xfId="6" applyAlignment="1">
      <alignment horizontal="left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</cellXfs>
  <cellStyles count="10">
    <cellStyle name="Milliers" xfId="1" builtinId="3"/>
    <cellStyle name="Milliers 2" xfId="2" xr:uid="{00000000-0005-0000-0000-000001000000}"/>
    <cellStyle name="Milliers 2 2" xfId="3" xr:uid="{00000000-0005-0000-0000-000002000000}"/>
    <cellStyle name="Milliers 3" xfId="4" xr:uid="{00000000-0005-0000-0000-000003000000}"/>
    <cellStyle name="Normal" xfId="0" builtinId="0"/>
    <cellStyle name="Normal 2" xfId="5" xr:uid="{00000000-0005-0000-0000-000005000000}"/>
    <cellStyle name="Normal 2 2" xfId="6" xr:uid="{00000000-0005-0000-0000-000006000000}"/>
    <cellStyle name="Normal 3" xfId="7" xr:uid="{00000000-0005-0000-0000-000007000000}"/>
    <cellStyle name="Normal 4" xfId="9" xr:uid="{7F0BF945-3A9F-4349-8AC9-B1FDA6B7B6B6}"/>
    <cellStyle name="Normal_ED Maç TF" xfId="8" xr:uid="{00000000-0005-0000-0000-000009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Relationship Id="rId14" Type="http://schemas.openxmlformats.org/officeDocument/2006/relationships/customXml" Target="../customXml/item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104775</xdr:rowOff>
        </xdr:from>
        <xdr:to>
          <xdr:col>7</xdr:col>
          <xdr:colOff>523875</xdr:colOff>
          <xdr:row>45</xdr:row>
          <xdr:rowOff>114300</xdr:rowOff>
        </xdr:to>
        <xdr:sp macro="" textlink="">
          <xdr:nvSpPr>
            <xdr:cNvPr id="13313" name="Object 1" hidden="1">
              <a:extLst>
                <a:ext uri="{63B3BB69-23CF-44E3-9099-C40C66FF867C}">
                  <a14:compatExt spid="_x0000_s13313"/>
                </a:ext>
                <a:ext uri="{FF2B5EF4-FFF2-40B4-BE49-F238E27FC236}">
                  <a16:creationId xmlns:a16="http://schemas.microsoft.com/office/drawing/2014/main" id="{00000000-0008-0000-0000-0000013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tephanieL\Desktop\T&#233;l&#233;travail\Barnoud\Eglise%20Cosne%20sur%20Loire\EvadeECL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tephanieL\Desktop\T&#233;l&#233;travail\Brunelle\Rue%20de%20Civry\Am&#233;nagements\Minute%20RDC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no TF"/>
      <sheetName val="ED Maç VC"/>
      <sheetName val="ED Maç BC"/>
      <sheetName val="ED Maç Ch et Ab"/>
      <sheetName val="ED Maç Var. sol"/>
      <sheetName val="ED Maç Opt 1"/>
      <sheetName val="ED Sculp Chapit"/>
      <sheetName val="ED Chb VC"/>
      <sheetName val="ED Chb BC"/>
      <sheetName val="ED Chb Ch et Ab"/>
      <sheetName val="ED Men VC"/>
      <sheetName val="ED Men BC"/>
      <sheetName val="ED Men Ch et Ab"/>
      <sheetName val="ED Déc VC"/>
      <sheetName val="ED Déc BC"/>
      <sheetName val="ED Déc Ch et Ab"/>
      <sheetName val="Récap. Tx"/>
      <sheetName val="Récap. Tx + Hono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inute RDCA"/>
      <sheetName val="Minute RDCA.xls"/>
      <sheetName val="Minute%20RDCA.xls"/>
    </sheetNames>
    <definedNames>
      <definedName name="AfficherFormule"/>
    </definedNames>
    <sheetDataSet>
      <sheetData sheetId="0" refreshError="1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9380EF-394F-4DA3-A77C-03000D2DE938}">
  <sheetPr>
    <tabColor theme="5"/>
  </sheetPr>
  <dimension ref="A1"/>
  <sheetViews>
    <sheetView workbookViewId="0">
      <selection activeCell="K34" sqref="K34"/>
    </sheetView>
  </sheetViews>
  <sheetFormatPr baseColWidth="10" defaultColWidth="11.42578125" defaultRowHeight="15" x14ac:dyDescent="0.25"/>
  <cols>
    <col min="1" max="16384" width="11.42578125" style="86"/>
  </cols>
  <sheetData/>
  <pageMargins left="0.7" right="0.7" top="0.75" bottom="0.75" header="0.3" footer="0.3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Word.Document.8" shapeId="13313" r:id="rId4">
          <objectPr defaultSize="0" r:id="rId5">
            <anchor moveWithCells="1">
              <from>
                <xdr:col>0</xdr:col>
                <xdr:colOff>0</xdr:colOff>
                <xdr:row>0</xdr:row>
                <xdr:rowOff>104775</xdr:rowOff>
              </from>
              <to>
                <xdr:col>7</xdr:col>
                <xdr:colOff>523875</xdr:colOff>
                <xdr:row>45</xdr:row>
                <xdr:rowOff>114300</xdr:rowOff>
              </to>
            </anchor>
          </objectPr>
        </oleObject>
      </mc:Choice>
      <mc:Fallback>
        <oleObject progId="Word.Document.8" shapeId="13313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20"/>
  <sheetViews>
    <sheetView showZeros="0" view="pageBreakPreview" zoomScaleNormal="100" zoomScaleSheetLayoutView="100" workbookViewId="0">
      <selection activeCell="G30" sqref="G30"/>
    </sheetView>
  </sheetViews>
  <sheetFormatPr baseColWidth="10" defaultColWidth="11.28515625" defaultRowHeight="12.75" x14ac:dyDescent="0.2"/>
  <cols>
    <col min="1" max="1" width="6.85546875" style="8" customWidth="1"/>
    <col min="2" max="2" width="41.85546875" style="9" customWidth="1"/>
    <col min="3" max="3" width="5.7109375" style="10" customWidth="1"/>
    <col min="4" max="4" width="9.5703125" style="10" customWidth="1"/>
    <col min="5" max="5" width="10.42578125" style="10" customWidth="1"/>
    <col min="6" max="6" width="13" style="7" customWidth="1"/>
    <col min="7" max="7" width="14.28515625" style="11" customWidth="1"/>
    <col min="8" max="16384" width="11.28515625" style="12"/>
  </cols>
  <sheetData>
    <row r="1" spans="1:7" ht="13.5" thickBot="1" x14ac:dyDescent="0.25"/>
    <row r="2" spans="1:7" ht="13.5" thickBot="1" x14ac:dyDescent="0.25">
      <c r="A2" s="103" t="s">
        <v>13</v>
      </c>
      <c r="B2" s="104"/>
      <c r="C2" s="104"/>
      <c r="D2" s="104"/>
      <c r="E2" s="104"/>
      <c r="F2" s="104"/>
      <c r="G2" s="105"/>
    </row>
    <row r="3" spans="1:7" x14ac:dyDescent="0.2">
      <c r="A3" s="13"/>
    </row>
    <row r="4" spans="1:7" x14ac:dyDescent="0.2">
      <c r="A4" s="13"/>
    </row>
    <row r="5" spans="1:7" x14ac:dyDescent="0.2">
      <c r="A5" s="106" t="s">
        <v>14</v>
      </c>
      <c r="B5" s="106"/>
      <c r="C5" s="106"/>
      <c r="D5" s="106"/>
      <c r="E5" s="106"/>
      <c r="F5" s="106"/>
      <c r="G5" s="106"/>
    </row>
    <row r="6" spans="1:7" x14ac:dyDescent="0.2">
      <c r="A6" s="13"/>
    </row>
    <row r="7" spans="1:7" x14ac:dyDescent="0.2">
      <c r="A7" s="13"/>
    </row>
    <row r="8" spans="1:7" ht="44.25" customHeight="1" x14ac:dyDescent="0.2">
      <c r="A8" s="102" t="s">
        <v>15</v>
      </c>
      <c r="B8" s="102"/>
      <c r="C8" s="102"/>
      <c r="D8" s="102"/>
      <c r="E8" s="102"/>
      <c r="F8" s="102"/>
      <c r="G8" s="102"/>
    </row>
    <row r="9" spans="1:7" x14ac:dyDescent="0.2">
      <c r="A9" s="13"/>
    </row>
    <row r="10" spans="1:7" ht="30" customHeight="1" x14ac:dyDescent="0.2">
      <c r="A10" s="102" t="s">
        <v>16</v>
      </c>
      <c r="B10" s="102"/>
      <c r="C10" s="102"/>
      <c r="D10" s="102"/>
      <c r="E10" s="102"/>
      <c r="F10" s="102"/>
      <c r="G10" s="102"/>
    </row>
    <row r="11" spans="1:7" x14ac:dyDescent="0.2">
      <c r="A11" s="13"/>
    </row>
    <row r="12" spans="1:7" x14ac:dyDescent="0.2">
      <c r="A12" s="107" t="s">
        <v>17</v>
      </c>
      <c r="B12" s="107"/>
      <c r="C12" s="107"/>
      <c r="D12" s="107"/>
      <c r="E12" s="107"/>
      <c r="F12" s="107"/>
      <c r="G12" s="107"/>
    </row>
    <row r="13" spans="1:7" x14ac:dyDescent="0.2">
      <c r="A13" s="13"/>
    </row>
    <row r="15" spans="1:7" x14ac:dyDescent="0.2">
      <c r="A15" s="106" t="s">
        <v>18</v>
      </c>
      <c r="B15" s="106"/>
      <c r="C15" s="106"/>
      <c r="D15" s="106"/>
      <c r="E15" s="106"/>
      <c r="F15" s="106"/>
      <c r="G15" s="106"/>
    </row>
    <row r="16" spans="1:7" x14ac:dyDescent="0.2">
      <c r="A16" s="18"/>
      <c r="B16" s="18"/>
      <c r="C16" s="18"/>
      <c r="D16" s="18"/>
      <c r="E16" s="18"/>
      <c r="F16" s="18"/>
      <c r="G16" s="18"/>
    </row>
    <row r="17" spans="1:7" ht="37.5" customHeight="1" x14ac:dyDescent="0.2">
      <c r="A17" s="102" t="s">
        <v>69</v>
      </c>
      <c r="B17" s="102"/>
      <c r="C17" s="102"/>
      <c r="D17" s="102"/>
      <c r="E17" s="102"/>
      <c r="F17" s="102"/>
      <c r="G17" s="102"/>
    </row>
    <row r="18" spans="1:7" x14ac:dyDescent="0.2">
      <c r="A18" s="18"/>
      <c r="B18" s="18"/>
      <c r="C18" s="18"/>
      <c r="D18" s="18"/>
      <c r="E18" s="18"/>
      <c r="F18" s="18"/>
      <c r="G18" s="18"/>
    </row>
    <row r="19" spans="1:7" x14ac:dyDescent="0.2">
      <c r="A19" s="18"/>
      <c r="B19" s="18"/>
      <c r="C19" s="18"/>
      <c r="D19" s="18"/>
      <c r="E19" s="18"/>
      <c r="F19" s="18"/>
      <c r="G19" s="18"/>
    </row>
    <row r="20" spans="1:7" x14ac:dyDescent="0.2">
      <c r="A20" s="18"/>
      <c r="B20" s="18"/>
      <c r="C20" s="18"/>
      <c r="D20" s="18"/>
      <c r="E20" s="18"/>
      <c r="F20" s="18"/>
      <c r="G20" s="18"/>
    </row>
  </sheetData>
  <mergeCells count="7">
    <mergeCell ref="A17:G17"/>
    <mergeCell ref="A2:G2"/>
    <mergeCell ref="A5:G5"/>
    <mergeCell ref="A8:G8"/>
    <mergeCell ref="A10:G10"/>
    <mergeCell ref="A12:G12"/>
    <mergeCell ref="A15:G15"/>
  </mergeCells>
  <printOptions horizontalCentered="1"/>
  <pageMargins left="0.19685039370078741" right="0.19685039370078741" top="0.78740157480314965" bottom="0.78740157480314965" header="0.31496062992125984" footer="0.51181102362204722"/>
  <pageSetup paperSize="9" firstPageNumber="2" fitToHeight="0" orientation="portrait" useFirstPageNumber="1" r:id="rId1"/>
  <headerFooter alignWithMargins="0">
    <oddHeader xml:space="preserve">&amp;L&amp;8SENAT - JARDIN DE LA PRESIDENCE&amp;R&amp;8 - Note liminaire </oddHeader>
    <oddFooter>&amp;RAVRIL 2024 - 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558E8C-3BAC-4E32-9FA3-1F7A18E480B0}">
  <sheetPr>
    <pageSetUpPr fitToPage="1"/>
  </sheetPr>
  <dimension ref="A1:K33"/>
  <sheetViews>
    <sheetView view="pageBreakPreview" zoomScale="85" zoomScaleNormal="100" zoomScaleSheetLayoutView="85" workbookViewId="0">
      <selection activeCell="I27" sqref="I27"/>
    </sheetView>
  </sheetViews>
  <sheetFormatPr baseColWidth="10" defaultColWidth="11.28515625" defaultRowHeight="12.75" x14ac:dyDescent="0.2"/>
  <cols>
    <col min="1" max="1" width="6.85546875" style="6" customWidth="1"/>
    <col min="2" max="2" width="46" style="16" customWidth="1"/>
    <col min="3" max="3" width="5.7109375" style="45" customWidth="1"/>
    <col min="4" max="4" width="9.5703125" style="45" customWidth="1"/>
    <col min="5" max="5" width="10.42578125" style="45" customWidth="1"/>
    <col min="6" max="6" width="13" style="46" customWidth="1"/>
    <col min="7" max="7" width="16.140625" style="54" customWidth="1"/>
    <col min="8" max="8" width="10.140625" style="1" bestFit="1" customWidth="1"/>
    <col min="9" max="9" width="9.140625" style="1" bestFit="1" customWidth="1"/>
    <col min="10" max="16384" width="11.28515625" style="1"/>
  </cols>
  <sheetData>
    <row r="1" spans="1:9" s="2" customFormat="1" x14ac:dyDescent="0.2">
      <c r="A1" s="3"/>
      <c r="B1" s="29"/>
      <c r="C1" s="30"/>
      <c r="D1" s="108" t="s">
        <v>11</v>
      </c>
      <c r="E1" s="108" t="s">
        <v>12</v>
      </c>
      <c r="F1" s="31"/>
      <c r="G1" s="52"/>
    </row>
    <row r="2" spans="1:9" s="2" customFormat="1" x14ac:dyDescent="0.2">
      <c r="A2" s="4" t="s">
        <v>2</v>
      </c>
      <c r="B2" s="32" t="s">
        <v>0</v>
      </c>
      <c r="C2" s="33" t="s">
        <v>1</v>
      </c>
      <c r="D2" s="109"/>
      <c r="E2" s="109"/>
      <c r="F2" s="34" t="s">
        <v>3</v>
      </c>
      <c r="G2" s="53" t="s">
        <v>4</v>
      </c>
      <c r="H2" s="1"/>
    </row>
    <row r="3" spans="1:9" s="2" customFormat="1" x14ac:dyDescent="0.2">
      <c r="A3" s="5"/>
      <c r="B3" s="35"/>
      <c r="C3" s="36"/>
      <c r="D3" s="110"/>
      <c r="E3" s="110"/>
      <c r="F3" s="37" t="s">
        <v>5</v>
      </c>
      <c r="G3" s="56" t="s">
        <v>5</v>
      </c>
      <c r="H3" s="1">
        <f>SUM(H7:H31)</f>
        <v>0</v>
      </c>
      <c r="I3" s="1">
        <f>SUM(I7:I31)</f>
        <v>0</v>
      </c>
    </row>
    <row r="4" spans="1:9" s="2" customFormat="1" x14ac:dyDescent="0.2">
      <c r="A4" s="14"/>
      <c r="B4" s="38"/>
      <c r="C4" s="39"/>
      <c r="D4" s="39"/>
      <c r="E4" s="40"/>
      <c r="F4" s="41"/>
      <c r="G4" s="53"/>
      <c r="H4" s="1"/>
    </row>
    <row r="5" spans="1:9" s="2" customFormat="1" ht="15.75" x14ac:dyDescent="0.25">
      <c r="A5" s="17">
        <v>3</v>
      </c>
      <c r="B5" s="48" t="s">
        <v>70</v>
      </c>
      <c r="C5" s="24"/>
      <c r="D5" s="24"/>
      <c r="E5" s="27"/>
      <c r="F5" s="28"/>
      <c r="G5" s="69">
        <f>G8+G7+G9+G10+G11</f>
        <v>0</v>
      </c>
      <c r="H5" s="1"/>
    </row>
    <row r="6" spans="1:9" s="2" customFormat="1" x14ac:dyDescent="0.2">
      <c r="A6" s="14"/>
      <c r="B6" s="42"/>
      <c r="C6" s="24"/>
      <c r="D6" s="24"/>
      <c r="E6" s="27"/>
      <c r="F6" s="28"/>
      <c r="G6" s="57"/>
      <c r="H6" s="1"/>
    </row>
    <row r="7" spans="1:9" s="2" customFormat="1" ht="15" customHeight="1" x14ac:dyDescent="0.25">
      <c r="A7" s="17" t="s">
        <v>165</v>
      </c>
      <c r="B7" s="78" t="s">
        <v>42</v>
      </c>
      <c r="C7" s="24"/>
      <c r="D7" s="24"/>
      <c r="E7" s="27"/>
      <c r="F7" s="28"/>
      <c r="G7" s="70">
        <f>TF!G7</f>
        <v>0</v>
      </c>
      <c r="H7" s="1"/>
    </row>
    <row r="8" spans="1:9" s="2" customFormat="1" ht="15" customHeight="1" x14ac:dyDescent="0.25">
      <c r="A8" s="17" t="s">
        <v>166</v>
      </c>
      <c r="B8" s="78" t="s">
        <v>43</v>
      </c>
      <c r="C8" s="24"/>
      <c r="D8" s="24"/>
      <c r="E8" s="27"/>
      <c r="F8" s="28"/>
      <c r="G8" s="70">
        <f>TF!G32</f>
        <v>0</v>
      </c>
      <c r="H8" s="1"/>
    </row>
    <row r="9" spans="1:9" s="2" customFormat="1" ht="15" customHeight="1" x14ac:dyDescent="0.25">
      <c r="A9" s="17" t="s">
        <v>167</v>
      </c>
      <c r="B9" s="78" t="s">
        <v>168</v>
      </c>
      <c r="C9" s="24"/>
      <c r="D9" s="24"/>
      <c r="E9" s="27"/>
      <c r="F9" s="28"/>
      <c r="G9" s="70">
        <f>TF!G84</f>
        <v>0</v>
      </c>
      <c r="H9" s="1"/>
    </row>
    <row r="10" spans="1:9" s="2" customFormat="1" ht="15" customHeight="1" x14ac:dyDescent="0.25">
      <c r="A10" s="17" t="s">
        <v>157</v>
      </c>
      <c r="B10" s="78" t="s">
        <v>177</v>
      </c>
      <c r="C10" s="24"/>
      <c r="D10" s="24"/>
      <c r="E10" s="27"/>
      <c r="F10" s="28"/>
      <c r="G10" s="70">
        <f>TF!G91</f>
        <v>0</v>
      </c>
      <c r="H10" s="1"/>
    </row>
    <row r="11" spans="1:9" s="2" customFormat="1" ht="15" customHeight="1" x14ac:dyDescent="0.25">
      <c r="A11" s="17" t="s">
        <v>179</v>
      </c>
      <c r="B11" s="78" t="s">
        <v>180</v>
      </c>
      <c r="C11" s="24"/>
      <c r="D11" s="24"/>
      <c r="E11" s="27"/>
      <c r="F11" s="28"/>
      <c r="G11" s="70">
        <f>TF!G92</f>
        <v>0</v>
      </c>
      <c r="H11" s="1"/>
    </row>
    <row r="12" spans="1:9" s="2" customFormat="1" ht="15" customHeight="1" x14ac:dyDescent="0.25">
      <c r="A12" s="17"/>
      <c r="B12" s="79"/>
      <c r="C12" s="24"/>
      <c r="D12" s="25"/>
      <c r="E12" s="73"/>
      <c r="F12" s="71"/>
      <c r="G12" s="58"/>
      <c r="H12" s="1"/>
    </row>
    <row r="13" spans="1:9" s="2" customFormat="1" ht="15.75" x14ac:dyDescent="0.25">
      <c r="A13" s="17">
        <v>4</v>
      </c>
      <c r="B13" s="48" t="s">
        <v>162</v>
      </c>
      <c r="C13" s="24"/>
      <c r="D13" s="24"/>
      <c r="E13" s="27"/>
      <c r="F13" s="28"/>
      <c r="G13" s="69">
        <f>G16+G15+G17+G18+G19</f>
        <v>0</v>
      </c>
      <c r="H13" s="1"/>
    </row>
    <row r="14" spans="1:9" s="2" customFormat="1" x14ac:dyDescent="0.2">
      <c r="A14" s="14"/>
      <c r="B14" s="42"/>
      <c r="C14" s="24"/>
      <c r="D14" s="24"/>
      <c r="E14" s="27"/>
      <c r="F14" s="28"/>
      <c r="G14" s="57"/>
      <c r="H14" s="1"/>
    </row>
    <row r="15" spans="1:9" s="2" customFormat="1" ht="15" customHeight="1" x14ac:dyDescent="0.25">
      <c r="A15" s="17" t="s">
        <v>175</v>
      </c>
      <c r="B15" s="78" t="s">
        <v>164</v>
      </c>
      <c r="C15" s="24"/>
      <c r="D15" s="24"/>
      <c r="E15" s="27"/>
      <c r="F15" s="28"/>
      <c r="G15" s="70">
        <f>'TO1'!G8</f>
        <v>0</v>
      </c>
      <c r="H15" s="1"/>
    </row>
    <row r="16" spans="1:9" s="2" customFormat="1" ht="15" customHeight="1" x14ac:dyDescent="0.25">
      <c r="A16" s="17" t="s">
        <v>174</v>
      </c>
      <c r="B16" s="78" t="s">
        <v>44</v>
      </c>
      <c r="C16" s="24"/>
      <c r="D16" s="24"/>
      <c r="E16" s="27"/>
      <c r="F16" s="28"/>
      <c r="G16" s="70">
        <f>'TO1'!G19</f>
        <v>0</v>
      </c>
      <c r="H16" s="1"/>
    </row>
    <row r="17" spans="1:11" s="2" customFormat="1" ht="15" customHeight="1" x14ac:dyDescent="0.25">
      <c r="A17" s="17" t="s">
        <v>173</v>
      </c>
      <c r="B17" s="78" t="s">
        <v>169</v>
      </c>
      <c r="C17" s="24"/>
      <c r="D17" s="24"/>
      <c r="E17" s="27"/>
      <c r="F17" s="28"/>
      <c r="G17" s="70">
        <f>'TO1'!G41</f>
        <v>0</v>
      </c>
      <c r="H17" s="1"/>
    </row>
    <row r="18" spans="1:11" s="2" customFormat="1" ht="15" customHeight="1" x14ac:dyDescent="0.25">
      <c r="A18" s="17" t="s">
        <v>157</v>
      </c>
      <c r="B18" s="98" t="s">
        <v>177</v>
      </c>
      <c r="C18" s="24"/>
      <c r="D18" s="25"/>
      <c r="E18" s="73"/>
      <c r="F18" s="71"/>
      <c r="G18" s="70">
        <f>'TO1'!G47</f>
        <v>0</v>
      </c>
      <c r="H18" s="1"/>
    </row>
    <row r="19" spans="1:11" s="2" customFormat="1" ht="15" customHeight="1" x14ac:dyDescent="0.25">
      <c r="A19" s="17" t="s">
        <v>179</v>
      </c>
      <c r="B19" s="78" t="s">
        <v>180</v>
      </c>
      <c r="C19" s="24"/>
      <c r="D19" s="25"/>
      <c r="E19" s="73"/>
      <c r="F19" s="71"/>
      <c r="G19" s="70">
        <f>'TO1'!G48</f>
        <v>0</v>
      </c>
      <c r="H19" s="1"/>
    </row>
    <row r="20" spans="1:11" ht="14.25" x14ac:dyDescent="0.2">
      <c r="A20" s="47"/>
      <c r="B20" s="79"/>
      <c r="C20" s="24"/>
      <c r="D20" s="25"/>
      <c r="E20" s="26"/>
      <c r="F20" s="71"/>
      <c r="G20" s="58"/>
    </row>
    <row r="21" spans="1:11" s="2" customFormat="1" ht="15.75" x14ac:dyDescent="0.25">
      <c r="A21" s="17">
        <v>5</v>
      </c>
      <c r="B21" s="48" t="s">
        <v>163</v>
      </c>
      <c r="C21" s="24"/>
      <c r="D21" s="24"/>
      <c r="E21" s="27"/>
      <c r="F21" s="28"/>
      <c r="G21" s="69">
        <f>G24+G23+G25+G26+G27</f>
        <v>0</v>
      </c>
      <c r="H21" s="1"/>
    </row>
    <row r="22" spans="1:11" s="2" customFormat="1" x14ac:dyDescent="0.2">
      <c r="A22" s="14"/>
      <c r="B22" s="42"/>
      <c r="C22" s="24"/>
      <c r="D22" s="24"/>
      <c r="E22" s="27"/>
      <c r="F22" s="28"/>
      <c r="G22" s="57"/>
      <c r="H22" s="1"/>
    </row>
    <row r="23" spans="1:11" s="2" customFormat="1" ht="15" customHeight="1" x14ac:dyDescent="0.25">
      <c r="A23" s="17" t="s">
        <v>170</v>
      </c>
      <c r="B23" s="78" t="s">
        <v>20</v>
      </c>
      <c r="C23" s="24"/>
      <c r="D23" s="24"/>
      <c r="E23" s="27"/>
      <c r="F23" s="28"/>
      <c r="G23" s="70">
        <f>'TO2'!G8</f>
        <v>0</v>
      </c>
      <c r="H23" s="1"/>
    </row>
    <row r="24" spans="1:11" s="2" customFormat="1" ht="15" customHeight="1" x14ac:dyDescent="0.25">
      <c r="A24" s="17" t="s">
        <v>171</v>
      </c>
      <c r="B24" s="78" t="s">
        <v>44</v>
      </c>
      <c r="C24" s="24"/>
      <c r="D24" s="24"/>
      <c r="E24" s="27"/>
      <c r="F24" s="28"/>
      <c r="G24" s="70">
        <f>'TO2'!G19</f>
        <v>0</v>
      </c>
      <c r="H24" s="1"/>
    </row>
    <row r="25" spans="1:11" s="2" customFormat="1" ht="15" customHeight="1" x14ac:dyDescent="0.25">
      <c r="A25" s="17" t="s">
        <v>172</v>
      </c>
      <c r="B25" s="78" t="s">
        <v>169</v>
      </c>
      <c r="C25" s="24"/>
      <c r="D25" s="24"/>
      <c r="E25" s="27"/>
      <c r="F25" s="28"/>
      <c r="G25" s="70">
        <f>'TO2'!G42</f>
        <v>0</v>
      </c>
      <c r="H25" s="1"/>
    </row>
    <row r="26" spans="1:11" s="2" customFormat="1" ht="15" customHeight="1" x14ac:dyDescent="0.25">
      <c r="A26" s="17" t="s">
        <v>178</v>
      </c>
      <c r="B26" s="98" t="s">
        <v>177</v>
      </c>
      <c r="C26" s="24"/>
      <c r="D26" s="25"/>
      <c r="E26" s="73"/>
      <c r="F26" s="71"/>
      <c r="G26" s="70">
        <f>'TO2'!G48</f>
        <v>0</v>
      </c>
      <c r="H26" s="1"/>
    </row>
    <row r="27" spans="1:11" ht="15.75" x14ac:dyDescent="0.25">
      <c r="A27" s="99" t="s">
        <v>179</v>
      </c>
      <c r="B27" s="78" t="s">
        <v>180</v>
      </c>
      <c r="C27" s="24"/>
      <c r="D27" s="25"/>
      <c r="E27" s="26"/>
      <c r="F27" s="71"/>
      <c r="G27" s="70">
        <f>'TO2'!G49</f>
        <v>0</v>
      </c>
    </row>
    <row r="28" spans="1:11" ht="14.25" x14ac:dyDescent="0.2">
      <c r="A28" s="47"/>
      <c r="B28" s="79"/>
      <c r="C28" s="24"/>
      <c r="D28" s="25"/>
      <c r="E28" s="26"/>
      <c r="F28" s="71"/>
      <c r="G28" s="58"/>
    </row>
    <row r="29" spans="1:11" ht="13.5" thickBot="1" x14ac:dyDescent="0.25">
      <c r="A29" s="21"/>
      <c r="B29" s="60"/>
      <c r="C29" s="15"/>
      <c r="D29" s="43"/>
      <c r="E29" s="43"/>
      <c r="F29" s="44"/>
      <c r="G29" s="58"/>
    </row>
    <row r="30" spans="1:11" ht="16.5" thickBot="1" x14ac:dyDescent="0.3">
      <c r="A30" s="51"/>
      <c r="B30" s="61" t="s">
        <v>19</v>
      </c>
      <c r="C30" s="62"/>
      <c r="D30" s="62"/>
      <c r="E30" s="62"/>
      <c r="F30" s="67"/>
      <c r="G30" s="68">
        <f>G21+G13+G5</f>
        <v>0</v>
      </c>
      <c r="K30" s="1">
        <f>SUM(K2:K29)</f>
        <v>0</v>
      </c>
    </row>
    <row r="31" spans="1:11" ht="16.5" thickBot="1" x14ac:dyDescent="0.3">
      <c r="A31" s="49"/>
      <c r="B31" s="50" t="s">
        <v>9</v>
      </c>
      <c r="C31" s="20"/>
      <c r="D31" s="22"/>
      <c r="E31" s="22"/>
      <c r="F31" s="23"/>
      <c r="G31" s="55">
        <f>(G30)*20%</f>
        <v>0</v>
      </c>
    </row>
    <row r="32" spans="1:11" ht="15.75" thickBot="1" x14ac:dyDescent="0.3">
      <c r="A32" s="49"/>
      <c r="B32" s="50" t="s">
        <v>10</v>
      </c>
      <c r="C32" s="20"/>
      <c r="D32" s="22"/>
      <c r="E32" s="22"/>
      <c r="F32" s="23"/>
      <c r="G32" s="72">
        <f>G30+G31</f>
        <v>0</v>
      </c>
    </row>
    <row r="33" spans="1:7" ht="13.5" thickBot="1" x14ac:dyDescent="0.25">
      <c r="A33" s="59"/>
      <c r="B33" s="63"/>
      <c r="C33" s="64"/>
      <c r="D33" s="64"/>
      <c r="E33" s="64"/>
      <c r="F33" s="65"/>
      <c r="G33" s="66"/>
    </row>
  </sheetData>
  <mergeCells count="2">
    <mergeCell ref="D1:D3"/>
    <mergeCell ref="E1:E3"/>
  </mergeCells>
  <printOptions horizontalCentered="1"/>
  <pageMargins left="0.19685039370078741" right="0.19685039370078741" top="0.78740157480314965" bottom="0.78740157480314965" header="0.31496062992125984" footer="0.51181102362204722"/>
  <pageSetup paperSize="9" scale="95" firstPageNumber="2" fitToHeight="0" orientation="portrait" useFirstPageNumber="1" r:id="rId1"/>
  <headerFooter alignWithMargins="0">
    <oddHeader xml:space="preserve">&amp;L&amp;8SENAT - JARDIN DE LA PRESIDENCE - &amp;R&amp;8DPGF </oddHeader>
    <oddFooter>&amp;RAVRIL 2024 - &amp;P/&amp;N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P96"/>
  <sheetViews>
    <sheetView tabSelected="1" view="pageBreakPreview" topLeftCell="A67" zoomScale="115" zoomScaleNormal="100" zoomScaleSheetLayoutView="115" workbookViewId="0">
      <selection activeCell="C88" sqref="C88"/>
    </sheetView>
  </sheetViews>
  <sheetFormatPr baseColWidth="10" defaultColWidth="11.28515625" defaultRowHeight="12.75" x14ac:dyDescent="0.2"/>
  <cols>
    <col min="1" max="1" width="6.85546875" style="6" customWidth="1"/>
    <col min="2" max="2" width="46" style="16" customWidth="1"/>
    <col min="3" max="3" width="5.7109375" style="45" customWidth="1"/>
    <col min="4" max="4" width="9.5703125" style="45" customWidth="1"/>
    <col min="5" max="5" width="10.42578125" style="45" customWidth="1"/>
    <col min="6" max="6" width="13" style="46" customWidth="1"/>
    <col min="7" max="7" width="16.140625" style="54" customWidth="1"/>
    <col min="8" max="8" width="10.140625" style="1" bestFit="1" customWidth="1"/>
    <col min="9" max="9" width="9.140625" style="1" bestFit="1" customWidth="1"/>
    <col min="10" max="16384" width="11.28515625" style="1"/>
  </cols>
  <sheetData>
    <row r="1" spans="1:16" s="2" customFormat="1" x14ac:dyDescent="0.2">
      <c r="A1" s="3"/>
      <c r="B1" s="29"/>
      <c r="C1" s="30"/>
      <c r="D1" s="108" t="s">
        <v>11</v>
      </c>
      <c r="E1" s="108" t="s">
        <v>12</v>
      </c>
      <c r="F1" s="31"/>
      <c r="G1" s="52"/>
    </row>
    <row r="2" spans="1:16" s="2" customFormat="1" x14ac:dyDescent="0.2">
      <c r="A2" s="4" t="s">
        <v>91</v>
      </c>
      <c r="B2" s="32" t="s">
        <v>0</v>
      </c>
      <c r="C2" s="33" t="s">
        <v>1</v>
      </c>
      <c r="D2" s="109"/>
      <c r="E2" s="109"/>
      <c r="F2" s="34" t="s">
        <v>3</v>
      </c>
      <c r="G2" s="53" t="s">
        <v>4</v>
      </c>
      <c r="H2" s="1"/>
    </row>
    <row r="3" spans="1:16" s="2" customFormat="1" x14ac:dyDescent="0.2">
      <c r="A3" s="5"/>
      <c r="B3" s="35"/>
      <c r="C3" s="36"/>
      <c r="D3" s="110"/>
      <c r="E3" s="110"/>
      <c r="F3" s="37" t="s">
        <v>5</v>
      </c>
      <c r="G3" s="56" t="s">
        <v>5</v>
      </c>
      <c r="H3" s="1"/>
      <c r="I3" s="1"/>
    </row>
    <row r="4" spans="1:16" s="2" customFormat="1" x14ac:dyDescent="0.2">
      <c r="A4" s="14"/>
      <c r="B4" s="38"/>
      <c r="C4" s="39"/>
      <c r="D4" s="39"/>
      <c r="E4" s="87"/>
      <c r="F4" s="41"/>
      <c r="G4" s="53"/>
      <c r="H4" s="1"/>
    </row>
    <row r="5" spans="1:16" s="2" customFormat="1" ht="15.75" x14ac:dyDescent="0.25">
      <c r="A5" s="17">
        <v>3</v>
      </c>
      <c r="B5" s="48" t="s">
        <v>159</v>
      </c>
      <c r="C5" s="24"/>
      <c r="D5" s="24"/>
      <c r="E5" s="88"/>
      <c r="F5" s="28"/>
      <c r="G5" s="69">
        <f>G32+G7+G84+G91+G92</f>
        <v>0</v>
      </c>
      <c r="H5" s="1"/>
    </row>
    <row r="6" spans="1:16" s="2" customFormat="1" x14ac:dyDescent="0.2">
      <c r="A6" s="14"/>
      <c r="B6" s="42"/>
      <c r="C6" s="24"/>
      <c r="D6" s="24"/>
      <c r="E6" s="88"/>
      <c r="F6" s="28"/>
      <c r="G6" s="57"/>
      <c r="H6" s="1"/>
    </row>
    <row r="7" spans="1:16" s="2" customFormat="1" ht="15" customHeight="1" x14ac:dyDescent="0.25">
      <c r="A7" s="17" t="s">
        <v>165</v>
      </c>
      <c r="B7" s="78" t="s">
        <v>42</v>
      </c>
      <c r="C7" s="24"/>
      <c r="D7" s="24"/>
      <c r="E7" s="88"/>
      <c r="F7" s="28"/>
      <c r="G7" s="70">
        <f>SUM(G9:G30)</f>
        <v>0</v>
      </c>
      <c r="H7" s="1"/>
    </row>
    <row r="8" spans="1:16" s="2" customFormat="1" ht="15" customHeight="1" x14ac:dyDescent="0.25">
      <c r="A8" s="17"/>
      <c r="B8" s="79"/>
      <c r="C8" s="24"/>
      <c r="D8" s="25"/>
      <c r="E8" s="89"/>
      <c r="F8" s="71"/>
      <c r="G8" s="58"/>
      <c r="H8" s="1"/>
    </row>
    <row r="9" spans="1:16" s="2" customFormat="1" ht="15" customHeight="1" x14ac:dyDescent="0.25">
      <c r="A9" s="17" t="s">
        <v>46</v>
      </c>
      <c r="B9" s="80" t="s">
        <v>145</v>
      </c>
      <c r="C9" s="24"/>
      <c r="D9" s="24"/>
      <c r="E9" s="88"/>
      <c r="F9" s="28"/>
      <c r="G9" s="58"/>
      <c r="H9" s="1"/>
    </row>
    <row r="10" spans="1:16" s="2" customFormat="1" ht="26.25" x14ac:dyDescent="0.25">
      <c r="A10" s="17"/>
      <c r="B10" s="81" t="s">
        <v>142</v>
      </c>
      <c r="C10" s="24" t="s">
        <v>6</v>
      </c>
      <c r="D10" s="24">
        <v>1</v>
      </c>
      <c r="E10" s="88">
        <f>D10</f>
        <v>1</v>
      </c>
      <c r="F10" s="28"/>
      <c r="G10" s="58">
        <f>E10*F10</f>
        <v>0</v>
      </c>
      <c r="H10" s="1"/>
      <c r="K10" s="82"/>
    </row>
    <row r="11" spans="1:16" ht="15" x14ac:dyDescent="0.25">
      <c r="A11" s="17"/>
      <c r="B11" s="81" t="s">
        <v>62</v>
      </c>
      <c r="C11" s="24" t="s">
        <v>6</v>
      </c>
      <c r="D11" s="24">
        <v>1</v>
      </c>
      <c r="E11" s="88">
        <f>D11</f>
        <v>1</v>
      </c>
      <c r="F11" s="28"/>
      <c r="G11" s="58">
        <f>E11*F11</f>
        <v>0</v>
      </c>
      <c r="I11" s="2"/>
      <c r="J11" s="2"/>
      <c r="K11" s="82"/>
      <c r="L11" s="2"/>
      <c r="M11" s="2"/>
      <c r="N11" s="2"/>
      <c r="O11" s="2"/>
      <c r="P11" s="2"/>
    </row>
    <row r="12" spans="1:16" s="2" customFormat="1" ht="15" customHeight="1" x14ac:dyDescent="0.25">
      <c r="A12" s="17" t="s">
        <v>50</v>
      </c>
      <c r="B12" s="80" t="s">
        <v>37</v>
      </c>
      <c r="C12" s="24"/>
      <c r="D12" s="24"/>
      <c r="E12" s="88"/>
      <c r="F12" s="28"/>
      <c r="G12" s="58"/>
      <c r="H12" s="1"/>
    </row>
    <row r="13" spans="1:16" ht="26.25" x14ac:dyDescent="0.25">
      <c r="A13" s="17"/>
      <c r="B13" s="81" t="s">
        <v>96</v>
      </c>
      <c r="C13" s="24" t="s">
        <v>6</v>
      </c>
      <c r="D13" s="24">
        <v>1</v>
      </c>
      <c r="E13" s="88">
        <f>D13</f>
        <v>1</v>
      </c>
      <c r="F13" s="28"/>
      <c r="G13" s="58">
        <f>E13*F13</f>
        <v>0</v>
      </c>
      <c r="I13" s="2"/>
      <c r="J13" s="2"/>
      <c r="K13" s="82"/>
      <c r="L13" s="2"/>
      <c r="M13" s="2"/>
      <c r="N13" s="2"/>
      <c r="O13" s="2"/>
      <c r="P13" s="2"/>
    </row>
    <row r="14" spans="1:16" x14ac:dyDescent="0.2">
      <c r="A14" s="47"/>
      <c r="B14" s="81" t="s">
        <v>38</v>
      </c>
      <c r="C14" s="24" t="s">
        <v>76</v>
      </c>
      <c r="D14" s="24">
        <v>4</v>
      </c>
      <c r="E14" s="88">
        <f t="shared" ref="E14:E19" si="0">D14</f>
        <v>4</v>
      </c>
      <c r="F14" s="28"/>
      <c r="G14" s="58">
        <f t="shared" ref="G14:G16" si="1">E14*F14</f>
        <v>0</v>
      </c>
      <c r="K14" s="82"/>
    </row>
    <row r="15" spans="1:16" ht="25.5" x14ac:dyDescent="0.2">
      <c r="A15" s="47"/>
      <c r="B15" s="81" t="s">
        <v>39</v>
      </c>
      <c r="C15" s="24" t="s">
        <v>6</v>
      </c>
      <c r="D15" s="24">
        <v>1</v>
      </c>
      <c r="E15" s="88">
        <f t="shared" si="0"/>
        <v>1</v>
      </c>
      <c r="F15" s="28"/>
      <c r="G15" s="58">
        <f t="shared" si="1"/>
        <v>0</v>
      </c>
      <c r="K15" s="82"/>
    </row>
    <row r="16" spans="1:16" ht="15" x14ac:dyDescent="0.25">
      <c r="A16" s="17"/>
      <c r="B16" s="81" t="s">
        <v>36</v>
      </c>
      <c r="C16" s="24" t="s">
        <v>6</v>
      </c>
      <c r="D16" s="24">
        <v>1</v>
      </c>
      <c r="E16" s="88">
        <f t="shared" si="0"/>
        <v>1</v>
      </c>
      <c r="F16" s="28"/>
      <c r="G16" s="58">
        <f t="shared" si="1"/>
        <v>0</v>
      </c>
      <c r="K16" s="82"/>
    </row>
    <row r="17" spans="1:16" ht="15" x14ac:dyDescent="0.25">
      <c r="A17" s="17" t="s">
        <v>51</v>
      </c>
      <c r="B17" s="80" t="s">
        <v>93</v>
      </c>
      <c r="C17" s="24"/>
      <c r="D17" s="24"/>
      <c r="E17" s="88"/>
      <c r="F17" s="28"/>
      <c r="G17" s="58"/>
      <c r="I17" s="2"/>
      <c r="J17" s="2"/>
      <c r="K17" s="82"/>
      <c r="L17" s="2"/>
      <c r="M17" s="2"/>
      <c r="N17" s="2"/>
      <c r="O17" s="2"/>
      <c r="P17" s="2"/>
    </row>
    <row r="18" spans="1:16" s="2" customFormat="1" ht="15" x14ac:dyDescent="0.25">
      <c r="A18" s="84"/>
      <c r="B18" s="81" t="s">
        <v>35</v>
      </c>
      <c r="C18" s="24" t="s">
        <v>6</v>
      </c>
      <c r="D18" s="24">
        <v>1</v>
      </c>
      <c r="E18" s="88">
        <f t="shared" si="0"/>
        <v>1</v>
      </c>
      <c r="F18" s="28"/>
      <c r="G18" s="58">
        <f t="shared" ref="G18:G19" si="2">E18*F18</f>
        <v>0</v>
      </c>
      <c r="H18" s="1"/>
      <c r="I18" s="1"/>
      <c r="J18" s="1"/>
      <c r="K18" s="82"/>
      <c r="L18" s="1"/>
      <c r="M18" s="1"/>
      <c r="N18" s="1"/>
      <c r="O18" s="1"/>
      <c r="P18" s="1"/>
    </row>
    <row r="19" spans="1:16" ht="15" x14ac:dyDescent="0.25">
      <c r="A19" s="17"/>
      <c r="B19" s="81" t="s">
        <v>41</v>
      </c>
      <c r="C19" s="24" t="s">
        <v>6</v>
      </c>
      <c r="D19" s="24">
        <v>1</v>
      </c>
      <c r="E19" s="88">
        <f t="shared" si="0"/>
        <v>1</v>
      </c>
      <c r="F19" s="28"/>
      <c r="G19" s="58">
        <f t="shared" si="2"/>
        <v>0</v>
      </c>
      <c r="I19" s="2"/>
      <c r="J19" s="2"/>
      <c r="K19" s="82"/>
      <c r="L19" s="2"/>
      <c r="M19" s="2"/>
      <c r="N19" s="2"/>
      <c r="O19" s="2"/>
      <c r="P19" s="2"/>
    </row>
    <row r="20" spans="1:16" ht="15" x14ac:dyDescent="0.25">
      <c r="A20" s="17"/>
      <c r="B20" s="80"/>
      <c r="C20" s="24"/>
      <c r="D20" s="24"/>
      <c r="E20" s="88"/>
      <c r="F20" s="28"/>
      <c r="G20" s="58"/>
      <c r="I20" s="2"/>
      <c r="J20" s="2"/>
      <c r="K20" s="82"/>
      <c r="L20" s="2"/>
      <c r="M20" s="2"/>
      <c r="N20" s="2"/>
      <c r="O20" s="2"/>
      <c r="P20" s="2"/>
    </row>
    <row r="21" spans="1:16" ht="15" x14ac:dyDescent="0.25">
      <c r="A21" s="17" t="s">
        <v>52</v>
      </c>
      <c r="B21" s="80" t="s">
        <v>136</v>
      </c>
      <c r="C21" s="24"/>
      <c r="D21" s="24"/>
      <c r="E21" s="88"/>
      <c r="F21" s="28"/>
      <c r="G21" s="58"/>
      <c r="I21" s="2"/>
      <c r="J21" s="2"/>
      <c r="K21" s="82"/>
      <c r="L21" s="2"/>
      <c r="M21" s="2"/>
      <c r="N21" s="2"/>
      <c r="O21" s="2"/>
      <c r="P21" s="2"/>
    </row>
    <row r="22" spans="1:16" ht="15" customHeight="1" x14ac:dyDescent="0.2">
      <c r="A22" s="47"/>
      <c r="B22" s="81" t="s">
        <v>137</v>
      </c>
      <c r="C22" s="24" t="s">
        <v>76</v>
      </c>
      <c r="D22" s="24">
        <v>3</v>
      </c>
      <c r="E22" s="88">
        <f t="shared" ref="E22:E27" si="3">D22</f>
        <v>3</v>
      </c>
      <c r="F22" s="28"/>
      <c r="G22" s="58">
        <f t="shared" ref="G22" si="4">E22*F22</f>
        <v>0</v>
      </c>
      <c r="K22" s="82"/>
    </row>
    <row r="23" spans="1:16" s="2" customFormat="1" ht="15" customHeight="1" x14ac:dyDescent="0.25">
      <c r="A23" s="17"/>
      <c r="B23" s="81" t="s">
        <v>97</v>
      </c>
      <c r="C23" s="24" t="s">
        <v>76</v>
      </c>
      <c r="D23" s="24">
        <v>3</v>
      </c>
      <c r="E23" s="88">
        <f t="shared" si="3"/>
        <v>3</v>
      </c>
      <c r="F23" s="28"/>
      <c r="G23" s="58">
        <f t="shared" ref="G23:G27" si="5">E23*F23</f>
        <v>0</v>
      </c>
      <c r="H23" s="1"/>
      <c r="K23" s="82"/>
    </row>
    <row r="24" spans="1:16" s="2" customFormat="1" ht="15" customHeight="1" x14ac:dyDescent="0.25">
      <c r="A24" s="17"/>
      <c r="B24" s="81" t="s">
        <v>138</v>
      </c>
      <c r="C24" s="24" t="s">
        <v>6</v>
      </c>
      <c r="D24" s="24">
        <v>1</v>
      </c>
      <c r="E24" s="88">
        <f t="shared" si="3"/>
        <v>1</v>
      </c>
      <c r="F24" s="28"/>
      <c r="G24" s="58">
        <f t="shared" si="5"/>
        <v>0</v>
      </c>
      <c r="H24" s="1"/>
      <c r="K24" s="82"/>
    </row>
    <row r="25" spans="1:16" s="2" customFormat="1" ht="15" customHeight="1" x14ac:dyDescent="0.25">
      <c r="A25" s="17"/>
      <c r="B25" s="81" t="s">
        <v>139</v>
      </c>
      <c r="C25" s="24" t="s">
        <v>6</v>
      </c>
      <c r="D25" s="24">
        <v>1</v>
      </c>
      <c r="E25" s="88">
        <f t="shared" si="3"/>
        <v>1</v>
      </c>
      <c r="F25" s="28"/>
      <c r="G25" s="58">
        <f t="shared" si="5"/>
        <v>0</v>
      </c>
      <c r="H25" s="1"/>
      <c r="K25" s="82"/>
    </row>
    <row r="26" spans="1:16" s="2" customFormat="1" ht="15" customHeight="1" x14ac:dyDescent="0.25">
      <c r="A26" s="17"/>
      <c r="B26" s="81" t="s">
        <v>98</v>
      </c>
      <c r="C26" s="24" t="s">
        <v>6</v>
      </c>
      <c r="D26" s="24">
        <v>1</v>
      </c>
      <c r="E26" s="88">
        <f t="shared" si="3"/>
        <v>1</v>
      </c>
      <c r="F26" s="28"/>
      <c r="G26" s="58">
        <f t="shared" si="5"/>
        <v>0</v>
      </c>
      <c r="H26" s="1"/>
      <c r="K26" s="82"/>
    </row>
    <row r="27" spans="1:16" s="2" customFormat="1" ht="15" customHeight="1" x14ac:dyDescent="0.25">
      <c r="A27" s="17"/>
      <c r="B27" s="94" t="s">
        <v>155</v>
      </c>
      <c r="C27" s="24" t="s">
        <v>76</v>
      </c>
      <c r="D27" s="24">
        <v>5</v>
      </c>
      <c r="E27" s="88">
        <f t="shared" si="3"/>
        <v>5</v>
      </c>
      <c r="F27" s="28"/>
      <c r="G27" s="58">
        <f t="shared" si="5"/>
        <v>0</v>
      </c>
      <c r="H27" s="1"/>
      <c r="K27" s="82"/>
    </row>
    <row r="28" spans="1:16" s="2" customFormat="1" ht="15" customHeight="1" x14ac:dyDescent="0.25">
      <c r="A28" s="17"/>
      <c r="B28" s="81"/>
      <c r="C28" s="24"/>
      <c r="D28" s="24"/>
      <c r="E28" s="88"/>
      <c r="F28" s="28"/>
      <c r="G28" s="58"/>
      <c r="H28" s="1"/>
      <c r="K28" s="82"/>
    </row>
    <row r="29" spans="1:16" ht="15" x14ac:dyDescent="0.25">
      <c r="A29" s="17" t="s">
        <v>94</v>
      </c>
      <c r="B29" s="80" t="s">
        <v>95</v>
      </c>
      <c r="C29" s="24"/>
      <c r="D29" s="24"/>
      <c r="E29" s="88"/>
      <c r="F29" s="28"/>
      <c r="G29" s="58"/>
      <c r="I29" s="2"/>
      <c r="J29" s="2"/>
      <c r="K29" s="82"/>
      <c r="L29" s="2"/>
      <c r="M29" s="2"/>
      <c r="N29" s="2"/>
      <c r="O29" s="2"/>
      <c r="P29" s="2"/>
    </row>
    <row r="30" spans="1:16" s="2" customFormat="1" ht="39" x14ac:dyDescent="0.25">
      <c r="A30" s="17"/>
      <c r="B30" s="81" t="s">
        <v>140</v>
      </c>
      <c r="C30" s="24" t="s">
        <v>6</v>
      </c>
      <c r="D30" s="24">
        <v>1</v>
      </c>
      <c r="E30" s="88">
        <f t="shared" ref="E30" si="6">D30</f>
        <v>1</v>
      </c>
      <c r="F30" s="28"/>
      <c r="G30" s="58">
        <f t="shared" ref="G30" si="7">E30*F30</f>
        <v>0</v>
      </c>
      <c r="H30" s="1"/>
      <c r="K30" s="82"/>
    </row>
    <row r="31" spans="1:16" s="2" customFormat="1" ht="15" customHeight="1" x14ac:dyDescent="0.25">
      <c r="A31" s="17"/>
      <c r="B31" s="79"/>
      <c r="C31" s="24"/>
      <c r="D31" s="25"/>
      <c r="E31" s="89"/>
      <c r="F31" s="71"/>
      <c r="G31" s="58"/>
      <c r="H31" s="1"/>
    </row>
    <row r="32" spans="1:16" s="2" customFormat="1" ht="15" customHeight="1" x14ac:dyDescent="0.25">
      <c r="A32" s="17" t="s">
        <v>166</v>
      </c>
      <c r="B32" s="78" t="s">
        <v>43</v>
      </c>
      <c r="C32" s="24"/>
      <c r="D32" s="24"/>
      <c r="E32" s="88"/>
      <c r="F32" s="28"/>
      <c r="G32" s="70">
        <f>SUM(G35:G83)</f>
        <v>0</v>
      </c>
      <c r="H32" s="1"/>
    </row>
    <row r="33" spans="1:11" s="2" customFormat="1" ht="15" customHeight="1" x14ac:dyDescent="0.25">
      <c r="A33" s="17"/>
      <c r="B33" s="79"/>
      <c r="C33" s="24"/>
      <c r="D33" s="24"/>
      <c r="E33" s="88"/>
      <c r="F33" s="28"/>
      <c r="G33" s="57"/>
      <c r="H33" s="1"/>
    </row>
    <row r="34" spans="1:11" s="2" customFormat="1" ht="15" x14ac:dyDescent="0.25">
      <c r="A34" s="17" t="s">
        <v>53</v>
      </c>
      <c r="B34" s="74" t="s">
        <v>21</v>
      </c>
      <c r="C34" s="24"/>
      <c r="D34" s="24"/>
      <c r="E34" s="88"/>
      <c r="F34" s="28"/>
      <c r="G34" s="19"/>
      <c r="H34" s="1"/>
    </row>
    <row r="35" spans="1:11" s="2" customFormat="1" ht="15" x14ac:dyDescent="0.25">
      <c r="A35" s="17"/>
      <c r="B35" s="75" t="s">
        <v>22</v>
      </c>
      <c r="C35" s="24" t="s">
        <v>6</v>
      </c>
      <c r="D35" s="24">
        <v>1</v>
      </c>
      <c r="E35" s="88">
        <f t="shared" ref="E35:E37" si="8">D35</f>
        <v>1</v>
      </c>
      <c r="F35" s="28"/>
      <c r="G35" s="58">
        <f t="shared" ref="G35:G37" si="9">E35*F35</f>
        <v>0</v>
      </c>
      <c r="H35" s="1"/>
      <c r="K35" s="82"/>
    </row>
    <row r="36" spans="1:11" s="2" customFormat="1" ht="15" x14ac:dyDescent="0.25">
      <c r="A36" s="17"/>
      <c r="B36" s="75" t="s">
        <v>23</v>
      </c>
      <c r="C36" s="24" t="s">
        <v>6</v>
      </c>
      <c r="D36" s="24">
        <v>1</v>
      </c>
      <c r="E36" s="88">
        <f t="shared" si="8"/>
        <v>1</v>
      </c>
      <c r="F36" s="28"/>
      <c r="G36" s="58">
        <f t="shared" si="9"/>
        <v>0</v>
      </c>
      <c r="H36" s="1"/>
      <c r="K36" s="82"/>
    </row>
    <row r="37" spans="1:11" s="2" customFormat="1" ht="25.5" x14ac:dyDescent="0.25">
      <c r="A37" s="17"/>
      <c r="B37" s="75" t="s">
        <v>71</v>
      </c>
      <c r="C37" s="24" t="s">
        <v>6</v>
      </c>
      <c r="D37" s="24">
        <v>1</v>
      </c>
      <c r="E37" s="88">
        <f t="shared" si="8"/>
        <v>1</v>
      </c>
      <c r="F37" s="28"/>
      <c r="G37" s="58">
        <f t="shared" si="9"/>
        <v>0</v>
      </c>
      <c r="H37" s="1"/>
      <c r="K37" s="82"/>
    </row>
    <row r="38" spans="1:11" s="2" customFormat="1" ht="15" x14ac:dyDescent="0.25">
      <c r="A38" s="17"/>
      <c r="B38" s="75"/>
      <c r="C38" s="24"/>
      <c r="D38" s="24"/>
      <c r="E38" s="88"/>
      <c r="F38" s="28"/>
      <c r="G38" s="58"/>
      <c r="H38" s="1"/>
    </row>
    <row r="39" spans="1:11" s="2" customFormat="1" ht="25.5" x14ac:dyDescent="0.25">
      <c r="A39" s="17" t="s">
        <v>54</v>
      </c>
      <c r="B39" s="74" t="s">
        <v>24</v>
      </c>
      <c r="C39" s="24"/>
      <c r="D39" s="24"/>
      <c r="E39" s="88"/>
      <c r="F39" s="28"/>
      <c r="G39" s="19"/>
      <c r="H39" s="1"/>
    </row>
    <row r="40" spans="1:11" s="2" customFormat="1" ht="15" x14ac:dyDescent="0.25">
      <c r="A40" s="17"/>
      <c r="B40" s="75" t="s">
        <v>25</v>
      </c>
      <c r="C40" s="24" t="s">
        <v>8</v>
      </c>
      <c r="D40" s="24">
        <v>70</v>
      </c>
      <c r="E40" s="88">
        <f t="shared" ref="E40:E43" si="10">D40</f>
        <v>70</v>
      </c>
      <c r="F40" s="28"/>
      <c r="G40" s="58">
        <f t="shared" ref="G40:G43" si="11">E40*F40</f>
        <v>0</v>
      </c>
      <c r="H40" s="1"/>
      <c r="K40" s="82"/>
    </row>
    <row r="41" spans="1:11" s="2" customFormat="1" ht="15" x14ac:dyDescent="0.25">
      <c r="A41" s="17"/>
      <c r="B41" s="75" t="s">
        <v>26</v>
      </c>
      <c r="C41" s="24" t="s">
        <v>8</v>
      </c>
      <c r="D41" s="24">
        <v>70</v>
      </c>
      <c r="E41" s="88">
        <f t="shared" si="10"/>
        <v>70</v>
      </c>
      <c r="F41" s="28"/>
      <c r="G41" s="58">
        <f t="shared" si="11"/>
        <v>0</v>
      </c>
      <c r="H41" s="1"/>
      <c r="K41" s="82"/>
    </row>
    <row r="42" spans="1:11" s="2" customFormat="1" ht="15" x14ac:dyDescent="0.25">
      <c r="A42" s="17"/>
      <c r="B42" s="75" t="s">
        <v>27</v>
      </c>
      <c r="C42" s="24" t="s">
        <v>6</v>
      </c>
      <c r="D42" s="24">
        <v>1</v>
      </c>
      <c r="E42" s="88">
        <f t="shared" si="10"/>
        <v>1</v>
      </c>
      <c r="F42" s="28"/>
      <c r="G42" s="58">
        <f t="shared" si="11"/>
        <v>0</v>
      </c>
      <c r="H42" s="1"/>
      <c r="K42" s="82"/>
    </row>
    <row r="43" spans="1:11" s="2" customFormat="1" ht="15" x14ac:dyDescent="0.25">
      <c r="A43" s="17"/>
      <c r="B43" s="75" t="s">
        <v>28</v>
      </c>
      <c r="C43" s="24" t="s">
        <v>6</v>
      </c>
      <c r="D43" s="24">
        <v>1</v>
      </c>
      <c r="E43" s="88">
        <f t="shared" si="10"/>
        <v>1</v>
      </c>
      <c r="F43" s="28"/>
      <c r="G43" s="58">
        <f t="shared" si="11"/>
        <v>0</v>
      </c>
      <c r="H43" s="1"/>
      <c r="K43" s="82"/>
    </row>
    <row r="44" spans="1:11" s="2" customFormat="1" ht="15" x14ac:dyDescent="0.25">
      <c r="A44" s="17" t="s">
        <v>146</v>
      </c>
      <c r="B44" s="85" t="s">
        <v>101</v>
      </c>
      <c r="C44" s="24"/>
      <c r="D44" s="24"/>
      <c r="E44" s="88"/>
      <c r="F44" s="28"/>
      <c r="G44" s="58"/>
      <c r="H44" s="1"/>
      <c r="K44" s="82"/>
    </row>
    <row r="45" spans="1:11" s="2" customFormat="1" ht="15" x14ac:dyDescent="0.25">
      <c r="A45" s="17"/>
      <c r="B45" s="75" t="s">
        <v>57</v>
      </c>
      <c r="C45" s="24" t="s">
        <v>6</v>
      </c>
      <c r="D45" s="24">
        <v>1</v>
      </c>
      <c r="E45" s="88">
        <f t="shared" ref="E45:E47" si="12">D45</f>
        <v>1</v>
      </c>
      <c r="F45" s="28"/>
      <c r="G45" s="58">
        <f t="shared" ref="G45:G47" si="13">E45*F45</f>
        <v>0</v>
      </c>
      <c r="H45" s="1"/>
      <c r="K45" s="82"/>
    </row>
    <row r="46" spans="1:11" s="2" customFormat="1" ht="15" x14ac:dyDescent="0.25">
      <c r="A46" s="17"/>
      <c r="B46" s="75" t="s">
        <v>100</v>
      </c>
      <c r="C46" s="24" t="s">
        <v>6</v>
      </c>
      <c r="D46" s="24">
        <v>1</v>
      </c>
      <c r="E46" s="88">
        <f t="shared" si="12"/>
        <v>1</v>
      </c>
      <c r="F46" s="28"/>
      <c r="G46" s="58">
        <f t="shared" si="13"/>
        <v>0</v>
      </c>
      <c r="H46" s="1"/>
      <c r="K46" s="82"/>
    </row>
    <row r="47" spans="1:11" s="2" customFormat="1" ht="15" x14ac:dyDescent="0.25">
      <c r="A47" s="17"/>
      <c r="B47" s="75" t="s">
        <v>56</v>
      </c>
      <c r="C47" s="24" t="s">
        <v>8</v>
      </c>
      <c r="D47" s="24">
        <v>70</v>
      </c>
      <c r="E47" s="88">
        <f t="shared" si="12"/>
        <v>70</v>
      </c>
      <c r="F47" s="28"/>
      <c r="G47" s="58">
        <f t="shared" si="13"/>
        <v>0</v>
      </c>
      <c r="H47" s="1"/>
      <c r="K47" s="82"/>
    </row>
    <row r="48" spans="1:11" s="2" customFormat="1" ht="15" x14ac:dyDescent="0.25">
      <c r="A48" s="17" t="s">
        <v>147</v>
      </c>
      <c r="B48" s="74" t="s">
        <v>102</v>
      </c>
      <c r="C48" s="24"/>
      <c r="D48" s="24"/>
      <c r="E48" s="88"/>
      <c r="F48" s="28"/>
      <c r="G48" s="58"/>
      <c r="H48" s="1"/>
      <c r="K48" s="82"/>
    </row>
    <row r="49" spans="1:11" s="2" customFormat="1" ht="38.25" x14ac:dyDescent="0.25">
      <c r="A49" s="17"/>
      <c r="B49" s="75" t="s">
        <v>105</v>
      </c>
      <c r="C49" s="24" t="s">
        <v>6</v>
      </c>
      <c r="D49" s="24">
        <v>1</v>
      </c>
      <c r="E49" s="88">
        <f t="shared" ref="E49:E52" si="14">D49</f>
        <v>1</v>
      </c>
      <c r="F49" s="28"/>
      <c r="G49" s="58">
        <f t="shared" ref="G49:G52" si="15">E49*F49</f>
        <v>0</v>
      </c>
      <c r="H49" s="1"/>
      <c r="K49" s="82"/>
    </row>
    <row r="50" spans="1:11" s="2" customFormat="1" ht="25.5" x14ac:dyDescent="0.25">
      <c r="A50" s="17"/>
      <c r="B50" s="75" t="s">
        <v>103</v>
      </c>
      <c r="C50" s="24" t="s">
        <v>6</v>
      </c>
      <c r="D50" s="24">
        <v>1</v>
      </c>
      <c r="E50" s="88">
        <f t="shared" si="14"/>
        <v>1</v>
      </c>
      <c r="F50" s="28"/>
      <c r="G50" s="58">
        <f t="shared" si="15"/>
        <v>0</v>
      </c>
      <c r="H50" s="1"/>
      <c r="K50" s="82"/>
    </row>
    <row r="51" spans="1:11" s="2" customFormat="1" ht="25.5" x14ac:dyDescent="0.25">
      <c r="A51" s="17"/>
      <c r="B51" s="75" t="s">
        <v>104</v>
      </c>
      <c r="C51" s="24" t="s">
        <v>6</v>
      </c>
      <c r="D51" s="24">
        <v>1</v>
      </c>
      <c r="E51" s="88">
        <f t="shared" si="14"/>
        <v>1</v>
      </c>
      <c r="F51" s="28"/>
      <c r="G51" s="58">
        <f t="shared" si="15"/>
        <v>0</v>
      </c>
      <c r="H51" s="1"/>
      <c r="K51" s="82"/>
    </row>
    <row r="52" spans="1:11" s="2" customFormat="1" ht="15" x14ac:dyDescent="0.25">
      <c r="A52" s="17"/>
      <c r="B52" s="75" t="s">
        <v>40</v>
      </c>
      <c r="C52" s="24" t="s">
        <v>6</v>
      </c>
      <c r="D52" s="24">
        <v>1</v>
      </c>
      <c r="E52" s="88">
        <f t="shared" si="14"/>
        <v>1</v>
      </c>
      <c r="F52" s="28"/>
      <c r="G52" s="58">
        <f t="shared" si="15"/>
        <v>0</v>
      </c>
      <c r="H52" s="1"/>
      <c r="K52" s="82"/>
    </row>
    <row r="53" spans="1:11" s="2" customFormat="1" ht="15" x14ac:dyDescent="0.25">
      <c r="A53" s="17" t="s">
        <v>148</v>
      </c>
      <c r="B53" s="74" t="s">
        <v>141</v>
      </c>
      <c r="C53" s="24"/>
      <c r="D53" s="24"/>
      <c r="E53" s="88"/>
      <c r="F53" s="28"/>
      <c r="G53" s="58"/>
      <c r="H53" s="1"/>
      <c r="K53" s="82"/>
    </row>
    <row r="54" spans="1:11" s="2" customFormat="1" ht="25.5" x14ac:dyDescent="0.25">
      <c r="A54" s="17"/>
      <c r="B54" s="75" t="s">
        <v>106</v>
      </c>
      <c r="C54" s="24" t="s">
        <v>8</v>
      </c>
      <c r="D54" s="24">
        <v>70</v>
      </c>
      <c r="E54" s="88">
        <f t="shared" ref="E54:E57" si="16">D54</f>
        <v>70</v>
      </c>
      <c r="F54" s="28"/>
      <c r="G54" s="58">
        <f t="shared" ref="G54:G57" si="17">E54*F54</f>
        <v>0</v>
      </c>
      <c r="H54" s="1"/>
      <c r="K54" s="82"/>
    </row>
    <row r="55" spans="1:11" s="2" customFormat="1" ht="25.5" x14ac:dyDescent="0.25">
      <c r="A55" s="17"/>
      <c r="B55" s="75" t="s">
        <v>107</v>
      </c>
      <c r="C55" s="24" t="s">
        <v>8</v>
      </c>
      <c r="D55" s="24">
        <v>40</v>
      </c>
      <c r="E55" s="88">
        <f t="shared" si="16"/>
        <v>40</v>
      </c>
      <c r="F55" s="28"/>
      <c r="G55" s="58">
        <f t="shared" si="17"/>
        <v>0</v>
      </c>
      <c r="H55" s="1"/>
      <c r="K55" s="82"/>
    </row>
    <row r="56" spans="1:11" s="2" customFormat="1" ht="15" x14ac:dyDescent="0.25">
      <c r="A56" s="17"/>
      <c r="B56" s="75" t="s">
        <v>58</v>
      </c>
      <c r="C56" s="24" t="s">
        <v>6</v>
      </c>
      <c r="D56" s="24">
        <v>1</v>
      </c>
      <c r="E56" s="88">
        <f t="shared" si="16"/>
        <v>1</v>
      </c>
      <c r="F56" s="28"/>
      <c r="G56" s="58">
        <f t="shared" si="17"/>
        <v>0</v>
      </c>
      <c r="H56" s="1"/>
      <c r="K56" s="82"/>
    </row>
    <row r="57" spans="1:11" s="2" customFormat="1" ht="15" x14ac:dyDescent="0.25">
      <c r="A57" s="17"/>
      <c r="B57" s="75" t="s">
        <v>59</v>
      </c>
      <c r="C57" s="24" t="s">
        <v>76</v>
      </c>
      <c r="D57" s="24">
        <v>4</v>
      </c>
      <c r="E57" s="88">
        <f t="shared" si="16"/>
        <v>4</v>
      </c>
      <c r="F57" s="28"/>
      <c r="G57" s="58">
        <f t="shared" si="17"/>
        <v>0</v>
      </c>
      <c r="H57" s="1"/>
      <c r="K57" s="82"/>
    </row>
    <row r="58" spans="1:11" s="2" customFormat="1" ht="15" x14ac:dyDescent="0.25">
      <c r="A58" s="17"/>
      <c r="B58" s="75"/>
      <c r="C58" s="24"/>
      <c r="D58" s="24"/>
      <c r="E58" s="88"/>
      <c r="F58" s="28"/>
      <c r="G58" s="58"/>
      <c r="H58" s="1"/>
      <c r="K58" s="82"/>
    </row>
    <row r="59" spans="1:11" s="2" customFormat="1" ht="25.5" x14ac:dyDescent="0.25">
      <c r="A59" s="17" t="s">
        <v>86</v>
      </c>
      <c r="B59" s="74" t="s">
        <v>31</v>
      </c>
      <c r="C59" s="24"/>
      <c r="D59" s="25"/>
      <c r="E59" s="88"/>
      <c r="F59" s="71"/>
      <c r="G59" s="58"/>
      <c r="H59" s="1"/>
      <c r="K59" s="82"/>
    </row>
    <row r="60" spans="1:11" s="2" customFormat="1" ht="25.5" x14ac:dyDescent="0.25">
      <c r="A60" s="17"/>
      <c r="B60" s="75" t="s">
        <v>29</v>
      </c>
      <c r="C60" s="24" t="s">
        <v>6</v>
      </c>
      <c r="D60" s="24">
        <v>1</v>
      </c>
      <c r="E60" s="88">
        <f t="shared" ref="E60:E61" si="18">D60</f>
        <v>1</v>
      </c>
      <c r="F60" s="28"/>
      <c r="G60" s="58">
        <f t="shared" ref="G60:G61" si="19">E60*F60</f>
        <v>0</v>
      </c>
      <c r="H60" s="1"/>
      <c r="K60" s="82"/>
    </row>
    <row r="61" spans="1:11" s="2" customFormat="1" ht="25.5" x14ac:dyDescent="0.25">
      <c r="A61" s="17"/>
      <c r="B61" s="75" t="s">
        <v>30</v>
      </c>
      <c r="C61" s="24" t="s">
        <v>6</v>
      </c>
      <c r="D61" s="24">
        <v>1</v>
      </c>
      <c r="E61" s="88">
        <f t="shared" si="18"/>
        <v>1</v>
      </c>
      <c r="F61" s="28"/>
      <c r="G61" s="58">
        <f t="shared" si="19"/>
        <v>0</v>
      </c>
      <c r="H61" s="1"/>
      <c r="K61" s="82"/>
    </row>
    <row r="62" spans="1:11" s="2" customFormat="1" ht="15" x14ac:dyDescent="0.25">
      <c r="A62" s="17"/>
      <c r="B62" s="75"/>
      <c r="C62" s="24"/>
      <c r="D62" s="24"/>
      <c r="E62" s="88"/>
      <c r="F62" s="28"/>
      <c r="G62" s="58"/>
      <c r="H62" s="1"/>
    </row>
    <row r="63" spans="1:11" s="2" customFormat="1" ht="25.5" x14ac:dyDescent="0.25">
      <c r="A63" s="17" t="s">
        <v>87</v>
      </c>
      <c r="B63" s="74" t="s">
        <v>72</v>
      </c>
      <c r="C63" s="24" t="s">
        <v>76</v>
      </c>
      <c r="D63" s="24">
        <v>4</v>
      </c>
      <c r="E63" s="88">
        <f t="shared" ref="E63" si="20">D63</f>
        <v>4</v>
      </c>
      <c r="F63" s="28"/>
      <c r="G63" s="58">
        <f t="shared" ref="G63" si="21">E63*F63</f>
        <v>0</v>
      </c>
      <c r="H63" s="1"/>
      <c r="K63" s="82"/>
    </row>
    <row r="64" spans="1:11" s="2" customFormat="1" ht="15" x14ac:dyDescent="0.25">
      <c r="A64" s="17"/>
      <c r="B64" s="74"/>
      <c r="C64" s="24"/>
      <c r="D64" s="24"/>
      <c r="E64" s="88"/>
      <c r="F64" s="28"/>
      <c r="G64" s="58"/>
      <c r="H64" s="1"/>
    </row>
    <row r="65" spans="1:11" s="2" customFormat="1" ht="15" x14ac:dyDescent="0.25">
      <c r="A65" s="17" t="s">
        <v>88</v>
      </c>
      <c r="B65" s="74" t="s">
        <v>32</v>
      </c>
      <c r="C65" s="24"/>
      <c r="D65" s="24"/>
      <c r="E65" s="88"/>
      <c r="F65" s="28"/>
      <c r="G65" s="58"/>
      <c r="H65" s="1"/>
      <c r="K65" s="82"/>
    </row>
    <row r="66" spans="1:11" s="2" customFormat="1" ht="38.25" x14ac:dyDescent="0.25">
      <c r="A66" s="17"/>
      <c r="B66" s="75" t="s">
        <v>74</v>
      </c>
      <c r="C66" s="24" t="s">
        <v>6</v>
      </c>
      <c r="D66" s="24">
        <v>2</v>
      </c>
      <c r="E66" s="88">
        <f t="shared" ref="E66:E82" si="22">D66</f>
        <v>2</v>
      </c>
      <c r="F66" s="28"/>
      <c r="G66" s="58">
        <f t="shared" ref="G66" si="23">E66*F66</f>
        <v>0</v>
      </c>
      <c r="H66" s="1"/>
      <c r="K66" s="82"/>
    </row>
    <row r="67" spans="1:11" s="2" customFormat="1" ht="15" x14ac:dyDescent="0.25">
      <c r="A67" s="17"/>
      <c r="B67" s="75" t="s">
        <v>75</v>
      </c>
      <c r="C67" s="24" t="s">
        <v>76</v>
      </c>
      <c r="D67" s="24">
        <v>4</v>
      </c>
      <c r="E67" s="88">
        <f t="shared" si="22"/>
        <v>4</v>
      </c>
      <c r="F67" s="28"/>
      <c r="G67" s="58">
        <f t="shared" ref="G67:G69" si="24">E67*F67</f>
        <v>0</v>
      </c>
      <c r="H67" s="1"/>
      <c r="K67" s="82"/>
    </row>
    <row r="68" spans="1:11" s="2" customFormat="1" ht="15" customHeight="1" x14ac:dyDescent="0.25">
      <c r="A68" s="17" t="s">
        <v>89</v>
      </c>
      <c r="B68" s="74" t="s">
        <v>33</v>
      </c>
      <c r="C68" s="24" t="s">
        <v>76</v>
      </c>
      <c r="D68" s="24">
        <v>6</v>
      </c>
      <c r="E68" s="88">
        <f t="shared" si="22"/>
        <v>6</v>
      </c>
      <c r="F68" s="28"/>
      <c r="G68" s="58">
        <f t="shared" si="24"/>
        <v>0</v>
      </c>
      <c r="H68" s="1"/>
      <c r="K68" s="82"/>
    </row>
    <row r="69" spans="1:11" s="2" customFormat="1" ht="15" customHeight="1" x14ac:dyDescent="0.25">
      <c r="A69" s="17" t="s">
        <v>90</v>
      </c>
      <c r="B69" s="74" t="s">
        <v>34</v>
      </c>
      <c r="C69" s="24" t="s">
        <v>6</v>
      </c>
      <c r="D69" s="24">
        <v>1</v>
      </c>
      <c r="E69" s="88">
        <f t="shared" si="22"/>
        <v>1</v>
      </c>
      <c r="F69" s="28"/>
      <c r="G69" s="58">
        <f t="shared" si="24"/>
        <v>0</v>
      </c>
      <c r="H69" s="1"/>
      <c r="K69" s="82"/>
    </row>
    <row r="70" spans="1:11" s="2" customFormat="1" ht="25.5" x14ac:dyDescent="0.25">
      <c r="A70" s="17" t="s">
        <v>109</v>
      </c>
      <c r="B70" s="74" t="s">
        <v>77</v>
      </c>
      <c r="C70" s="24"/>
      <c r="D70" s="25"/>
      <c r="E70" s="88"/>
      <c r="F70" s="71"/>
      <c r="G70" s="58"/>
      <c r="H70" s="1"/>
    </row>
    <row r="71" spans="1:11" s="2" customFormat="1" ht="15" x14ac:dyDescent="0.25">
      <c r="A71" s="17"/>
      <c r="B71" s="83" t="s">
        <v>63</v>
      </c>
      <c r="C71" s="24" t="s">
        <v>76</v>
      </c>
      <c r="D71" s="90">
        <v>18</v>
      </c>
      <c r="E71" s="88">
        <f t="shared" si="22"/>
        <v>18</v>
      </c>
      <c r="F71" s="28"/>
      <c r="G71" s="58">
        <f t="shared" ref="G71" si="25">E71*F71</f>
        <v>0</v>
      </c>
      <c r="H71" s="76"/>
    </row>
    <row r="72" spans="1:11" s="2" customFormat="1" ht="15" x14ac:dyDescent="0.25">
      <c r="A72" s="17"/>
      <c r="B72" s="83" t="s">
        <v>64</v>
      </c>
      <c r="C72" s="24" t="s">
        <v>76</v>
      </c>
      <c r="D72" s="90">
        <v>16</v>
      </c>
      <c r="E72" s="88">
        <f t="shared" si="22"/>
        <v>16</v>
      </c>
      <c r="F72" s="28"/>
      <c r="G72" s="58">
        <f t="shared" ref="G72:G76" si="26">E72*F72</f>
        <v>0</v>
      </c>
      <c r="H72" s="76"/>
    </row>
    <row r="73" spans="1:11" s="2" customFormat="1" ht="15" x14ac:dyDescent="0.25">
      <c r="A73" s="17"/>
      <c r="B73" s="83" t="s">
        <v>65</v>
      </c>
      <c r="C73" s="24" t="s">
        <v>76</v>
      </c>
      <c r="D73" s="90">
        <v>8</v>
      </c>
      <c r="E73" s="88">
        <f t="shared" si="22"/>
        <v>8</v>
      </c>
      <c r="F73" s="28"/>
      <c r="G73" s="58">
        <f t="shared" si="26"/>
        <v>0</v>
      </c>
      <c r="H73" s="76"/>
    </row>
    <row r="74" spans="1:11" s="2" customFormat="1" ht="15" x14ac:dyDescent="0.25">
      <c r="A74" s="17"/>
      <c r="B74" s="83" t="s">
        <v>78</v>
      </c>
      <c r="C74" s="24" t="s">
        <v>76</v>
      </c>
      <c r="D74" s="90">
        <v>22</v>
      </c>
      <c r="E74" s="88">
        <f t="shared" si="22"/>
        <v>22</v>
      </c>
      <c r="F74" s="28"/>
      <c r="G74" s="58">
        <f t="shared" si="26"/>
        <v>0</v>
      </c>
      <c r="H74" s="76"/>
    </row>
    <row r="75" spans="1:11" s="2" customFormat="1" ht="15" x14ac:dyDescent="0.25">
      <c r="A75" s="17"/>
      <c r="B75" s="83" t="s">
        <v>79</v>
      </c>
      <c r="C75" s="24" t="s">
        <v>76</v>
      </c>
      <c r="D75" s="90">
        <v>4</v>
      </c>
      <c r="E75" s="88">
        <f t="shared" si="22"/>
        <v>4</v>
      </c>
      <c r="F75" s="28"/>
      <c r="G75" s="58">
        <f t="shared" si="26"/>
        <v>0</v>
      </c>
      <c r="H75" s="76"/>
    </row>
    <row r="76" spans="1:11" s="2" customFormat="1" ht="15" x14ac:dyDescent="0.25">
      <c r="A76" s="17"/>
      <c r="B76" s="83" t="s">
        <v>55</v>
      </c>
      <c r="C76" s="24" t="s">
        <v>76</v>
      </c>
      <c r="D76" s="90">
        <v>4</v>
      </c>
      <c r="E76" s="88">
        <f t="shared" si="22"/>
        <v>4</v>
      </c>
      <c r="F76" s="28"/>
      <c r="G76" s="58">
        <f t="shared" si="26"/>
        <v>0</v>
      </c>
      <c r="H76" s="76"/>
    </row>
    <row r="77" spans="1:11" s="2" customFormat="1" ht="38.25" x14ac:dyDescent="0.25">
      <c r="A77" s="17" t="s">
        <v>110</v>
      </c>
      <c r="B77" s="74" t="s">
        <v>84</v>
      </c>
      <c r="C77" s="24" t="s">
        <v>76</v>
      </c>
      <c r="D77" s="90">
        <f>D71+D72+D73</f>
        <v>42</v>
      </c>
      <c r="E77" s="88">
        <f t="shared" si="22"/>
        <v>42</v>
      </c>
      <c r="F77" s="28"/>
      <c r="G77" s="58">
        <f t="shared" ref="G77:G82" si="27">E77*F77</f>
        <v>0</v>
      </c>
      <c r="H77" s="1"/>
      <c r="I77" s="77"/>
    </row>
    <row r="78" spans="1:11" s="45" customFormat="1" ht="15" x14ac:dyDescent="0.25">
      <c r="A78" s="17" t="s">
        <v>111</v>
      </c>
      <c r="B78" s="91" t="s">
        <v>153</v>
      </c>
      <c r="C78" s="24"/>
      <c r="D78" s="24"/>
      <c r="E78" s="88"/>
      <c r="F78" s="28"/>
      <c r="G78" s="58"/>
      <c r="H78" s="92"/>
    </row>
    <row r="79" spans="1:11" s="45" customFormat="1" ht="15" x14ac:dyDescent="0.25">
      <c r="A79" s="17"/>
      <c r="B79" s="93" t="s">
        <v>154</v>
      </c>
      <c r="C79" s="24" t="s">
        <v>6</v>
      </c>
      <c r="D79" s="24">
        <v>1</v>
      </c>
      <c r="E79" s="88">
        <f t="shared" ref="E79" si="28">D79</f>
        <v>1</v>
      </c>
      <c r="F79" s="28"/>
      <c r="G79" s="58">
        <f t="shared" ref="G79" si="29">E79*F79</f>
        <v>0</v>
      </c>
      <c r="H79" s="92"/>
    </row>
    <row r="80" spans="1:11" s="45" customFormat="1" ht="39" x14ac:dyDescent="0.25">
      <c r="A80" s="17"/>
      <c r="B80" s="93" t="s">
        <v>135</v>
      </c>
      <c r="C80" s="24" t="s">
        <v>8</v>
      </c>
      <c r="D80" s="90">
        <v>180</v>
      </c>
      <c r="E80" s="88">
        <f>D80</f>
        <v>180</v>
      </c>
      <c r="F80" s="28"/>
      <c r="G80" s="58">
        <f>E80*F80</f>
        <v>0</v>
      </c>
      <c r="H80" s="92"/>
    </row>
    <row r="81" spans="1:16" s="2" customFormat="1" ht="15" x14ac:dyDescent="0.25">
      <c r="A81" s="17" t="s">
        <v>108</v>
      </c>
      <c r="B81" s="85" t="s">
        <v>61</v>
      </c>
      <c r="C81" s="24" t="s">
        <v>6</v>
      </c>
      <c r="D81" s="24">
        <v>1</v>
      </c>
      <c r="E81" s="88">
        <f t="shared" si="22"/>
        <v>1</v>
      </c>
      <c r="F81" s="28"/>
      <c r="G81" s="58">
        <f t="shared" si="27"/>
        <v>0</v>
      </c>
      <c r="H81" s="1"/>
      <c r="K81" s="82"/>
    </row>
    <row r="82" spans="1:16" s="2" customFormat="1" ht="25.5" x14ac:dyDescent="0.25">
      <c r="A82" s="17" t="s">
        <v>114</v>
      </c>
      <c r="B82" s="74" t="s">
        <v>149</v>
      </c>
      <c r="C82" s="24" t="s">
        <v>7</v>
      </c>
      <c r="D82" s="24">
        <v>1</v>
      </c>
      <c r="E82" s="88">
        <f t="shared" si="22"/>
        <v>1</v>
      </c>
      <c r="F82" s="28"/>
      <c r="G82" s="58">
        <f t="shared" si="27"/>
        <v>0</v>
      </c>
      <c r="H82" s="1"/>
    </row>
    <row r="83" spans="1:16" s="2" customFormat="1" ht="15" x14ac:dyDescent="0.25">
      <c r="A83" s="17"/>
      <c r="B83" s="74"/>
      <c r="C83" s="24"/>
      <c r="D83" s="24"/>
      <c r="E83" s="88"/>
      <c r="F83" s="28"/>
      <c r="G83" s="58"/>
      <c r="H83" s="1"/>
    </row>
    <row r="84" spans="1:16" s="2" customFormat="1" ht="15.75" x14ac:dyDescent="0.25">
      <c r="A84" s="17" t="s">
        <v>167</v>
      </c>
      <c r="B84" s="78" t="s">
        <v>112</v>
      </c>
      <c r="C84" s="24"/>
      <c r="D84" s="24"/>
      <c r="E84" s="88"/>
      <c r="F84" s="28"/>
      <c r="G84" s="70">
        <f>SUM(G85:G89)</f>
        <v>0</v>
      </c>
      <c r="H84" s="1"/>
    </row>
    <row r="85" spans="1:16" s="2" customFormat="1" ht="25.5" x14ac:dyDescent="0.25">
      <c r="A85" s="17" t="s">
        <v>92</v>
      </c>
      <c r="B85" s="74" t="s">
        <v>150</v>
      </c>
      <c r="C85" s="24" t="s">
        <v>6</v>
      </c>
      <c r="D85" s="24">
        <v>1</v>
      </c>
      <c r="E85" s="88">
        <f t="shared" ref="E85" si="30">D85</f>
        <v>1</v>
      </c>
      <c r="F85" s="28"/>
      <c r="G85" s="58">
        <f t="shared" ref="G85" si="31">E85*F85</f>
        <v>0</v>
      </c>
      <c r="H85" s="1"/>
    </row>
    <row r="86" spans="1:16" s="2" customFormat="1" ht="15" x14ac:dyDescent="0.25">
      <c r="A86" s="17" t="s">
        <v>113</v>
      </c>
      <c r="B86" s="74" t="s">
        <v>80</v>
      </c>
      <c r="C86" s="24"/>
      <c r="D86" s="24"/>
      <c r="E86" s="88"/>
      <c r="F86" s="28"/>
      <c r="G86" s="58"/>
      <c r="H86" s="1"/>
    </row>
    <row r="87" spans="1:16" s="2" customFormat="1" ht="15" x14ac:dyDescent="0.25">
      <c r="A87" s="17"/>
      <c r="B87" s="83" t="s">
        <v>81</v>
      </c>
      <c r="C87" s="24" t="s">
        <v>82</v>
      </c>
      <c r="D87" s="24">
        <v>1</v>
      </c>
      <c r="E87" s="88">
        <f t="shared" ref="E87:E89" si="32">D87</f>
        <v>1</v>
      </c>
      <c r="F87" s="28"/>
      <c r="G87" s="58">
        <f t="shared" ref="G87:G89" si="33">E87*F87</f>
        <v>0</v>
      </c>
      <c r="H87" s="1"/>
    </row>
    <row r="88" spans="1:16" s="2" customFormat="1" ht="25.5" x14ac:dyDescent="0.25">
      <c r="A88" s="17"/>
      <c r="B88" s="75" t="s">
        <v>83</v>
      </c>
      <c r="C88" s="24" t="s">
        <v>82</v>
      </c>
      <c r="D88" s="24">
        <v>1</v>
      </c>
      <c r="E88" s="88">
        <f t="shared" si="32"/>
        <v>1</v>
      </c>
      <c r="F88" s="28"/>
      <c r="G88" s="58">
        <f t="shared" si="33"/>
        <v>0</v>
      </c>
      <c r="H88" s="1"/>
    </row>
    <row r="89" spans="1:16" s="2" customFormat="1" ht="15" x14ac:dyDescent="0.25">
      <c r="A89" s="17" t="s">
        <v>99</v>
      </c>
      <c r="B89" s="75" t="s">
        <v>151</v>
      </c>
      <c r="C89" s="24" t="s">
        <v>82</v>
      </c>
      <c r="D89" s="24">
        <v>1</v>
      </c>
      <c r="E89" s="88">
        <f t="shared" si="32"/>
        <v>1</v>
      </c>
      <c r="F89" s="28"/>
      <c r="G89" s="58">
        <f t="shared" si="33"/>
        <v>0</v>
      </c>
      <c r="H89" s="1"/>
    </row>
    <row r="90" spans="1:16" s="2" customFormat="1" ht="15" x14ac:dyDescent="0.25">
      <c r="A90" s="17"/>
      <c r="B90" s="79"/>
      <c r="C90" s="24"/>
      <c r="D90" s="25"/>
      <c r="E90" s="89"/>
      <c r="F90" s="71"/>
      <c r="G90" s="58"/>
      <c r="H90" s="1"/>
    </row>
    <row r="91" spans="1:16" s="2" customFormat="1" ht="15" customHeight="1" x14ac:dyDescent="0.25">
      <c r="A91" s="17" t="s">
        <v>157</v>
      </c>
      <c r="B91" s="78" t="s">
        <v>158</v>
      </c>
      <c r="C91" s="24" t="s">
        <v>82</v>
      </c>
      <c r="D91" s="24">
        <v>1</v>
      </c>
      <c r="E91" s="88">
        <f t="shared" ref="E91" si="34">D91</f>
        <v>1</v>
      </c>
      <c r="F91" s="28"/>
      <c r="G91" s="58">
        <f>E91*F91</f>
        <v>0</v>
      </c>
      <c r="H91" s="1"/>
    </row>
    <row r="92" spans="1:16" s="2" customFormat="1" ht="15" customHeight="1" thickBot="1" x14ac:dyDescent="0.3">
      <c r="A92" s="100" t="s">
        <v>179</v>
      </c>
      <c r="B92" s="101" t="s">
        <v>180</v>
      </c>
      <c r="C92" s="24" t="s">
        <v>82</v>
      </c>
      <c r="D92" s="24">
        <v>1</v>
      </c>
      <c r="E92" s="88">
        <f t="shared" ref="E92" si="35">D92</f>
        <v>1</v>
      </c>
      <c r="F92" s="28"/>
      <c r="G92" s="58">
        <f>E92*F92</f>
        <v>0</v>
      </c>
      <c r="H92" s="1"/>
    </row>
    <row r="93" spans="1:16" s="2" customFormat="1" ht="15" customHeight="1" thickBot="1" x14ac:dyDescent="0.3">
      <c r="A93" s="51"/>
      <c r="B93" s="61" t="s">
        <v>19</v>
      </c>
      <c r="C93" s="62"/>
      <c r="D93" s="62"/>
      <c r="E93" s="62"/>
      <c r="F93" s="67"/>
      <c r="G93" s="68">
        <f>G5</f>
        <v>0</v>
      </c>
      <c r="H93" s="1"/>
      <c r="I93" s="1"/>
      <c r="J93" s="1"/>
      <c r="K93" s="1"/>
      <c r="L93" s="1"/>
      <c r="M93" s="1"/>
      <c r="N93" s="1"/>
      <c r="O93" s="1"/>
      <c r="P93" s="1"/>
    </row>
    <row r="94" spans="1:16" ht="16.5" thickBot="1" x14ac:dyDescent="0.3">
      <c r="A94" s="49"/>
      <c r="B94" s="50" t="s">
        <v>9</v>
      </c>
      <c r="C94" s="20"/>
      <c r="D94" s="22"/>
      <c r="E94" s="22"/>
      <c r="F94" s="23"/>
      <c r="G94" s="55">
        <f>(G93)*20%</f>
        <v>0</v>
      </c>
    </row>
    <row r="95" spans="1:16" ht="15.75" thickBot="1" x14ac:dyDescent="0.3">
      <c r="A95" s="49"/>
      <c r="B95" s="50" t="s">
        <v>10</v>
      </c>
      <c r="C95" s="20"/>
      <c r="D95" s="22"/>
      <c r="E95" s="22"/>
      <c r="F95" s="23"/>
      <c r="G95" s="72">
        <f>G93+G94</f>
        <v>0</v>
      </c>
    </row>
    <row r="96" spans="1:16" ht="13.5" thickBot="1" x14ac:dyDescent="0.25">
      <c r="A96" s="59"/>
      <c r="B96" s="63"/>
      <c r="C96" s="64"/>
      <c r="D96" s="64"/>
      <c r="E96" s="64"/>
      <c r="F96" s="65"/>
      <c r="G96" s="66"/>
    </row>
  </sheetData>
  <mergeCells count="2">
    <mergeCell ref="D1:D3"/>
    <mergeCell ref="E1:E3"/>
  </mergeCells>
  <phoneticPr fontId="0" type="noConversion"/>
  <printOptions horizontalCentered="1"/>
  <pageMargins left="0.19685039370078741" right="0.19685039370078741" top="0.78740157480314965" bottom="0.78740157480314965" header="0.31496062992125984" footer="0.51181102362204722"/>
  <pageSetup paperSize="9" scale="95" firstPageNumber="2" fitToHeight="0" orientation="portrait" useFirstPageNumber="1" r:id="rId1"/>
  <headerFooter alignWithMargins="0">
    <oddHeader xml:space="preserve">&amp;L&amp;8SENAT - JARDIN DE LA PRESIDENCE - &amp;R&amp;8DPGF </oddHeader>
    <oddFooter>&amp;RAVRIL 2024 - &amp;P/&amp;N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1CF11E-7201-4219-AB26-6126B3BD3EE9}">
  <sheetPr>
    <pageSetUpPr fitToPage="1"/>
  </sheetPr>
  <dimension ref="A1:K52"/>
  <sheetViews>
    <sheetView view="pageBreakPreview" topLeftCell="A31" zoomScale="115" zoomScaleNormal="100" zoomScaleSheetLayoutView="115" workbookViewId="0">
      <selection activeCell="B41" sqref="B41"/>
    </sheetView>
  </sheetViews>
  <sheetFormatPr baseColWidth="10" defaultColWidth="11.28515625" defaultRowHeight="12.75" x14ac:dyDescent="0.2"/>
  <cols>
    <col min="1" max="1" width="6.85546875" style="6" customWidth="1"/>
    <col min="2" max="2" width="46" style="16" customWidth="1"/>
    <col min="3" max="3" width="5.7109375" style="45" customWidth="1"/>
    <col min="4" max="4" width="9.5703125" style="45" customWidth="1"/>
    <col min="5" max="5" width="10.42578125" style="45" customWidth="1"/>
    <col min="6" max="6" width="13" style="46" customWidth="1"/>
    <col min="7" max="7" width="16.140625" style="54" customWidth="1"/>
    <col min="8" max="8" width="10.140625" style="1" bestFit="1" customWidth="1"/>
    <col min="9" max="9" width="9.140625" style="1" bestFit="1" customWidth="1"/>
    <col min="10" max="16384" width="11.28515625" style="1"/>
  </cols>
  <sheetData>
    <row r="1" spans="1:11" s="2" customFormat="1" x14ac:dyDescent="0.2">
      <c r="A1" s="3"/>
      <c r="B1" s="29"/>
      <c r="C1" s="30"/>
      <c r="D1" s="108" t="s">
        <v>11</v>
      </c>
      <c r="E1" s="108" t="s">
        <v>12</v>
      </c>
      <c r="F1" s="31"/>
      <c r="G1" s="52"/>
    </row>
    <row r="2" spans="1:11" s="2" customFormat="1" x14ac:dyDescent="0.2">
      <c r="A2" s="4" t="s">
        <v>91</v>
      </c>
      <c r="B2" s="32" t="s">
        <v>0</v>
      </c>
      <c r="C2" s="33" t="s">
        <v>1</v>
      </c>
      <c r="D2" s="109"/>
      <c r="E2" s="109"/>
      <c r="F2" s="34" t="s">
        <v>3</v>
      </c>
      <c r="G2" s="53" t="s">
        <v>4</v>
      </c>
      <c r="H2" s="1"/>
    </row>
    <row r="3" spans="1:11" s="2" customFormat="1" x14ac:dyDescent="0.2">
      <c r="A3" s="5"/>
      <c r="B3" s="35"/>
      <c r="C3" s="36"/>
      <c r="D3" s="110"/>
      <c r="E3" s="110"/>
      <c r="F3" s="37" t="s">
        <v>5</v>
      </c>
      <c r="G3" s="56" t="s">
        <v>5</v>
      </c>
      <c r="H3" s="1">
        <f>SUM(H5:H49)</f>
        <v>0</v>
      </c>
      <c r="I3" s="1">
        <f>SUM(I5:I49)</f>
        <v>0</v>
      </c>
    </row>
    <row r="4" spans="1:11" s="2" customFormat="1" x14ac:dyDescent="0.2">
      <c r="A4" s="14"/>
      <c r="B4" s="38"/>
      <c r="C4" s="39"/>
      <c r="D4" s="39"/>
      <c r="E4" s="40"/>
      <c r="F4" s="41"/>
      <c r="G4" s="53"/>
      <c r="H4" s="1"/>
    </row>
    <row r="5" spans="1:11" s="2" customFormat="1" ht="15" customHeight="1" x14ac:dyDescent="0.25">
      <c r="A5" s="17"/>
      <c r="B5" s="79"/>
      <c r="C5" s="24"/>
      <c r="D5" s="25"/>
      <c r="E5" s="73"/>
      <c r="F5" s="71"/>
      <c r="G5" s="58"/>
      <c r="H5" s="1"/>
    </row>
    <row r="6" spans="1:11" s="2" customFormat="1" ht="15.75" x14ac:dyDescent="0.25">
      <c r="A6" s="17">
        <v>4</v>
      </c>
      <c r="B6" s="48" t="s">
        <v>160</v>
      </c>
      <c r="C6" s="24"/>
      <c r="D6" s="24"/>
      <c r="E6" s="27"/>
      <c r="F6" s="28"/>
      <c r="G6" s="69">
        <f>G19+G8+G41+G47+G48</f>
        <v>0</v>
      </c>
      <c r="H6" s="1"/>
    </row>
    <row r="7" spans="1:11" s="2" customFormat="1" x14ac:dyDescent="0.2">
      <c r="A7" s="14"/>
      <c r="B7" s="42"/>
      <c r="C7" s="24"/>
      <c r="D7" s="24"/>
      <c r="E7" s="27"/>
      <c r="F7" s="28"/>
      <c r="G7" s="57"/>
      <c r="H7" s="1"/>
    </row>
    <row r="8" spans="1:11" s="2" customFormat="1" ht="15" customHeight="1" x14ac:dyDescent="0.25">
      <c r="A8" s="17" t="s">
        <v>175</v>
      </c>
      <c r="B8" s="78" t="s">
        <v>164</v>
      </c>
      <c r="C8" s="24"/>
      <c r="D8" s="24"/>
      <c r="E8" s="27"/>
      <c r="F8" s="28"/>
      <c r="G8" s="70">
        <f>SUM(G12:G17)</f>
        <v>0</v>
      </c>
      <c r="H8" s="1"/>
    </row>
    <row r="9" spans="1:11" s="2" customFormat="1" ht="15" customHeight="1" x14ac:dyDescent="0.25">
      <c r="A9" s="17"/>
      <c r="B9" s="81"/>
      <c r="C9" s="24"/>
      <c r="D9" s="25"/>
      <c r="E9" s="73"/>
      <c r="F9" s="71"/>
      <c r="G9" s="58"/>
      <c r="H9" s="1"/>
    </row>
    <row r="10" spans="1:11" s="2" customFormat="1" ht="15" customHeight="1" x14ac:dyDescent="0.25">
      <c r="A10" s="17" t="s">
        <v>115</v>
      </c>
      <c r="B10" s="80" t="s">
        <v>37</v>
      </c>
      <c r="C10" s="24" t="s">
        <v>152</v>
      </c>
      <c r="D10" s="24"/>
      <c r="E10" s="27"/>
      <c r="F10" s="28"/>
      <c r="G10" s="58"/>
      <c r="H10" s="1"/>
    </row>
    <row r="11" spans="1:11" s="2" customFormat="1" ht="15" customHeight="1" x14ac:dyDescent="0.25">
      <c r="A11" s="17" t="s">
        <v>116</v>
      </c>
      <c r="B11" s="80" t="s">
        <v>93</v>
      </c>
      <c r="C11" s="24" t="s">
        <v>152</v>
      </c>
      <c r="D11" s="24"/>
      <c r="E11" s="27"/>
      <c r="F11" s="28"/>
      <c r="G11" s="58"/>
      <c r="H11" s="1"/>
    </row>
    <row r="12" spans="1:11" s="2" customFormat="1" ht="15" customHeight="1" x14ac:dyDescent="0.25">
      <c r="A12" s="17" t="s">
        <v>117</v>
      </c>
      <c r="B12" s="80" t="s">
        <v>143</v>
      </c>
      <c r="C12" s="24"/>
      <c r="D12" s="24"/>
      <c r="E12" s="27"/>
      <c r="F12" s="28"/>
      <c r="G12" s="58"/>
      <c r="H12" s="1"/>
    </row>
    <row r="13" spans="1:11" ht="15" customHeight="1" x14ac:dyDescent="0.2">
      <c r="A13" s="47"/>
      <c r="B13" s="81" t="s">
        <v>137</v>
      </c>
      <c r="C13" s="24" t="s">
        <v>76</v>
      </c>
      <c r="D13" s="24">
        <v>1</v>
      </c>
      <c r="E13" s="88">
        <f t="shared" ref="E13:E17" si="0">D13</f>
        <v>1</v>
      </c>
      <c r="F13" s="28"/>
      <c r="G13" s="58">
        <f t="shared" ref="G13:G15" si="1">E13*F13</f>
        <v>0</v>
      </c>
      <c r="K13" s="82"/>
    </row>
    <row r="14" spans="1:11" s="2" customFormat="1" ht="15" customHeight="1" x14ac:dyDescent="0.25">
      <c r="A14" s="17"/>
      <c r="B14" s="81" t="s">
        <v>97</v>
      </c>
      <c r="C14" s="24" t="s">
        <v>76</v>
      </c>
      <c r="D14" s="24">
        <v>1</v>
      </c>
      <c r="E14" s="88">
        <f t="shared" si="0"/>
        <v>1</v>
      </c>
      <c r="F14" s="28"/>
      <c r="G14" s="58">
        <f t="shared" si="1"/>
        <v>0</v>
      </c>
      <c r="H14" s="1"/>
      <c r="K14" s="82"/>
    </row>
    <row r="15" spans="1:11" s="2" customFormat="1" ht="15" customHeight="1" x14ac:dyDescent="0.25">
      <c r="A15" s="17"/>
      <c r="B15" s="81" t="s">
        <v>138</v>
      </c>
      <c r="C15" s="24" t="s">
        <v>6</v>
      </c>
      <c r="D15" s="24">
        <v>1</v>
      </c>
      <c r="E15" s="88">
        <f t="shared" si="0"/>
        <v>1</v>
      </c>
      <c r="F15" s="28"/>
      <c r="G15" s="58">
        <f t="shared" si="1"/>
        <v>0</v>
      </c>
      <c r="H15" s="1"/>
      <c r="K15" s="82"/>
    </row>
    <row r="16" spans="1:11" s="2" customFormat="1" ht="15" customHeight="1" x14ac:dyDescent="0.25">
      <c r="A16" s="17"/>
      <c r="B16" s="81" t="s">
        <v>139</v>
      </c>
      <c r="C16" s="24" t="s">
        <v>6</v>
      </c>
      <c r="D16" s="24">
        <v>1</v>
      </c>
      <c r="E16" s="88">
        <f t="shared" si="0"/>
        <v>1</v>
      </c>
      <c r="F16" s="28"/>
      <c r="G16" s="58">
        <f t="shared" ref="G16:G17" si="2">E16*F16</f>
        <v>0</v>
      </c>
      <c r="H16" s="1"/>
      <c r="K16" s="82"/>
    </row>
    <row r="17" spans="1:11" s="2" customFormat="1" ht="15" customHeight="1" x14ac:dyDescent="0.25">
      <c r="A17" s="17"/>
      <c r="B17" s="94" t="s">
        <v>155</v>
      </c>
      <c r="C17" s="24" t="s">
        <v>76</v>
      </c>
      <c r="D17" s="24">
        <v>5</v>
      </c>
      <c r="E17" s="88">
        <f t="shared" si="0"/>
        <v>5</v>
      </c>
      <c r="F17" s="28"/>
      <c r="G17" s="58">
        <f t="shared" si="2"/>
        <v>0</v>
      </c>
      <c r="H17" s="1"/>
      <c r="K17" s="82"/>
    </row>
    <row r="18" spans="1:11" ht="14.25" x14ac:dyDescent="0.2">
      <c r="A18" s="47"/>
      <c r="B18" s="79"/>
      <c r="C18" s="24"/>
      <c r="D18" s="25"/>
      <c r="E18" s="26"/>
      <c r="F18" s="71"/>
      <c r="G18" s="58"/>
    </row>
    <row r="19" spans="1:11" s="2" customFormat="1" ht="15" customHeight="1" x14ac:dyDescent="0.25">
      <c r="A19" s="17" t="s">
        <v>174</v>
      </c>
      <c r="B19" s="78" t="s">
        <v>44</v>
      </c>
      <c r="C19" s="24"/>
      <c r="D19" s="24"/>
      <c r="E19" s="27"/>
      <c r="F19" s="28"/>
      <c r="G19" s="70">
        <f>SUM(G22:G39)</f>
        <v>0</v>
      </c>
      <c r="H19" s="1"/>
    </row>
    <row r="20" spans="1:11" s="2" customFormat="1" ht="15" customHeight="1" x14ac:dyDescent="0.25">
      <c r="A20" s="17"/>
      <c r="B20" s="79"/>
      <c r="C20" s="24"/>
      <c r="D20" s="24"/>
      <c r="E20" s="27"/>
      <c r="F20" s="28"/>
      <c r="G20" s="57"/>
      <c r="H20" s="1"/>
    </row>
    <row r="21" spans="1:11" s="2" customFormat="1" ht="15" x14ac:dyDescent="0.25">
      <c r="A21" s="17" t="s">
        <v>118</v>
      </c>
      <c r="B21" s="74" t="s">
        <v>45</v>
      </c>
      <c r="C21" s="24"/>
      <c r="D21" s="24"/>
      <c r="E21" s="27"/>
      <c r="F21" s="28"/>
      <c r="G21" s="19"/>
      <c r="H21" s="1"/>
    </row>
    <row r="22" spans="1:11" s="2" customFormat="1" ht="25.5" x14ac:dyDescent="0.25">
      <c r="A22" s="17"/>
      <c r="B22" s="75" t="s">
        <v>48</v>
      </c>
      <c r="C22" s="24" t="s">
        <v>6</v>
      </c>
      <c r="D22" s="24">
        <v>1</v>
      </c>
      <c r="E22" s="88">
        <f t="shared" ref="E22:E23" si="3">D22</f>
        <v>1</v>
      </c>
      <c r="F22" s="28"/>
      <c r="G22" s="58">
        <f t="shared" ref="G22:G23" si="4">E22*F22</f>
        <v>0</v>
      </c>
      <c r="H22" s="1"/>
    </row>
    <row r="23" spans="1:11" s="2" customFormat="1" ht="15" x14ac:dyDescent="0.25">
      <c r="A23" s="17" t="s">
        <v>119</v>
      </c>
      <c r="B23" s="74" t="s">
        <v>67</v>
      </c>
      <c r="C23" s="24" t="s">
        <v>6</v>
      </c>
      <c r="D23" s="24">
        <v>1</v>
      </c>
      <c r="E23" s="88">
        <f t="shared" si="3"/>
        <v>1</v>
      </c>
      <c r="F23" s="28"/>
      <c r="G23" s="58">
        <f t="shared" si="4"/>
        <v>0</v>
      </c>
      <c r="H23" s="1"/>
      <c r="K23" s="82"/>
    </row>
    <row r="24" spans="1:11" s="2" customFormat="1" ht="25.5" x14ac:dyDescent="0.25">
      <c r="A24" s="17" t="s">
        <v>120</v>
      </c>
      <c r="B24" s="74" t="s">
        <v>68</v>
      </c>
      <c r="C24" s="24"/>
      <c r="D24" s="25"/>
      <c r="E24" s="27"/>
      <c r="F24" s="71"/>
      <c r="G24" s="58"/>
      <c r="H24" s="1"/>
    </row>
    <row r="25" spans="1:11" s="2" customFormat="1" ht="25.5" x14ac:dyDescent="0.25">
      <c r="A25" s="17"/>
      <c r="B25" s="75" t="s">
        <v>30</v>
      </c>
      <c r="C25" s="24" t="s">
        <v>6</v>
      </c>
      <c r="D25" s="24">
        <v>1</v>
      </c>
      <c r="E25" s="88">
        <f t="shared" ref="E25" si="5">D25</f>
        <v>1</v>
      </c>
      <c r="F25" s="28"/>
      <c r="G25" s="58">
        <f t="shared" ref="G25" si="6">E25*F25</f>
        <v>0</v>
      </c>
      <c r="H25" s="1"/>
      <c r="K25" s="82"/>
    </row>
    <row r="26" spans="1:11" s="2" customFormat="1" ht="15" x14ac:dyDescent="0.25">
      <c r="A26" s="17"/>
      <c r="B26" s="75"/>
      <c r="C26" s="24"/>
      <c r="D26" s="24"/>
      <c r="E26" s="27"/>
      <c r="F26" s="28"/>
      <c r="G26" s="58"/>
      <c r="H26" s="1"/>
    </row>
    <row r="27" spans="1:11" s="2" customFormat="1" ht="25.5" x14ac:dyDescent="0.25">
      <c r="A27" s="17" t="s">
        <v>121</v>
      </c>
      <c r="B27" s="74" t="s">
        <v>66</v>
      </c>
      <c r="C27" s="24" t="s">
        <v>7</v>
      </c>
      <c r="D27" s="24">
        <v>4</v>
      </c>
      <c r="E27" s="88">
        <f t="shared" ref="E27" si="7">D27</f>
        <v>4</v>
      </c>
      <c r="F27" s="28"/>
      <c r="G27" s="58">
        <f t="shared" ref="G27" si="8">E27*F27</f>
        <v>0</v>
      </c>
      <c r="H27" s="1"/>
      <c r="K27" s="82"/>
    </row>
    <row r="28" spans="1:11" s="2" customFormat="1" ht="15" x14ac:dyDescent="0.25">
      <c r="A28" s="17"/>
      <c r="B28" s="74"/>
      <c r="C28" s="24"/>
      <c r="D28" s="24"/>
      <c r="E28" s="27"/>
      <c r="F28" s="28"/>
      <c r="G28" s="58"/>
      <c r="H28" s="1"/>
    </row>
    <row r="29" spans="1:11" s="2" customFormat="1" ht="25.5" x14ac:dyDescent="0.25">
      <c r="A29" s="17" t="s">
        <v>122</v>
      </c>
      <c r="B29" s="74" t="s">
        <v>85</v>
      </c>
      <c r="C29" s="24"/>
      <c r="D29" s="25"/>
      <c r="E29" s="26"/>
      <c r="F29" s="71"/>
      <c r="G29" s="58"/>
      <c r="H29" s="1"/>
    </row>
    <row r="30" spans="1:11" s="2" customFormat="1" ht="15" x14ac:dyDescent="0.25">
      <c r="A30" s="17"/>
      <c r="B30" s="83" t="s">
        <v>63</v>
      </c>
      <c r="C30" s="24" t="s">
        <v>7</v>
      </c>
      <c r="D30" s="90">
        <v>12</v>
      </c>
      <c r="E30" s="88">
        <f t="shared" ref="E30:E39" si="9">D30</f>
        <v>12</v>
      </c>
      <c r="F30" s="28"/>
      <c r="G30" s="58">
        <f t="shared" ref="G30:G39" si="10">E30*F30</f>
        <v>0</v>
      </c>
      <c r="H30" s="76"/>
    </row>
    <row r="31" spans="1:11" s="2" customFormat="1" ht="15" x14ac:dyDescent="0.25">
      <c r="A31" s="17"/>
      <c r="B31" s="83" t="s">
        <v>64</v>
      </c>
      <c r="C31" s="24" t="s">
        <v>7</v>
      </c>
      <c r="D31" s="90">
        <v>21</v>
      </c>
      <c r="E31" s="88">
        <f t="shared" si="9"/>
        <v>21</v>
      </c>
      <c r="F31" s="28"/>
      <c r="G31" s="58">
        <f t="shared" si="10"/>
        <v>0</v>
      </c>
      <c r="H31" s="76"/>
    </row>
    <row r="32" spans="1:11" s="2" customFormat="1" ht="15" x14ac:dyDescent="0.25">
      <c r="A32" s="17"/>
      <c r="B32" s="83" t="s">
        <v>65</v>
      </c>
      <c r="C32" s="24" t="s">
        <v>7</v>
      </c>
      <c r="D32" s="90">
        <v>0</v>
      </c>
      <c r="E32" s="88">
        <f t="shared" si="9"/>
        <v>0</v>
      </c>
      <c r="F32" s="28"/>
      <c r="G32" s="58">
        <f t="shared" si="10"/>
        <v>0</v>
      </c>
      <c r="H32" s="76"/>
    </row>
    <row r="33" spans="1:11" s="2" customFormat="1" ht="15" x14ac:dyDescent="0.25">
      <c r="A33" s="17"/>
      <c r="B33" s="83" t="s">
        <v>78</v>
      </c>
      <c r="C33" s="24" t="s">
        <v>7</v>
      </c>
      <c r="D33" s="90">
        <v>2</v>
      </c>
      <c r="E33" s="88">
        <f t="shared" si="9"/>
        <v>2</v>
      </c>
      <c r="F33" s="28"/>
      <c r="G33" s="58">
        <f t="shared" si="10"/>
        <v>0</v>
      </c>
      <c r="H33" s="76"/>
    </row>
    <row r="34" spans="1:11" s="2" customFormat="1" ht="15" x14ac:dyDescent="0.25">
      <c r="A34" s="17"/>
      <c r="B34" s="83" t="s">
        <v>79</v>
      </c>
      <c r="C34" s="24" t="s">
        <v>7</v>
      </c>
      <c r="D34" s="90">
        <v>0</v>
      </c>
      <c r="E34" s="88">
        <f t="shared" si="9"/>
        <v>0</v>
      </c>
      <c r="F34" s="28"/>
      <c r="G34" s="58">
        <f t="shared" si="10"/>
        <v>0</v>
      </c>
      <c r="H34" s="76"/>
    </row>
    <row r="35" spans="1:11" s="2" customFormat="1" ht="25.5" x14ac:dyDescent="0.25">
      <c r="A35" s="17"/>
      <c r="B35" s="74" t="s">
        <v>55</v>
      </c>
      <c r="C35" s="24" t="s">
        <v>7</v>
      </c>
      <c r="D35" s="90">
        <v>3</v>
      </c>
      <c r="E35" s="88">
        <f t="shared" si="9"/>
        <v>3</v>
      </c>
      <c r="F35" s="28"/>
      <c r="G35" s="58">
        <f t="shared" si="10"/>
        <v>0</v>
      </c>
      <c r="H35" s="76"/>
    </row>
    <row r="36" spans="1:11" s="2" customFormat="1" ht="38.25" x14ac:dyDescent="0.25">
      <c r="A36" s="17" t="s">
        <v>124</v>
      </c>
      <c r="B36" s="74" t="s">
        <v>84</v>
      </c>
      <c r="C36" s="24" t="s">
        <v>7</v>
      </c>
      <c r="D36" s="90">
        <f>D32+D31+D30</f>
        <v>33</v>
      </c>
      <c r="E36" s="88">
        <f t="shared" si="9"/>
        <v>33</v>
      </c>
      <c r="F36" s="28"/>
      <c r="G36" s="58">
        <f t="shared" si="10"/>
        <v>0</v>
      </c>
      <c r="H36" s="1"/>
      <c r="I36" s="77"/>
    </row>
    <row r="37" spans="1:11" s="2" customFormat="1" ht="30.75" customHeight="1" x14ac:dyDescent="0.25">
      <c r="A37" s="17"/>
      <c r="B37" s="95" t="s">
        <v>135</v>
      </c>
      <c r="C37" s="24" t="s">
        <v>8</v>
      </c>
      <c r="D37" s="90">
        <v>65</v>
      </c>
      <c r="E37" s="88">
        <f t="shared" ref="E37:E38" si="11">D37</f>
        <v>65</v>
      </c>
      <c r="F37" s="28"/>
      <c r="G37" s="58">
        <f t="shared" ref="G37:G38" si="12">E37*F37</f>
        <v>0</v>
      </c>
      <c r="H37" s="1"/>
      <c r="I37" s="77"/>
    </row>
    <row r="38" spans="1:11" s="45" customFormat="1" ht="15" x14ac:dyDescent="0.25">
      <c r="A38" s="17"/>
      <c r="B38" s="96" t="s">
        <v>154</v>
      </c>
      <c r="C38" s="24" t="s">
        <v>6</v>
      </c>
      <c r="D38" s="24">
        <v>1</v>
      </c>
      <c r="E38" s="88">
        <f t="shared" si="11"/>
        <v>1</v>
      </c>
      <c r="F38" s="28"/>
      <c r="G38" s="58">
        <f t="shared" si="12"/>
        <v>0</v>
      </c>
      <c r="H38" s="92"/>
    </row>
    <row r="39" spans="1:11" s="2" customFormat="1" ht="15" customHeight="1" x14ac:dyDescent="0.25">
      <c r="A39" s="17" t="s">
        <v>123</v>
      </c>
      <c r="B39" s="74" t="s">
        <v>60</v>
      </c>
      <c r="C39" s="24" t="s">
        <v>6</v>
      </c>
      <c r="D39" s="24">
        <v>1</v>
      </c>
      <c r="E39" s="88">
        <f t="shared" si="9"/>
        <v>1</v>
      </c>
      <c r="F39" s="28"/>
      <c r="G39" s="58">
        <f t="shared" si="10"/>
        <v>0</v>
      </c>
      <c r="H39" s="1"/>
    </row>
    <row r="40" spans="1:11" s="2" customFormat="1" ht="15" customHeight="1" x14ac:dyDescent="0.25">
      <c r="A40" s="17"/>
      <c r="B40" s="74"/>
      <c r="C40" s="24"/>
      <c r="D40" s="24"/>
      <c r="E40" s="27"/>
      <c r="F40" s="28"/>
      <c r="G40" s="58"/>
      <c r="H40" s="1"/>
    </row>
    <row r="41" spans="1:11" s="2" customFormat="1" ht="15.75" x14ac:dyDescent="0.25">
      <c r="A41" s="17" t="s">
        <v>173</v>
      </c>
      <c r="B41" s="78" t="s">
        <v>112</v>
      </c>
      <c r="C41" s="24"/>
      <c r="D41" s="24"/>
      <c r="E41" s="27"/>
      <c r="F41" s="28"/>
      <c r="G41" s="70">
        <f>SUM(G42:G45)</f>
        <v>0</v>
      </c>
      <c r="H41" s="1"/>
    </row>
    <row r="42" spans="1:11" s="2" customFormat="1" ht="25.5" x14ac:dyDescent="0.25">
      <c r="A42" s="17"/>
      <c r="B42" s="74" t="s">
        <v>73</v>
      </c>
      <c r="C42" s="24" t="s">
        <v>6</v>
      </c>
      <c r="D42" s="24">
        <v>1</v>
      </c>
      <c r="E42" s="88">
        <f t="shared" ref="E42" si="13">D42</f>
        <v>1</v>
      </c>
      <c r="F42" s="28"/>
      <c r="G42" s="58">
        <f t="shared" ref="G42" si="14">E42*F42</f>
        <v>0</v>
      </c>
      <c r="H42" s="1"/>
    </row>
    <row r="43" spans="1:11" s="2" customFormat="1" ht="15" x14ac:dyDescent="0.25">
      <c r="A43" s="17"/>
      <c r="B43" s="74" t="s">
        <v>80</v>
      </c>
      <c r="C43" s="24"/>
      <c r="D43" s="24"/>
      <c r="E43" s="27"/>
      <c r="F43" s="28"/>
      <c r="G43" s="58"/>
      <c r="H43" s="1"/>
    </row>
    <row r="44" spans="1:11" s="2" customFormat="1" ht="15" x14ac:dyDescent="0.25">
      <c r="A44" s="17"/>
      <c r="B44" s="83" t="s">
        <v>81</v>
      </c>
      <c r="C44" s="24" t="s">
        <v>82</v>
      </c>
      <c r="D44" s="24">
        <v>1</v>
      </c>
      <c r="E44" s="88">
        <f t="shared" ref="E44:E45" si="15">D44</f>
        <v>1</v>
      </c>
      <c r="F44" s="28"/>
      <c r="G44" s="58">
        <f t="shared" ref="G44:G45" si="16">E44*F44</f>
        <v>0</v>
      </c>
      <c r="H44" s="1"/>
    </row>
    <row r="45" spans="1:11" s="2" customFormat="1" ht="25.5" x14ac:dyDescent="0.25">
      <c r="A45" s="17"/>
      <c r="B45" s="75" t="s">
        <v>83</v>
      </c>
      <c r="C45" s="24" t="s">
        <v>82</v>
      </c>
      <c r="D45" s="24">
        <v>1</v>
      </c>
      <c r="E45" s="88">
        <f t="shared" si="15"/>
        <v>1</v>
      </c>
      <c r="F45" s="28"/>
      <c r="G45" s="58">
        <f t="shared" si="16"/>
        <v>0</v>
      </c>
      <c r="H45" s="1"/>
    </row>
    <row r="46" spans="1:11" s="2" customFormat="1" ht="15" customHeight="1" x14ac:dyDescent="0.25">
      <c r="A46" s="17"/>
      <c r="B46" s="79"/>
      <c r="C46" s="24"/>
      <c r="D46" s="25"/>
      <c r="E46" s="73"/>
      <c r="F46" s="71"/>
      <c r="G46" s="58"/>
      <c r="H46" s="1"/>
    </row>
    <row r="47" spans="1:11" s="2" customFormat="1" ht="15" customHeight="1" x14ac:dyDescent="0.25">
      <c r="A47" s="17" t="s">
        <v>157</v>
      </c>
      <c r="B47" s="78" t="s">
        <v>158</v>
      </c>
      <c r="C47" s="24" t="s">
        <v>82</v>
      </c>
      <c r="D47" s="24">
        <v>1</v>
      </c>
      <c r="E47" s="88">
        <f t="shared" ref="E47:E48" si="17">D47</f>
        <v>1</v>
      </c>
      <c r="F47" s="28"/>
      <c r="G47" s="58">
        <f>E47*F47</f>
        <v>0</v>
      </c>
      <c r="H47" s="1"/>
    </row>
    <row r="48" spans="1:11" ht="15.75" thickBot="1" x14ac:dyDescent="0.3">
      <c r="A48" s="100" t="s">
        <v>179</v>
      </c>
      <c r="B48" s="101" t="s">
        <v>180</v>
      </c>
      <c r="C48" s="24" t="s">
        <v>82</v>
      </c>
      <c r="D48" s="24">
        <v>1</v>
      </c>
      <c r="E48" s="88">
        <f t="shared" si="17"/>
        <v>1</v>
      </c>
      <c r="F48" s="28"/>
      <c r="G48" s="58">
        <f>E48*F48</f>
        <v>0</v>
      </c>
      <c r="K48" s="1">
        <f>SUM(K2:K46)</f>
        <v>0</v>
      </c>
    </row>
    <row r="49" spans="1:7" ht="16.5" thickBot="1" x14ac:dyDescent="0.3">
      <c r="A49" s="51"/>
      <c r="B49" s="61" t="s">
        <v>19</v>
      </c>
      <c r="C49" s="62"/>
      <c r="D49" s="62"/>
      <c r="E49" s="62"/>
      <c r="F49" s="67"/>
      <c r="G49" s="68">
        <f>G6</f>
        <v>0</v>
      </c>
    </row>
    <row r="50" spans="1:7" ht="16.5" thickBot="1" x14ac:dyDescent="0.3">
      <c r="A50" s="49"/>
      <c r="B50" s="50" t="s">
        <v>9</v>
      </c>
      <c r="C50" s="20"/>
      <c r="D50" s="22"/>
      <c r="E50" s="22"/>
      <c r="F50" s="23"/>
      <c r="G50" s="55">
        <f>(G49)*20%</f>
        <v>0</v>
      </c>
    </row>
    <row r="51" spans="1:7" ht="15.75" thickBot="1" x14ac:dyDescent="0.3">
      <c r="A51" s="49"/>
      <c r="B51" s="50" t="s">
        <v>10</v>
      </c>
      <c r="C51" s="20"/>
      <c r="D51" s="22"/>
      <c r="E51" s="22"/>
      <c r="F51" s="23"/>
      <c r="G51" s="72">
        <f>G49+G50</f>
        <v>0</v>
      </c>
    </row>
    <row r="52" spans="1:7" ht="13.5" thickBot="1" x14ac:dyDescent="0.25">
      <c r="A52" s="59"/>
      <c r="B52" s="63"/>
      <c r="C52" s="64"/>
      <c r="D52" s="64"/>
      <c r="E52" s="64"/>
      <c r="F52" s="65"/>
      <c r="G52" s="66"/>
    </row>
  </sheetData>
  <mergeCells count="2">
    <mergeCell ref="D1:D3"/>
    <mergeCell ref="E1:E3"/>
  </mergeCells>
  <printOptions horizontalCentered="1"/>
  <pageMargins left="0.19685039370078741" right="0.19685039370078741" top="0.78740157480314965" bottom="0.78740157480314965" header="0.31496062992125984" footer="0.51181102362204722"/>
  <pageSetup paperSize="9" scale="95" firstPageNumber="2" fitToHeight="0" orientation="portrait" useFirstPageNumber="1" r:id="rId1"/>
  <headerFooter alignWithMargins="0">
    <oddHeader xml:space="preserve">&amp;L&amp;8SENAT - JARDIN DE LA PRESIDENCE - &amp;R&amp;8DPGF </oddHeader>
    <oddFooter>&amp;RAVRIL 2024 - &amp;P/&amp;N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B8AA03-1F7C-4A9F-9E03-163457379FD7}">
  <sheetPr>
    <pageSetUpPr fitToPage="1"/>
  </sheetPr>
  <dimension ref="A1:K53"/>
  <sheetViews>
    <sheetView topLeftCell="A34" zoomScale="115" zoomScaleNormal="115" zoomScaleSheetLayoutView="70" workbookViewId="0">
      <selection activeCell="G7" sqref="G7"/>
    </sheetView>
  </sheetViews>
  <sheetFormatPr baseColWidth="10" defaultColWidth="11.28515625" defaultRowHeight="12.75" x14ac:dyDescent="0.2"/>
  <cols>
    <col min="1" max="1" width="6.85546875" style="6" customWidth="1"/>
    <col min="2" max="2" width="46" style="16" customWidth="1"/>
    <col min="3" max="3" width="5.7109375" style="45" customWidth="1"/>
    <col min="4" max="4" width="9.5703125" style="45" customWidth="1"/>
    <col min="5" max="5" width="10.42578125" style="45" customWidth="1"/>
    <col min="6" max="6" width="13" style="46" customWidth="1"/>
    <col min="7" max="7" width="16.140625" style="54" customWidth="1"/>
    <col min="8" max="8" width="10.140625" style="1" bestFit="1" customWidth="1"/>
    <col min="9" max="9" width="9.140625" style="1" bestFit="1" customWidth="1"/>
    <col min="10" max="16384" width="11.28515625" style="1"/>
  </cols>
  <sheetData>
    <row r="1" spans="1:11" s="2" customFormat="1" x14ac:dyDescent="0.2">
      <c r="A1" s="3"/>
      <c r="B1" s="29"/>
      <c r="C1" s="30"/>
      <c r="D1" s="108" t="s">
        <v>11</v>
      </c>
      <c r="E1" s="108" t="s">
        <v>12</v>
      </c>
      <c r="F1" s="31"/>
      <c r="G1" s="52"/>
    </row>
    <row r="2" spans="1:11" s="2" customFormat="1" x14ac:dyDescent="0.2">
      <c r="A2" s="4" t="s">
        <v>91</v>
      </c>
      <c r="B2" s="32" t="s">
        <v>0</v>
      </c>
      <c r="C2" s="33" t="s">
        <v>1</v>
      </c>
      <c r="D2" s="109"/>
      <c r="E2" s="109"/>
      <c r="F2" s="34" t="s">
        <v>3</v>
      </c>
      <c r="G2" s="53" t="s">
        <v>4</v>
      </c>
      <c r="H2" s="1"/>
    </row>
    <row r="3" spans="1:11" s="2" customFormat="1" x14ac:dyDescent="0.2">
      <c r="A3" s="5"/>
      <c r="B3" s="35"/>
      <c r="C3" s="36"/>
      <c r="D3" s="110"/>
      <c r="E3" s="110"/>
      <c r="F3" s="37" t="s">
        <v>5</v>
      </c>
      <c r="G3" s="56" t="s">
        <v>5</v>
      </c>
      <c r="H3" s="1"/>
      <c r="I3" s="1"/>
    </row>
    <row r="4" spans="1:11" s="2" customFormat="1" x14ac:dyDescent="0.2">
      <c r="A4" s="14"/>
      <c r="B4" s="38"/>
      <c r="C4" s="39"/>
      <c r="D4" s="39"/>
      <c r="E4" s="40"/>
      <c r="F4" s="41"/>
      <c r="G4" s="53"/>
      <c r="H4" s="1"/>
    </row>
    <row r="5" spans="1:11" ht="14.25" x14ac:dyDescent="0.2">
      <c r="A5" s="47"/>
      <c r="B5" s="79"/>
      <c r="C5" s="24"/>
      <c r="D5" s="25"/>
      <c r="E5" s="26"/>
      <c r="F5" s="71"/>
      <c r="G5" s="58"/>
    </row>
    <row r="6" spans="1:11" s="2" customFormat="1" ht="15.75" x14ac:dyDescent="0.25">
      <c r="A6" s="17">
        <v>5</v>
      </c>
      <c r="B6" s="48" t="s">
        <v>161</v>
      </c>
      <c r="C6" s="24"/>
      <c r="D6" s="24"/>
      <c r="E6" s="27"/>
      <c r="F6" s="28"/>
      <c r="G6" s="69">
        <f>G19+G8+G42+G48+G49</f>
        <v>0</v>
      </c>
      <c r="H6" s="1"/>
    </row>
    <row r="7" spans="1:11" s="2" customFormat="1" x14ac:dyDescent="0.2">
      <c r="A7" s="14"/>
      <c r="B7" s="42"/>
      <c r="C7" s="24"/>
      <c r="D7" s="24"/>
      <c r="E7" s="27"/>
      <c r="F7" s="28"/>
      <c r="G7" s="57"/>
      <c r="H7" s="1"/>
    </row>
    <row r="8" spans="1:11" s="2" customFormat="1" ht="15" customHeight="1" x14ac:dyDescent="0.25">
      <c r="A8" s="17" t="s">
        <v>170</v>
      </c>
      <c r="B8" s="78" t="s">
        <v>42</v>
      </c>
      <c r="C8" s="24"/>
      <c r="D8" s="24"/>
      <c r="E8" s="27"/>
      <c r="F8" s="28"/>
      <c r="G8" s="70">
        <f>SUM(G10:G17)</f>
        <v>0</v>
      </c>
      <c r="H8" s="1"/>
    </row>
    <row r="9" spans="1:11" s="2" customFormat="1" ht="15" customHeight="1" x14ac:dyDescent="0.25">
      <c r="A9" s="17"/>
      <c r="B9" s="81"/>
      <c r="C9" s="24"/>
      <c r="D9" s="25"/>
      <c r="E9" s="73"/>
      <c r="F9" s="71"/>
      <c r="G9" s="58"/>
      <c r="H9" s="1"/>
    </row>
    <row r="10" spans="1:11" s="2" customFormat="1" ht="15" customHeight="1" x14ac:dyDescent="0.25">
      <c r="A10" s="17" t="s">
        <v>125</v>
      </c>
      <c r="B10" s="80" t="s">
        <v>37</v>
      </c>
      <c r="C10" s="24" t="s">
        <v>152</v>
      </c>
      <c r="D10" s="24"/>
      <c r="E10" s="27"/>
      <c r="F10" s="28"/>
      <c r="G10" s="58"/>
      <c r="H10" s="1"/>
    </row>
    <row r="11" spans="1:11" s="2" customFormat="1" ht="15" customHeight="1" x14ac:dyDescent="0.25">
      <c r="A11" s="17" t="s">
        <v>126</v>
      </c>
      <c r="B11" s="80" t="s">
        <v>93</v>
      </c>
      <c r="C11" s="24" t="s">
        <v>152</v>
      </c>
      <c r="D11" s="24"/>
      <c r="E11" s="27"/>
      <c r="F11" s="28"/>
      <c r="G11" s="58"/>
      <c r="H11" s="1"/>
    </row>
    <row r="12" spans="1:11" s="2" customFormat="1" ht="15" customHeight="1" x14ac:dyDescent="0.25">
      <c r="A12" s="17" t="s">
        <v>127</v>
      </c>
      <c r="B12" s="80" t="s">
        <v>143</v>
      </c>
      <c r="C12" s="24"/>
      <c r="D12" s="24"/>
      <c r="E12" s="27"/>
      <c r="F12" s="28"/>
      <c r="G12" s="58"/>
      <c r="H12" s="1"/>
    </row>
    <row r="13" spans="1:11" ht="15" customHeight="1" x14ac:dyDescent="0.2">
      <c r="A13" s="47"/>
      <c r="B13" s="81" t="s">
        <v>137</v>
      </c>
      <c r="C13" s="24" t="s">
        <v>7</v>
      </c>
      <c r="D13" s="24">
        <v>3</v>
      </c>
      <c r="E13" s="88">
        <f t="shared" ref="E13:E17" si="0">D13</f>
        <v>3</v>
      </c>
      <c r="F13" s="28"/>
      <c r="G13" s="58">
        <f t="shared" ref="G13:G17" si="1">E13*F13</f>
        <v>0</v>
      </c>
      <c r="K13" s="82"/>
    </row>
    <row r="14" spans="1:11" s="2" customFormat="1" ht="15" customHeight="1" x14ac:dyDescent="0.25">
      <c r="A14" s="17"/>
      <c r="B14" s="81" t="s">
        <v>97</v>
      </c>
      <c r="C14" s="24" t="s">
        <v>7</v>
      </c>
      <c r="D14" s="24">
        <v>3</v>
      </c>
      <c r="E14" s="88">
        <f t="shared" si="0"/>
        <v>3</v>
      </c>
      <c r="F14" s="28"/>
      <c r="G14" s="58">
        <f t="shared" si="1"/>
        <v>0</v>
      </c>
      <c r="H14" s="1"/>
      <c r="K14" s="82"/>
    </row>
    <row r="15" spans="1:11" s="2" customFormat="1" ht="15" customHeight="1" x14ac:dyDescent="0.25">
      <c r="A15" s="17"/>
      <c r="B15" s="81" t="s">
        <v>138</v>
      </c>
      <c r="C15" s="24" t="s">
        <v>6</v>
      </c>
      <c r="D15" s="24">
        <v>1</v>
      </c>
      <c r="E15" s="88">
        <f t="shared" si="0"/>
        <v>1</v>
      </c>
      <c r="F15" s="28"/>
      <c r="G15" s="58">
        <f t="shared" si="1"/>
        <v>0</v>
      </c>
      <c r="H15" s="1"/>
      <c r="K15" s="82"/>
    </row>
    <row r="16" spans="1:11" s="2" customFormat="1" ht="15" customHeight="1" x14ac:dyDescent="0.25">
      <c r="A16" s="17"/>
      <c r="B16" s="81" t="s">
        <v>139</v>
      </c>
      <c r="C16" s="24" t="s">
        <v>6</v>
      </c>
      <c r="D16" s="24">
        <v>1</v>
      </c>
      <c r="E16" s="88">
        <f t="shared" si="0"/>
        <v>1</v>
      </c>
      <c r="F16" s="28"/>
      <c r="G16" s="58">
        <f t="shared" si="1"/>
        <v>0</v>
      </c>
      <c r="H16" s="1"/>
      <c r="K16" s="82"/>
    </row>
    <row r="17" spans="1:11" s="2" customFormat="1" ht="15" customHeight="1" x14ac:dyDescent="0.25">
      <c r="A17" s="17"/>
      <c r="B17" s="94" t="s">
        <v>156</v>
      </c>
      <c r="C17" s="24" t="s">
        <v>7</v>
      </c>
      <c r="D17" s="24">
        <v>5</v>
      </c>
      <c r="E17" s="88">
        <f t="shared" si="0"/>
        <v>5</v>
      </c>
      <c r="F17" s="28"/>
      <c r="G17" s="58">
        <f t="shared" si="1"/>
        <v>0</v>
      </c>
      <c r="H17" s="1"/>
      <c r="K17" s="82"/>
    </row>
    <row r="18" spans="1:11" ht="14.25" x14ac:dyDescent="0.2">
      <c r="A18" s="47"/>
      <c r="B18" s="79"/>
      <c r="C18" s="24"/>
      <c r="D18" s="25"/>
      <c r="E18" s="26"/>
      <c r="F18" s="71"/>
      <c r="G18" s="58"/>
    </row>
    <row r="19" spans="1:11" s="2" customFormat="1" ht="15" customHeight="1" x14ac:dyDescent="0.25">
      <c r="A19" s="17" t="s">
        <v>171</v>
      </c>
      <c r="B19" s="78" t="s">
        <v>44</v>
      </c>
      <c r="C19" s="24"/>
      <c r="D19" s="24"/>
      <c r="E19" s="27"/>
      <c r="F19" s="28"/>
      <c r="G19" s="70">
        <f>SUM(G22:G40)</f>
        <v>0</v>
      </c>
      <c r="H19" s="1"/>
    </row>
    <row r="20" spans="1:11" s="2" customFormat="1" ht="15" customHeight="1" x14ac:dyDescent="0.25">
      <c r="A20" s="17"/>
      <c r="B20" s="79"/>
      <c r="C20" s="24"/>
      <c r="D20" s="24"/>
      <c r="E20" s="27"/>
      <c r="F20" s="28"/>
      <c r="G20" s="57"/>
      <c r="H20" s="1"/>
    </row>
    <row r="21" spans="1:11" s="2" customFormat="1" ht="15" x14ac:dyDescent="0.25">
      <c r="A21" s="17" t="s">
        <v>128</v>
      </c>
      <c r="B21" s="74" t="s">
        <v>45</v>
      </c>
      <c r="C21" s="24"/>
      <c r="D21" s="24"/>
      <c r="E21" s="27"/>
      <c r="F21" s="28"/>
      <c r="G21" s="19"/>
      <c r="H21" s="1"/>
    </row>
    <row r="22" spans="1:11" s="2" customFormat="1" ht="25.5" x14ac:dyDescent="0.25">
      <c r="A22" s="17"/>
      <c r="B22" s="75" t="s">
        <v>47</v>
      </c>
      <c r="C22" s="24" t="s">
        <v>6</v>
      </c>
      <c r="D22" s="24">
        <v>1</v>
      </c>
      <c r="E22" s="88">
        <f t="shared" ref="E22:E23" si="2">D22</f>
        <v>1</v>
      </c>
      <c r="F22" s="28"/>
      <c r="G22" s="58">
        <f t="shared" ref="G22:G23" si="3">E22*F22</f>
        <v>0</v>
      </c>
      <c r="H22" s="1"/>
    </row>
    <row r="23" spans="1:11" s="2" customFormat="1" ht="15" x14ac:dyDescent="0.25">
      <c r="A23" s="17" t="s">
        <v>129</v>
      </c>
      <c r="B23" s="74" t="s">
        <v>144</v>
      </c>
      <c r="C23" s="24" t="s">
        <v>6</v>
      </c>
      <c r="D23" s="24">
        <v>1</v>
      </c>
      <c r="E23" s="88">
        <f t="shared" si="2"/>
        <v>1</v>
      </c>
      <c r="F23" s="28"/>
      <c r="G23" s="58">
        <f t="shared" si="3"/>
        <v>0</v>
      </c>
      <c r="H23" s="1"/>
    </row>
    <row r="24" spans="1:11" s="2" customFormat="1" ht="25.5" x14ac:dyDescent="0.25">
      <c r="A24" s="17" t="s">
        <v>130</v>
      </c>
      <c r="B24" s="74" t="s">
        <v>68</v>
      </c>
      <c r="C24" s="24"/>
      <c r="D24" s="25"/>
      <c r="E24" s="27"/>
      <c r="F24" s="71"/>
      <c r="G24" s="58"/>
      <c r="H24" s="1"/>
    </row>
    <row r="25" spans="1:11" s="2" customFormat="1" ht="25.5" x14ac:dyDescent="0.25">
      <c r="A25" s="17"/>
      <c r="B25" s="75" t="s">
        <v>49</v>
      </c>
      <c r="C25" s="24" t="s">
        <v>6</v>
      </c>
      <c r="D25" s="24">
        <v>1</v>
      </c>
      <c r="E25" s="88">
        <f t="shared" ref="E25" si="4">D25</f>
        <v>1</v>
      </c>
      <c r="F25" s="28"/>
      <c r="G25" s="58">
        <f t="shared" ref="G25" si="5">E25*F25</f>
        <v>0</v>
      </c>
      <c r="H25" s="1"/>
      <c r="K25" s="82"/>
    </row>
    <row r="26" spans="1:11" s="2" customFormat="1" ht="15" x14ac:dyDescent="0.25">
      <c r="A26" s="17"/>
      <c r="B26" s="75"/>
      <c r="C26" s="24"/>
      <c r="D26" s="24"/>
      <c r="E26" s="27"/>
      <c r="F26" s="28"/>
      <c r="G26" s="58"/>
      <c r="H26" s="1"/>
    </row>
    <row r="27" spans="1:11" s="2" customFormat="1" ht="25.5" x14ac:dyDescent="0.25">
      <c r="A27" s="17" t="s">
        <v>131</v>
      </c>
      <c r="B27" s="74" t="s">
        <v>66</v>
      </c>
      <c r="C27" s="24" t="s">
        <v>7</v>
      </c>
      <c r="D27" s="24">
        <v>4</v>
      </c>
      <c r="E27" s="88">
        <f t="shared" ref="E27" si="6">D27</f>
        <v>4</v>
      </c>
      <c r="F27" s="28"/>
      <c r="G27" s="58">
        <f t="shared" ref="G27" si="7">E27*F27</f>
        <v>0</v>
      </c>
      <c r="H27" s="1"/>
      <c r="K27" s="82"/>
    </row>
    <row r="28" spans="1:11" s="2" customFormat="1" ht="15" x14ac:dyDescent="0.25">
      <c r="A28" s="17"/>
      <c r="B28" s="74"/>
      <c r="C28" s="24"/>
      <c r="D28" s="24"/>
      <c r="E28" s="27"/>
      <c r="F28" s="28"/>
      <c r="G28" s="58"/>
      <c r="H28" s="1"/>
    </row>
    <row r="29" spans="1:11" s="2" customFormat="1" ht="25.5" x14ac:dyDescent="0.25">
      <c r="A29" s="17" t="s">
        <v>132</v>
      </c>
      <c r="B29" s="74" t="s">
        <v>85</v>
      </c>
      <c r="C29" s="24"/>
      <c r="D29" s="25"/>
      <c r="E29" s="26"/>
      <c r="F29" s="71"/>
      <c r="G29" s="58"/>
      <c r="H29" s="1"/>
    </row>
    <row r="30" spans="1:11" s="2" customFormat="1" ht="15" x14ac:dyDescent="0.25">
      <c r="A30" s="17"/>
      <c r="B30" s="83" t="s">
        <v>63</v>
      </c>
      <c r="C30" s="24" t="s">
        <v>7</v>
      </c>
      <c r="D30" s="90">
        <v>18</v>
      </c>
      <c r="E30" s="88">
        <f t="shared" ref="E30:E35" si="8">D30</f>
        <v>18</v>
      </c>
      <c r="F30" s="28"/>
      <c r="G30" s="58">
        <f t="shared" ref="G30:G35" si="9">E30*F30</f>
        <v>0</v>
      </c>
      <c r="H30" s="76"/>
    </row>
    <row r="31" spans="1:11" s="2" customFormat="1" ht="15" x14ac:dyDescent="0.25">
      <c r="A31" s="17"/>
      <c r="B31" s="83" t="s">
        <v>64</v>
      </c>
      <c r="C31" s="24" t="s">
        <v>7</v>
      </c>
      <c r="D31" s="90">
        <v>33</v>
      </c>
      <c r="E31" s="88">
        <f t="shared" si="8"/>
        <v>33</v>
      </c>
      <c r="F31" s="28"/>
      <c r="G31" s="58">
        <f t="shared" si="9"/>
        <v>0</v>
      </c>
      <c r="H31" s="76"/>
    </row>
    <row r="32" spans="1:11" s="2" customFormat="1" ht="15" x14ac:dyDescent="0.25">
      <c r="A32" s="17"/>
      <c r="B32" s="83" t="s">
        <v>65</v>
      </c>
      <c r="C32" s="24" t="s">
        <v>7</v>
      </c>
      <c r="D32" s="90">
        <v>0</v>
      </c>
      <c r="E32" s="88">
        <f t="shared" si="8"/>
        <v>0</v>
      </c>
      <c r="F32" s="28"/>
      <c r="G32" s="58">
        <f t="shared" si="9"/>
        <v>0</v>
      </c>
      <c r="H32" s="76"/>
    </row>
    <row r="33" spans="1:9" s="2" customFormat="1" ht="15" x14ac:dyDescent="0.25">
      <c r="A33" s="17"/>
      <c r="B33" s="83" t="s">
        <v>78</v>
      </c>
      <c r="C33" s="24" t="s">
        <v>7</v>
      </c>
      <c r="D33" s="90">
        <v>2</v>
      </c>
      <c r="E33" s="88">
        <f t="shared" si="8"/>
        <v>2</v>
      </c>
      <c r="F33" s="28"/>
      <c r="G33" s="58">
        <f t="shared" si="9"/>
        <v>0</v>
      </c>
      <c r="H33" s="76"/>
    </row>
    <row r="34" spans="1:9" s="2" customFormat="1" ht="15" x14ac:dyDescent="0.25">
      <c r="A34" s="17"/>
      <c r="B34" s="83" t="s">
        <v>79</v>
      </c>
      <c r="C34" s="24" t="s">
        <v>7</v>
      </c>
      <c r="D34" s="90">
        <v>0</v>
      </c>
      <c r="E34" s="88">
        <f t="shared" si="8"/>
        <v>0</v>
      </c>
      <c r="F34" s="28"/>
      <c r="G34" s="58">
        <f t="shared" si="9"/>
        <v>0</v>
      </c>
      <c r="H34" s="76"/>
    </row>
    <row r="35" spans="1:9" s="2" customFormat="1" ht="15" x14ac:dyDescent="0.25">
      <c r="A35" s="17"/>
      <c r="B35" s="83" t="s">
        <v>55</v>
      </c>
      <c r="C35" s="24" t="s">
        <v>7</v>
      </c>
      <c r="D35" s="90">
        <v>4</v>
      </c>
      <c r="E35" s="88">
        <f t="shared" si="8"/>
        <v>4</v>
      </c>
      <c r="F35" s="28"/>
      <c r="G35" s="58">
        <f t="shared" si="9"/>
        <v>0</v>
      </c>
      <c r="H35" s="76"/>
    </row>
    <row r="36" spans="1:9" s="2" customFormat="1" ht="15" x14ac:dyDescent="0.25">
      <c r="A36" s="17"/>
      <c r="B36" s="74"/>
      <c r="C36" s="24"/>
      <c r="D36" s="90"/>
      <c r="E36" s="26"/>
      <c r="F36" s="71"/>
      <c r="G36" s="58"/>
      <c r="H36" s="1"/>
    </row>
    <row r="37" spans="1:9" s="2" customFormat="1" ht="38.25" x14ac:dyDescent="0.25">
      <c r="A37" s="17" t="s">
        <v>133</v>
      </c>
      <c r="B37" s="74" t="s">
        <v>84</v>
      </c>
      <c r="C37" s="24" t="s">
        <v>7</v>
      </c>
      <c r="D37" s="90">
        <f>D30+D31+D32</f>
        <v>51</v>
      </c>
      <c r="E37" s="88">
        <f t="shared" ref="E37" si="10">D37</f>
        <v>51</v>
      </c>
      <c r="F37" s="28"/>
      <c r="G37" s="58">
        <f t="shared" ref="G37" si="11">E37*F37</f>
        <v>0</v>
      </c>
      <c r="H37" s="1"/>
      <c r="I37" s="77"/>
    </row>
    <row r="38" spans="1:9" s="2" customFormat="1" ht="38.25" x14ac:dyDescent="0.25">
      <c r="A38" s="17"/>
      <c r="B38" s="74" t="s">
        <v>135</v>
      </c>
      <c r="C38" s="24" t="s">
        <v>8</v>
      </c>
      <c r="D38" s="90">
        <v>100</v>
      </c>
      <c r="E38" s="88">
        <f t="shared" ref="E38:E40" si="12">D38</f>
        <v>100</v>
      </c>
      <c r="F38" s="28"/>
      <c r="G38" s="58">
        <f t="shared" ref="G38:G40" si="13">E38*F38</f>
        <v>0</v>
      </c>
      <c r="H38" s="1"/>
    </row>
    <row r="39" spans="1:9" s="45" customFormat="1" ht="15" x14ac:dyDescent="0.25">
      <c r="A39" s="17"/>
      <c r="B39" s="97" t="s">
        <v>154</v>
      </c>
      <c r="C39" s="24" t="s">
        <v>6</v>
      </c>
      <c r="D39" s="24">
        <v>1</v>
      </c>
      <c r="E39" s="88">
        <f t="shared" si="12"/>
        <v>1</v>
      </c>
      <c r="F39" s="28"/>
      <c r="G39" s="58">
        <f t="shared" si="13"/>
        <v>0</v>
      </c>
      <c r="H39" s="92"/>
    </row>
    <row r="40" spans="1:9" s="2" customFormat="1" ht="15" customHeight="1" x14ac:dyDescent="0.25">
      <c r="A40" s="17" t="s">
        <v>134</v>
      </c>
      <c r="B40" s="74" t="s">
        <v>60</v>
      </c>
      <c r="C40" s="24" t="s">
        <v>7</v>
      </c>
      <c r="D40" s="24">
        <v>1</v>
      </c>
      <c r="E40" s="88">
        <f t="shared" si="12"/>
        <v>1</v>
      </c>
      <c r="F40" s="28"/>
      <c r="G40" s="58">
        <f t="shared" si="13"/>
        <v>0</v>
      </c>
      <c r="H40" s="1"/>
    </row>
    <row r="41" spans="1:9" s="2" customFormat="1" ht="15" customHeight="1" x14ac:dyDescent="0.25">
      <c r="A41" s="17"/>
      <c r="B41" s="74"/>
      <c r="C41" s="24"/>
      <c r="D41" s="24"/>
      <c r="E41" s="27"/>
      <c r="F41" s="28"/>
      <c r="G41" s="58"/>
      <c r="H41" s="1"/>
    </row>
    <row r="42" spans="1:9" s="2" customFormat="1" ht="15.75" x14ac:dyDescent="0.25">
      <c r="A42" s="17" t="s">
        <v>176</v>
      </c>
      <c r="B42" s="78" t="s">
        <v>112</v>
      </c>
      <c r="C42" s="24"/>
      <c r="D42" s="24"/>
      <c r="E42" s="27"/>
      <c r="F42" s="28"/>
      <c r="G42" s="70">
        <f>SUM(G43:G47)</f>
        <v>0</v>
      </c>
      <c r="H42" s="1"/>
    </row>
    <row r="43" spans="1:9" s="2" customFormat="1" ht="25.5" x14ac:dyDescent="0.25">
      <c r="A43" s="17"/>
      <c r="B43" s="74" t="s">
        <v>73</v>
      </c>
      <c r="C43" s="24" t="s">
        <v>6</v>
      </c>
      <c r="D43" s="24">
        <v>1</v>
      </c>
      <c r="E43" s="88">
        <f t="shared" ref="E43" si="14">D43</f>
        <v>1</v>
      </c>
      <c r="F43" s="28"/>
      <c r="G43" s="58">
        <f t="shared" ref="G43" si="15">E43*F43</f>
        <v>0</v>
      </c>
      <c r="H43" s="1"/>
    </row>
    <row r="44" spans="1:9" s="2" customFormat="1" ht="15" x14ac:dyDescent="0.25">
      <c r="A44" s="17"/>
      <c r="B44" s="74" t="s">
        <v>80</v>
      </c>
      <c r="C44" s="24"/>
      <c r="D44" s="24"/>
      <c r="E44" s="27"/>
      <c r="F44" s="28"/>
      <c r="G44" s="58"/>
      <c r="H44" s="1"/>
    </row>
    <row r="45" spans="1:9" s="2" customFormat="1" ht="15" x14ac:dyDescent="0.25">
      <c r="A45" s="17"/>
      <c r="B45" s="83" t="s">
        <v>81</v>
      </c>
      <c r="C45" s="24" t="s">
        <v>82</v>
      </c>
      <c r="D45" s="24">
        <v>1</v>
      </c>
      <c r="E45" s="88">
        <f t="shared" ref="E45:E46" si="16">D45</f>
        <v>1</v>
      </c>
      <c r="F45" s="28"/>
      <c r="G45" s="58">
        <f t="shared" ref="G45:G46" si="17">E45*F45</f>
        <v>0</v>
      </c>
      <c r="H45" s="1"/>
    </row>
    <row r="46" spans="1:9" s="2" customFormat="1" ht="25.5" x14ac:dyDescent="0.25">
      <c r="A46" s="17"/>
      <c r="B46" s="75" t="s">
        <v>83</v>
      </c>
      <c r="C46" s="24" t="s">
        <v>82</v>
      </c>
      <c r="D46" s="24">
        <v>1</v>
      </c>
      <c r="E46" s="88">
        <f t="shared" si="16"/>
        <v>1</v>
      </c>
      <c r="F46" s="28"/>
      <c r="G46" s="58">
        <f t="shared" si="17"/>
        <v>0</v>
      </c>
      <c r="H46" s="1"/>
    </row>
    <row r="47" spans="1:9" s="2" customFormat="1" ht="15" customHeight="1" x14ac:dyDescent="0.25">
      <c r="A47" s="17"/>
      <c r="B47" s="79"/>
      <c r="C47" s="24"/>
      <c r="D47" s="25"/>
      <c r="E47" s="73"/>
      <c r="F47" s="71"/>
      <c r="G47" s="58"/>
      <c r="H47" s="1"/>
    </row>
    <row r="48" spans="1:9" s="2" customFormat="1" ht="15" customHeight="1" x14ac:dyDescent="0.25">
      <c r="A48" s="17" t="s">
        <v>157</v>
      </c>
      <c r="B48" s="78" t="s">
        <v>158</v>
      </c>
      <c r="C48" s="24" t="s">
        <v>82</v>
      </c>
      <c r="D48" s="24">
        <v>1</v>
      </c>
      <c r="E48" s="88">
        <f t="shared" ref="E48:E49" si="18">D48</f>
        <v>1</v>
      </c>
      <c r="F48" s="28"/>
      <c r="G48" s="58">
        <f>E48*F48</f>
        <v>0</v>
      </c>
      <c r="H48" s="1"/>
    </row>
    <row r="49" spans="1:11" ht="15.75" thickBot="1" x14ac:dyDescent="0.3">
      <c r="A49" s="100" t="s">
        <v>179</v>
      </c>
      <c r="B49" s="101" t="s">
        <v>180</v>
      </c>
      <c r="C49" s="24" t="s">
        <v>82</v>
      </c>
      <c r="D49" s="24">
        <v>1</v>
      </c>
      <c r="E49" s="88">
        <f t="shared" si="18"/>
        <v>1</v>
      </c>
      <c r="F49" s="28"/>
      <c r="G49" s="58">
        <f>E49*F49</f>
        <v>0</v>
      </c>
    </row>
    <row r="50" spans="1:11" ht="16.5" thickBot="1" x14ac:dyDescent="0.3">
      <c r="A50" s="51"/>
      <c r="B50" s="61" t="s">
        <v>19</v>
      </c>
      <c r="C50" s="62"/>
      <c r="D50" s="62"/>
      <c r="E50" s="62"/>
      <c r="F50" s="67"/>
      <c r="G50" s="68">
        <f>G6</f>
        <v>0</v>
      </c>
      <c r="K50" s="1">
        <f>SUM(K2:K49)</f>
        <v>0</v>
      </c>
    </row>
    <row r="51" spans="1:11" ht="16.5" thickBot="1" x14ac:dyDescent="0.3">
      <c r="A51" s="49"/>
      <c r="B51" s="50" t="s">
        <v>9</v>
      </c>
      <c r="C51" s="20"/>
      <c r="D51" s="22"/>
      <c r="E51" s="22"/>
      <c r="F51" s="23"/>
      <c r="G51" s="55">
        <f>(G50)*20%</f>
        <v>0</v>
      </c>
    </row>
    <row r="52" spans="1:11" ht="15.75" thickBot="1" x14ac:dyDescent="0.3">
      <c r="A52" s="49"/>
      <c r="B52" s="50" t="s">
        <v>10</v>
      </c>
      <c r="C52" s="20"/>
      <c r="D52" s="22"/>
      <c r="E52" s="22"/>
      <c r="F52" s="23"/>
      <c r="G52" s="72">
        <f>G50+G51</f>
        <v>0</v>
      </c>
    </row>
    <row r="53" spans="1:11" ht="13.5" thickBot="1" x14ac:dyDescent="0.25">
      <c r="A53" s="59"/>
      <c r="B53" s="63"/>
      <c r="C53" s="64"/>
      <c r="D53" s="64"/>
      <c r="E53" s="64"/>
      <c r="F53" s="65"/>
      <c r="G53" s="66"/>
    </row>
  </sheetData>
  <mergeCells count="2">
    <mergeCell ref="D1:D3"/>
    <mergeCell ref="E1:E3"/>
  </mergeCells>
  <printOptions horizontalCentered="1"/>
  <pageMargins left="0.19685039370078741" right="0.19685039370078741" top="0.78740157480314965" bottom="0.78740157480314965" header="0.31496062992125984" footer="0.51181102362204722"/>
  <pageSetup paperSize="9" scale="95" firstPageNumber="2" fitToHeight="0" orientation="portrait" useFirstPageNumber="1" r:id="rId1"/>
  <headerFooter alignWithMargins="0">
    <oddHeader xml:space="preserve">&amp;L&amp;8SENAT - JARDIN DE LA PRESIDENCE - &amp;R&amp;8DPGF </oddHeader>
    <oddFooter>&amp;RAVRIL 2024 - &amp;P/&amp;N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d2835a89-91aa-4ee2-9a90-4155c05d54a1">
      <Terms xmlns="http://schemas.microsoft.com/office/infopath/2007/PartnerControls"/>
    </lcf76f155ced4ddcb4097134ff3c332f>
    <TaxCatchAll xmlns="f426b216-1ce8-4d1c-98e9-e2c5e1a26ee3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059350452D4B8428B8285A68C2A99E6" ma:contentTypeVersion="6" ma:contentTypeDescription="Crée un document." ma:contentTypeScope="" ma:versionID="55858f64f712e8af71df71d08f066ba2">
  <xsd:schema xmlns:xsd="http://www.w3.org/2001/XMLSchema" xmlns:xs="http://www.w3.org/2001/XMLSchema" xmlns:p="http://schemas.microsoft.com/office/2006/metadata/properties" xmlns:ns2="5522e545-ffe9-4cdf-bb91-ff7b045a0933" xmlns:ns3="d2835a89-91aa-4ee2-9a90-4155c05d54a1" xmlns:ns4="f426b216-1ce8-4d1c-98e9-e2c5e1a26ee3" targetNamespace="http://schemas.microsoft.com/office/2006/metadata/properties" ma:root="true" ma:fieldsID="d020a84c8a99e2bb556de50fd9c7f6a7" ns2:_="" ns3:_="" ns4:_="">
    <xsd:import namespace="5522e545-ffe9-4cdf-bb91-ff7b045a0933"/>
    <xsd:import namespace="d2835a89-91aa-4ee2-9a90-4155c05d54a1"/>
    <xsd:import namespace="f426b216-1ce8-4d1c-98e9-e2c5e1a26ee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MediaServiceObjectDetectorVersions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OCR" minOccurs="0"/>
                <xsd:element ref="ns3:lcf76f155ced4ddcb4097134ff3c332f" minOccurs="0"/>
                <xsd:element ref="ns4:TaxCatchAll" minOccurs="0"/>
                <xsd:element ref="ns4:SharedWithUsers" minOccurs="0"/>
                <xsd:element ref="ns4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522e545-ffe9-4cdf-bb91-ff7b045a093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Location" ma:index="13" nillable="true" ma:displayName="Location" ma:indexed="true" ma:internalName="MediaServiceLocation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6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2835a89-91aa-4ee2-9a90-4155c05d54a1" elementFormDefault="qualified">
    <xsd:import namespace="http://schemas.microsoft.com/office/2006/documentManagement/types"/>
    <xsd:import namespace="http://schemas.microsoft.com/office/infopath/2007/PartnerControls"/>
    <xsd:element name="lcf76f155ced4ddcb4097134ff3c332f" ma:index="19" nillable="true" ma:taxonomy="true" ma:internalName="lcf76f155ced4ddcb4097134ff3c332f" ma:taxonomyFieldName="MediaServiceImageTags" ma:displayName="Balises d’images" ma:readOnly="false" ma:fieldId="{5cf76f15-5ced-4ddc-b409-7134ff3c332f}" ma:taxonomyMulti="true" ma:sspId="b5d298e1-810f-4711-8be9-ef4702f2a38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426b216-1ce8-4d1c-98e9-e2c5e1a26ee3" elementFormDefault="qualified">
    <xsd:import namespace="http://schemas.microsoft.com/office/2006/documentManagement/types"/>
    <xsd:import namespace="http://schemas.microsoft.com/office/infopath/2007/PartnerControls"/>
    <xsd:element name="TaxCatchAll" ma:index="20" nillable="true" ma:displayName="Taxonomy Catch All Column" ma:hidden="true" ma:list="{05d895a7-5cf8-4795-bf1d-0402d811f6ec}" ma:internalName="TaxCatchAll" ma:showField="CatchAllData" ma:web="f426b216-1ce8-4d1c-98e9-e2c5e1a26ee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1A62855-E5CA-4927-9D80-4C57877606AB}">
  <ds:schemaRefs>
    <ds:schemaRef ds:uri="http://schemas.microsoft.com/office/2006/metadata/properties"/>
    <ds:schemaRef ds:uri="http://schemas.microsoft.com/office/infopath/2007/PartnerControls"/>
    <ds:schemaRef ds:uri="d2835a89-91aa-4ee2-9a90-4155c05d54a1"/>
    <ds:schemaRef ds:uri="f426b216-1ce8-4d1c-98e9-e2c5e1a26ee3"/>
  </ds:schemaRefs>
</ds:datastoreItem>
</file>

<file path=customXml/itemProps2.xml><?xml version="1.0" encoding="utf-8"?>
<ds:datastoreItem xmlns:ds="http://schemas.openxmlformats.org/officeDocument/2006/customXml" ds:itemID="{DAB98AC6-9886-42A3-8D72-771E9F4376A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522e545-ffe9-4cdf-bb91-ff7b045a0933"/>
    <ds:schemaRef ds:uri="d2835a89-91aa-4ee2-9a90-4155c05d54a1"/>
    <ds:schemaRef ds:uri="f426b216-1ce8-4d1c-98e9-e2c5e1a26ee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85340A93-A848-40DC-A3DA-0D9AAC8B9D83}">
  <ds:schemaRefs>
    <ds:schemaRef ds:uri="http://schemas.microsoft.com/sharepoint/v3/contenttype/forms"/>
  </ds:schemaRefs>
</ds:datastoreItem>
</file>

<file path=docMetadata/LabelInfo.xml><?xml version="1.0" encoding="utf-8"?>
<clbl:labelList xmlns:clbl="http://schemas.microsoft.com/office/2020/mipLabelMetadata">
  <clbl:label id="{59096ad9-8b60-446a-90b7-017dbb9421a3}" enabled="1" method="Standard" siteId="{3d234255-e20f-4205-88a5-9658a402999b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6</vt:i4>
      </vt:variant>
      <vt:variant>
        <vt:lpstr>Plages nommées</vt:lpstr>
      </vt:variant>
      <vt:variant>
        <vt:i4>9</vt:i4>
      </vt:variant>
    </vt:vector>
  </HeadingPairs>
  <TitlesOfParts>
    <vt:vector size="15" baseType="lpstr">
      <vt:lpstr>PG</vt:lpstr>
      <vt:lpstr>note liminaire</vt:lpstr>
      <vt:lpstr>synthese</vt:lpstr>
      <vt:lpstr>TF</vt:lpstr>
      <vt:lpstr>TO1</vt:lpstr>
      <vt:lpstr>TO2</vt:lpstr>
      <vt:lpstr>synthese!Impression_des_titres</vt:lpstr>
      <vt:lpstr>TF!Impression_des_titres</vt:lpstr>
      <vt:lpstr>'TO1'!Impression_des_titres</vt:lpstr>
      <vt:lpstr>'TO2'!Impression_des_titres</vt:lpstr>
      <vt:lpstr>'note liminaire'!Zone_d_impression</vt:lpstr>
      <vt:lpstr>synthese!Zone_d_impression</vt:lpstr>
      <vt:lpstr>TF!Zone_d_impression</vt:lpstr>
      <vt:lpstr>'TO1'!Zone_d_impression</vt:lpstr>
      <vt:lpstr>'TO2'!Zone_d_impression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DPGF GP- CUISINE/SOUS-SOLS</dc:title>
  <dc:creator>TOMASINA</dc:creator>
  <cp:lastModifiedBy>Isabelle SALORD</cp:lastModifiedBy>
  <cp:lastPrinted>2024-04-15T16:23:55Z</cp:lastPrinted>
  <dcterms:created xsi:type="dcterms:W3CDTF">2003-10-22T10:24:56Z</dcterms:created>
  <dcterms:modified xsi:type="dcterms:W3CDTF">2025-01-17T06:46:36Z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0x010100B8F09DE4155F294A8C48AB964B9D6DFC</vt:lpwstr>
  </property>
  <property fmtid="{D5CDD505-2E9C-101B-9397-08002B2CF9AE}" pid="3" name="MediaServiceImageTags">
    <vt:lpwstr/>
  </property>
</Properties>
</file>